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RStudio\Git\Chile_Mundial_TrailRun_Results\data\"/>
    </mc:Choice>
  </mc:AlternateContent>
  <xr:revisionPtr revIDLastSave="0" documentId="13_ncr:1_{A31E5F28-401A-49FF-808A-715E17A899AF}" xr6:coauthVersionLast="47" xr6:coauthVersionMax="47" xr10:uidLastSave="{00000000-0000-0000-0000-000000000000}"/>
  <bookViews>
    <workbookView xWindow="-120" yWindow="480" windowWidth="20730" windowHeight="11160" xr2:uid="{9E4CEFCB-B8B0-49D7-8D40-8A58F193E49A}"/>
  </bookViews>
  <sheets>
    <sheet name="65k" sheetId="1" r:id="rId1"/>
    <sheet name="43k" sheetId="2" r:id="rId2"/>
    <sheet name="21k" sheetId="3" r:id="rId3"/>
    <sheet name="2k" sheetId="4" r:id="rId4"/>
    <sheet name="16k-f" sheetId="5" r:id="rId5"/>
    <sheet name="16k" sheetId="6" r:id="rId6"/>
    <sheet name="8k-f" sheetId="7" r:id="rId7"/>
    <sheet name="8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5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2" i="1"/>
  <c r="M2" i="7" l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2" i="1" a="1"/>
  <c r="P2" i="1" s="1"/>
  <c r="O3" i="2" a="1"/>
  <c r="O3" i="2" s="1"/>
  <c r="O4" i="2" a="1"/>
  <c r="O4" i="2"/>
  <c r="O5" i="2" a="1"/>
  <c r="O5" i="2" s="1"/>
  <c r="O6" i="2" a="1"/>
  <c r="O6" i="2"/>
  <c r="O7" i="2" a="1"/>
  <c r="O7" i="2" s="1"/>
  <c r="O8" i="2" a="1"/>
  <c r="O8" i="2"/>
  <c r="O9" i="2" a="1"/>
  <c r="O9" i="2" s="1"/>
  <c r="O10" i="2" a="1"/>
  <c r="O10" i="2"/>
  <c r="O11" i="2" a="1"/>
  <c r="O11" i="2" s="1"/>
  <c r="O12" i="2" a="1"/>
  <c r="O12" i="2"/>
  <c r="O13" i="2" a="1"/>
  <c r="O13" i="2" s="1"/>
  <c r="O14" i="2" a="1"/>
  <c r="O14" i="2"/>
  <c r="O15" i="2" a="1"/>
  <c r="O15" i="2" s="1"/>
  <c r="O16" i="2" a="1"/>
  <c r="O16" i="2"/>
  <c r="O17" i="2" a="1"/>
  <c r="O17" i="2" s="1"/>
  <c r="O18" i="2" a="1"/>
  <c r="O18" i="2"/>
  <c r="O19" i="2" a="1"/>
  <c r="O19" i="2" s="1"/>
  <c r="O20" i="2" a="1"/>
  <c r="O20" i="2"/>
  <c r="O21" i="2" a="1"/>
  <c r="O21" i="2" s="1"/>
  <c r="O22" i="2" a="1"/>
  <c r="O22" i="2"/>
  <c r="O23" i="2" a="1"/>
  <c r="O23" i="2" s="1"/>
  <c r="O24" i="2" a="1"/>
  <c r="O24" i="2"/>
  <c r="O25" i="2" a="1"/>
  <c r="O25" i="2" s="1"/>
  <c r="O26" i="2" a="1"/>
  <c r="O26" i="2"/>
  <c r="O27" i="2" a="1"/>
  <c r="O27" i="2" s="1"/>
  <c r="O28" i="2" a="1"/>
  <c r="O28" i="2"/>
  <c r="O29" i="2" a="1"/>
  <c r="O29" i="2" s="1"/>
  <c r="O30" i="2" a="1"/>
  <c r="O30" i="2"/>
  <c r="O31" i="2" a="1"/>
  <c r="O31" i="2" s="1"/>
  <c r="O32" i="2" a="1"/>
  <c r="O32" i="2"/>
  <c r="O33" i="2" a="1"/>
  <c r="O33" i="2" s="1"/>
  <c r="O34" i="2" a="1"/>
  <c r="O34" i="2"/>
  <c r="O35" i="2" a="1"/>
  <c r="O35" i="2" s="1"/>
  <c r="O36" i="2" a="1"/>
  <c r="O36" i="2"/>
  <c r="O37" i="2" a="1"/>
  <c r="O37" i="2" s="1"/>
  <c r="O38" i="2" a="1"/>
  <c r="O38" i="2"/>
  <c r="O39" i="2" a="1"/>
  <c r="O39" i="2" s="1"/>
  <c r="O40" i="2" a="1"/>
  <c r="O40" i="2"/>
  <c r="O41" i="2" a="1"/>
  <c r="O41" i="2" s="1"/>
  <c r="O42" i="2" a="1"/>
  <c r="O42" i="2"/>
  <c r="O43" i="2" a="1"/>
  <c r="O43" i="2" s="1"/>
  <c r="O44" i="2" a="1"/>
  <c r="O44" i="2"/>
  <c r="O45" i="2" a="1"/>
  <c r="O45" i="2" s="1"/>
  <c r="O46" i="2" a="1"/>
  <c r="O46" i="2"/>
  <c r="O47" i="2" a="1"/>
  <c r="O47" i="2" s="1"/>
  <c r="O48" i="2" a="1"/>
  <c r="O48" i="2"/>
  <c r="O49" i="2" a="1"/>
  <c r="O49" i="2" s="1"/>
  <c r="O50" i="2" a="1"/>
  <c r="O50" i="2"/>
  <c r="O51" i="2" a="1"/>
  <c r="O51" i="2" s="1"/>
  <c r="O52" i="2" a="1"/>
  <c r="O52" i="2"/>
  <c r="O53" i="2" a="1"/>
  <c r="O53" i="2" s="1"/>
  <c r="O54" i="2" a="1"/>
  <c r="O54" i="2"/>
  <c r="O55" i="2" a="1"/>
  <c r="O55" i="2" s="1"/>
  <c r="O56" i="2" a="1"/>
  <c r="O56" i="2"/>
  <c r="O57" i="2" a="1"/>
  <c r="O57" i="2" s="1"/>
  <c r="O2" i="2" a="1"/>
  <c r="O2" i="2"/>
  <c r="N3" i="3" a="1"/>
  <c r="N3" i="3" s="1"/>
  <c r="N4" i="3" a="1"/>
  <c r="N4" i="3"/>
  <c r="N5" i="3" a="1"/>
  <c r="N5" i="3" s="1"/>
  <c r="N6" i="3" a="1"/>
  <c r="N6" i="3"/>
  <c r="N7" i="3" a="1"/>
  <c r="N7" i="3" s="1"/>
  <c r="N8" i="3" a="1"/>
  <c r="N8" i="3"/>
  <c r="N9" i="3" a="1"/>
  <c r="N9" i="3" s="1"/>
  <c r="N10" i="3" a="1"/>
  <c r="N10" i="3"/>
  <c r="N11" i="3" a="1"/>
  <c r="N11" i="3" s="1"/>
  <c r="N12" i="3" a="1"/>
  <c r="N12" i="3"/>
  <c r="N13" i="3" a="1"/>
  <c r="N13" i="3" s="1"/>
  <c r="N14" i="3" a="1"/>
  <c r="N14" i="3"/>
  <c r="N15" i="3" a="1"/>
  <c r="N15" i="3" s="1"/>
  <c r="N16" i="3" a="1"/>
  <c r="N16" i="3"/>
  <c r="N17" i="3" a="1"/>
  <c r="N17" i="3" s="1"/>
  <c r="N18" i="3" a="1"/>
  <c r="N18" i="3"/>
  <c r="N19" i="3" a="1"/>
  <c r="N19" i="3" s="1"/>
  <c r="N20" i="3" a="1"/>
  <c r="N20" i="3"/>
  <c r="N21" i="3" a="1"/>
  <c r="N21" i="3" s="1"/>
  <c r="N22" i="3" a="1"/>
  <c r="N22" i="3"/>
  <c r="N23" i="3" a="1"/>
  <c r="N23" i="3" s="1"/>
  <c r="N24" i="3" a="1"/>
  <c r="N24" i="3"/>
  <c r="N25" i="3" a="1"/>
  <c r="N25" i="3" s="1"/>
  <c r="N26" i="3" a="1"/>
  <c r="N26" i="3"/>
  <c r="N27" i="3" a="1"/>
  <c r="N27" i="3" s="1"/>
  <c r="N28" i="3" a="1"/>
  <c r="N28" i="3"/>
  <c r="N29" i="3" a="1"/>
  <c r="N29" i="3" s="1"/>
  <c r="N30" i="3" a="1"/>
  <c r="N30" i="3"/>
  <c r="N31" i="3" a="1"/>
  <c r="N31" i="3" s="1"/>
  <c r="N32" i="3" a="1"/>
  <c r="N32" i="3"/>
  <c r="N33" i="3" a="1"/>
  <c r="N33" i="3" s="1"/>
  <c r="N34" i="3" a="1"/>
  <c r="N34" i="3"/>
  <c r="N35" i="3" a="1"/>
  <c r="N35" i="3" s="1"/>
  <c r="N36" i="3" a="1"/>
  <c r="N36" i="3"/>
  <c r="N37" i="3" a="1"/>
  <c r="N37" i="3" s="1"/>
  <c r="N38" i="3" a="1"/>
  <c r="N38" i="3"/>
  <c r="N39" i="3" a="1"/>
  <c r="N39" i="3" s="1"/>
  <c r="N40" i="3" a="1"/>
  <c r="N40" i="3"/>
  <c r="N41" i="3" a="1"/>
  <c r="N41" i="3" s="1"/>
  <c r="N42" i="3" a="1"/>
  <c r="N42" i="3"/>
  <c r="N43" i="3" a="1"/>
  <c r="N43" i="3" s="1"/>
  <c r="N44" i="3" a="1"/>
  <c r="N44" i="3"/>
  <c r="N45" i="3" a="1"/>
  <c r="N45" i="3" s="1"/>
  <c r="N46" i="3" a="1"/>
  <c r="N46" i="3"/>
  <c r="N47" i="3" a="1"/>
  <c r="N47" i="3" s="1"/>
  <c r="N48" i="3" a="1"/>
  <c r="N48" i="3"/>
  <c r="N49" i="3" a="1"/>
  <c r="N49" i="3" s="1"/>
  <c r="N50" i="3" a="1"/>
  <c r="N50" i="3"/>
  <c r="N51" i="3" a="1"/>
  <c r="N51" i="3" s="1"/>
  <c r="N52" i="3" a="1"/>
  <c r="N52" i="3"/>
  <c r="N53" i="3" a="1"/>
  <c r="N53" i="3" s="1"/>
  <c r="N54" i="3" a="1"/>
  <c r="N54" i="3"/>
  <c r="N55" i="3" a="1"/>
  <c r="N55" i="3" s="1"/>
  <c r="N56" i="3" a="1"/>
  <c r="N56" i="3"/>
  <c r="N57" i="3" a="1"/>
  <c r="N57" i="3" s="1"/>
  <c r="N58" i="3" a="1"/>
  <c r="N58" i="3"/>
  <c r="N59" i="3" a="1"/>
  <c r="N59" i="3" s="1"/>
  <c r="N60" i="3" a="1"/>
  <c r="N60" i="3"/>
  <c r="N61" i="3" a="1"/>
  <c r="N61" i="3" s="1"/>
  <c r="N62" i="3" a="1"/>
  <c r="N62" i="3"/>
  <c r="N63" i="3" a="1"/>
  <c r="N63" i="3" s="1"/>
  <c r="N64" i="3" a="1"/>
  <c r="N64" i="3"/>
  <c r="N65" i="3" a="1"/>
  <c r="N65" i="3" s="1"/>
  <c r="N66" i="3" a="1"/>
  <c r="N66" i="3"/>
  <c r="N67" i="3" a="1"/>
  <c r="N67" i="3" s="1"/>
  <c r="N68" i="3" a="1"/>
  <c r="N68" i="3"/>
  <c r="N69" i="3" a="1"/>
  <c r="N69" i="3" s="1"/>
  <c r="N70" i="3" a="1"/>
  <c r="N70" i="3"/>
  <c r="N71" i="3" a="1"/>
  <c r="N71" i="3" s="1"/>
  <c r="N72" i="3" a="1"/>
  <c r="N72" i="3"/>
  <c r="N73" i="3" a="1"/>
  <c r="N73" i="3" s="1"/>
  <c r="N74" i="3" a="1"/>
  <c r="N74" i="3"/>
  <c r="N75" i="3" a="1"/>
  <c r="N75" i="3" s="1"/>
  <c r="N76" i="3" a="1"/>
  <c r="N76" i="3"/>
  <c r="N77" i="3" a="1"/>
  <c r="N77" i="3" s="1"/>
  <c r="N78" i="3" a="1"/>
  <c r="N78" i="3"/>
  <c r="N79" i="3" a="1"/>
  <c r="N79" i="3" s="1"/>
  <c r="N2" i="3" a="1"/>
  <c r="N2" i="3" s="1"/>
  <c r="N2" i="4" a="1"/>
  <c r="N2" i="4" s="1"/>
  <c r="N21" i="4" a="1"/>
  <c r="N21" i="4" s="1"/>
  <c r="N3" i="4" a="1"/>
  <c r="N3" i="4" s="1"/>
  <c r="N4" i="4" a="1"/>
  <c r="N4" i="4" s="1"/>
  <c r="N5" i="4" a="1"/>
  <c r="N5" i="4" s="1"/>
  <c r="N6" i="4" a="1"/>
  <c r="N6" i="4"/>
  <c r="N7" i="4" a="1"/>
  <c r="N7" i="4" s="1"/>
  <c r="N8" i="4" a="1"/>
  <c r="N8" i="4"/>
  <c r="N9" i="4" a="1"/>
  <c r="N9" i="4" s="1"/>
  <c r="N10" i="4" a="1"/>
  <c r="N10" i="4" s="1"/>
  <c r="N11" i="4" a="1"/>
  <c r="N11" i="4" s="1"/>
  <c r="N12" i="4" a="1"/>
  <c r="N12" i="4" s="1"/>
  <c r="N13" i="4" a="1"/>
  <c r="N13" i="4" s="1"/>
  <c r="N14" i="4" a="1"/>
  <c r="N14" i="4"/>
  <c r="N15" i="4" a="1"/>
  <c r="N15" i="4" s="1"/>
  <c r="N16" i="4" a="1"/>
  <c r="N16" i="4"/>
  <c r="N17" i="4" a="1"/>
  <c r="N17" i="4" s="1"/>
  <c r="N18" i="4" a="1"/>
  <c r="N18" i="4" s="1"/>
  <c r="N19" i="4" a="1"/>
  <c r="N19" i="4" s="1"/>
  <c r="N20" i="4" a="1"/>
  <c r="N20" i="4" s="1"/>
  <c r="L3" i="5" a="1"/>
  <c r="L3" i="5" s="1"/>
  <c r="L4" i="5" a="1"/>
  <c r="L4" i="5"/>
  <c r="L5" i="5" a="1"/>
  <c r="L5" i="5" s="1"/>
  <c r="L6" i="5" a="1"/>
  <c r="L6" i="5"/>
  <c r="L7" i="5" a="1"/>
  <c r="L7" i="5" s="1"/>
  <c r="L8" i="5" a="1"/>
  <c r="L8" i="5" s="1"/>
  <c r="L9" i="5" a="1"/>
  <c r="L9" i="5" s="1"/>
  <c r="L10" i="5" a="1"/>
  <c r="L10" i="5"/>
  <c r="L11" i="5" a="1"/>
  <c r="L11" i="5" s="1"/>
  <c r="L12" i="5" a="1"/>
  <c r="L12" i="5"/>
  <c r="L13" i="5" a="1"/>
  <c r="L13" i="5" s="1"/>
  <c r="L14" i="5" a="1"/>
  <c r="L14" i="5"/>
  <c r="L15" i="5" a="1"/>
  <c r="L15" i="5" s="1"/>
  <c r="L16" i="5" a="1"/>
  <c r="L16" i="5" s="1"/>
  <c r="L17" i="5" a="1"/>
  <c r="L17" i="5" s="1"/>
  <c r="L18" i="5" a="1"/>
  <c r="L18" i="5"/>
  <c r="L19" i="5" a="1"/>
  <c r="L19" i="5" s="1"/>
  <c r="L20" i="5" a="1"/>
  <c r="L20" i="5"/>
  <c r="L21" i="5" a="1"/>
  <c r="L21" i="5" s="1"/>
  <c r="L22" i="5" a="1"/>
  <c r="L22" i="5"/>
  <c r="L23" i="5" a="1"/>
  <c r="L23" i="5" s="1"/>
  <c r="L24" i="5" a="1"/>
  <c r="L24" i="5" s="1"/>
  <c r="L25" i="5" a="1"/>
  <c r="L25" i="5" s="1"/>
  <c r="L26" i="5" a="1"/>
  <c r="L26" i="5"/>
  <c r="L27" i="5" a="1"/>
  <c r="L27" i="5" s="1"/>
  <c r="L28" i="5" a="1"/>
  <c r="L28" i="5"/>
  <c r="L29" i="5" a="1"/>
  <c r="L29" i="5" s="1"/>
  <c r="L30" i="5" a="1"/>
  <c r="L30" i="5"/>
  <c r="L31" i="5" a="1"/>
  <c r="L31" i="5" s="1"/>
  <c r="L32" i="5" a="1"/>
  <c r="L32" i="5" s="1"/>
  <c r="L33" i="5" a="1"/>
  <c r="L33" i="5" s="1"/>
  <c r="L34" i="5" a="1"/>
  <c r="L34" i="5"/>
  <c r="L35" i="5" a="1"/>
  <c r="L35" i="5" s="1"/>
  <c r="L36" i="5" a="1"/>
  <c r="L36" i="5"/>
  <c r="L37" i="5" a="1"/>
  <c r="L37" i="5" s="1"/>
  <c r="L38" i="5" a="1"/>
  <c r="L38" i="5"/>
  <c r="L39" i="5" a="1"/>
  <c r="L39" i="5" s="1"/>
  <c r="L40" i="5" a="1"/>
  <c r="L40" i="5" s="1"/>
  <c r="L41" i="5" a="1"/>
  <c r="L41" i="5" s="1"/>
  <c r="L42" i="5" a="1"/>
  <c r="L42" i="5"/>
  <c r="L43" i="5" a="1"/>
  <c r="L43" i="5" s="1"/>
  <c r="L44" i="5" a="1"/>
  <c r="L44" i="5"/>
  <c r="L45" i="5" a="1"/>
  <c r="L45" i="5" s="1"/>
  <c r="L46" i="5" a="1"/>
  <c r="L46" i="5"/>
  <c r="L47" i="5" a="1"/>
  <c r="L47" i="5" s="1"/>
  <c r="L48" i="5" a="1"/>
  <c r="L48" i="5" s="1"/>
  <c r="L49" i="5" a="1"/>
  <c r="L49" i="5" s="1"/>
  <c r="L50" i="5" a="1"/>
  <c r="L50" i="5"/>
  <c r="L51" i="5" a="1"/>
  <c r="L51" i="5" s="1"/>
  <c r="L52" i="5" a="1"/>
  <c r="L52" i="5"/>
  <c r="L53" i="5" a="1"/>
  <c r="L53" i="5" s="1"/>
  <c r="L54" i="5" a="1"/>
  <c r="L54" i="5"/>
  <c r="L55" i="5" a="1"/>
  <c r="L55" i="5" s="1"/>
  <c r="L56" i="5" a="1"/>
  <c r="L56" i="5" s="1"/>
  <c r="L57" i="5" a="1"/>
  <c r="L57" i="5" s="1"/>
  <c r="L58" i="5" a="1"/>
  <c r="L58" i="5"/>
  <c r="L59" i="5" a="1"/>
  <c r="L59" i="5" s="1"/>
  <c r="L60" i="5" a="1"/>
  <c r="L60" i="5"/>
  <c r="L61" i="5" a="1"/>
  <c r="L61" i="5" s="1"/>
  <c r="L62" i="5" a="1"/>
  <c r="L62" i="5"/>
  <c r="L63" i="5" a="1"/>
  <c r="L63" i="5" s="1"/>
  <c r="L64" i="5" a="1"/>
  <c r="L64" i="5" s="1"/>
  <c r="L65" i="5" a="1"/>
  <c r="L65" i="5" s="1"/>
  <c r="L66" i="5" a="1"/>
  <c r="L66" i="5"/>
  <c r="L67" i="5" a="1"/>
  <c r="L67" i="5" s="1"/>
  <c r="L68" i="5" a="1"/>
  <c r="L68" i="5"/>
  <c r="L69" i="5" a="1"/>
  <c r="L69" i="5" s="1"/>
  <c r="L70" i="5" a="1"/>
  <c r="L70" i="5"/>
  <c r="L71" i="5" a="1"/>
  <c r="L71" i="5" s="1"/>
  <c r="L72" i="5" a="1"/>
  <c r="L72" i="5" s="1"/>
  <c r="L73" i="5" a="1"/>
  <c r="L73" i="5" s="1"/>
  <c r="L74" i="5" a="1"/>
  <c r="L74" i="5"/>
  <c r="L75" i="5" a="1"/>
  <c r="L75" i="5" s="1"/>
  <c r="L76" i="5" a="1"/>
  <c r="L76" i="5"/>
  <c r="L77" i="5" a="1"/>
  <c r="L77" i="5" s="1"/>
  <c r="L78" i="5" a="1"/>
  <c r="L78" i="5"/>
  <c r="L79" i="5" a="1"/>
  <c r="L79" i="5" s="1"/>
  <c r="L80" i="5" a="1"/>
  <c r="L80" i="5" s="1"/>
  <c r="L81" i="5" a="1"/>
  <c r="L81" i="5" s="1"/>
  <c r="L2" i="5" a="1"/>
  <c r="L2" i="5" s="1"/>
  <c r="L3" i="6" a="1"/>
  <c r="L3" i="6" s="1"/>
  <c r="L4" i="6" a="1"/>
  <c r="L4" i="6"/>
  <c r="L5" i="6" a="1"/>
  <c r="L5" i="6" s="1"/>
  <c r="L6" i="6" a="1"/>
  <c r="L6" i="6" s="1"/>
  <c r="L7" i="6" a="1"/>
  <c r="L7" i="6" s="1"/>
  <c r="L8" i="6" a="1"/>
  <c r="L8" i="6" s="1"/>
  <c r="L9" i="6" a="1"/>
  <c r="L9" i="6" s="1"/>
  <c r="L10" i="6" a="1"/>
  <c r="L10" i="6"/>
  <c r="L11" i="6" a="1"/>
  <c r="L11" i="6" s="1"/>
  <c r="L12" i="6" a="1"/>
  <c r="L12" i="6"/>
  <c r="L13" i="6" a="1"/>
  <c r="L13" i="6" s="1"/>
  <c r="L14" i="6" a="1"/>
  <c r="L14" i="6" s="1"/>
  <c r="L15" i="6" a="1"/>
  <c r="L15" i="6" s="1"/>
  <c r="L16" i="6" a="1"/>
  <c r="L16" i="6" s="1"/>
  <c r="L17" i="6" a="1"/>
  <c r="L17" i="6" s="1"/>
  <c r="L18" i="6" a="1"/>
  <c r="L18" i="6"/>
  <c r="L19" i="6" a="1"/>
  <c r="L19" i="6" s="1"/>
  <c r="L20" i="6" a="1"/>
  <c r="L20" i="6"/>
  <c r="L21" i="6" a="1"/>
  <c r="L21" i="6" s="1"/>
  <c r="L22" i="6" a="1"/>
  <c r="L22" i="6" s="1"/>
  <c r="L23" i="6" a="1"/>
  <c r="L23" i="6" s="1"/>
  <c r="L24" i="6" a="1"/>
  <c r="L24" i="6" s="1"/>
  <c r="L25" i="6" a="1"/>
  <c r="L25" i="6" s="1"/>
  <c r="L26" i="6" a="1"/>
  <c r="L26" i="6"/>
  <c r="L27" i="6" a="1"/>
  <c r="L27" i="6" s="1"/>
  <c r="L28" i="6" a="1"/>
  <c r="L28" i="6"/>
  <c r="L29" i="6" a="1"/>
  <c r="L29" i="6" s="1"/>
  <c r="L30" i="6" a="1"/>
  <c r="L30" i="6" s="1"/>
  <c r="L31" i="6" a="1"/>
  <c r="L31" i="6" s="1"/>
  <c r="L32" i="6" a="1"/>
  <c r="L32" i="6" s="1"/>
  <c r="L33" i="6" a="1"/>
  <c r="L33" i="6" s="1"/>
  <c r="L34" i="6" a="1"/>
  <c r="L34" i="6"/>
  <c r="L35" i="6" a="1"/>
  <c r="L35" i="6" s="1"/>
  <c r="L36" i="6" a="1"/>
  <c r="L36" i="6"/>
  <c r="L37" i="6" a="1"/>
  <c r="L37" i="6" s="1"/>
  <c r="L38" i="6" a="1"/>
  <c r="L38" i="6" s="1"/>
  <c r="L39" i="6" a="1"/>
  <c r="L39" i="6" s="1"/>
  <c r="L40" i="6" a="1"/>
  <c r="L40" i="6" s="1"/>
  <c r="L41" i="6" a="1"/>
  <c r="L41" i="6" s="1"/>
  <c r="L42" i="6" a="1"/>
  <c r="L42" i="6"/>
  <c r="L43" i="6" a="1"/>
  <c r="L43" i="6" s="1"/>
  <c r="L44" i="6" a="1"/>
  <c r="L44" i="6"/>
  <c r="L45" i="6" a="1"/>
  <c r="L45" i="6" s="1"/>
  <c r="L46" i="6" a="1"/>
  <c r="L46" i="6" s="1"/>
  <c r="L47" i="6" a="1"/>
  <c r="L47" i="6" s="1"/>
  <c r="L48" i="6" a="1"/>
  <c r="L48" i="6" s="1"/>
  <c r="L49" i="6" a="1"/>
  <c r="L49" i="6" s="1"/>
  <c r="L50" i="6" a="1"/>
  <c r="L50" i="6"/>
  <c r="L51" i="6" a="1"/>
  <c r="L51" i="6" s="1"/>
  <c r="L52" i="6" a="1"/>
  <c r="L52" i="6"/>
  <c r="L53" i="6" a="1"/>
  <c r="L53" i="6" s="1"/>
  <c r="L54" i="6" a="1"/>
  <c r="L54" i="6"/>
  <c r="L55" i="6" a="1"/>
  <c r="L55" i="6" s="1"/>
  <c r="L56" i="6" a="1"/>
  <c r="L56" i="6" s="1"/>
  <c r="L57" i="6" a="1"/>
  <c r="L57" i="6" s="1"/>
  <c r="L58" i="6" a="1"/>
  <c r="L58" i="6"/>
  <c r="L59" i="6" a="1"/>
  <c r="L59" i="6" s="1"/>
  <c r="L60" i="6" a="1"/>
  <c r="L60" i="6"/>
  <c r="L61" i="6" a="1"/>
  <c r="L61" i="6" s="1"/>
  <c r="L62" i="6" a="1"/>
  <c r="L62" i="6"/>
  <c r="L63" i="6" a="1"/>
  <c r="L63" i="6" s="1"/>
  <c r="L64" i="6" a="1"/>
  <c r="L64" i="6" s="1"/>
  <c r="L65" i="6" a="1"/>
  <c r="L65" i="6" s="1"/>
  <c r="L66" i="6" a="1"/>
  <c r="L66" i="6"/>
  <c r="L67" i="6" a="1"/>
  <c r="L67" i="6" s="1"/>
  <c r="L68" i="6" a="1"/>
  <c r="L68" i="6"/>
  <c r="L69" i="6" a="1"/>
  <c r="L69" i="6" s="1"/>
  <c r="L70" i="6" a="1"/>
  <c r="L70" i="6" s="1"/>
  <c r="L71" i="6" a="1"/>
  <c r="L71" i="6" s="1"/>
  <c r="L72" i="6" a="1"/>
  <c r="L72" i="6" s="1"/>
  <c r="L73" i="6" a="1"/>
  <c r="L73" i="6" s="1"/>
  <c r="L74" i="6" a="1"/>
  <c r="L74" i="6"/>
  <c r="L75" i="6" a="1"/>
  <c r="L75" i="6" s="1"/>
  <c r="L76" i="6" a="1"/>
  <c r="L76" i="6"/>
  <c r="L77" i="6" a="1"/>
  <c r="L77" i="6" s="1"/>
  <c r="L78" i="6" a="1"/>
  <c r="L78" i="6" s="1"/>
  <c r="L79" i="6" a="1"/>
  <c r="L79" i="6" s="1"/>
  <c r="L80" i="6" a="1"/>
  <c r="L80" i="6" s="1"/>
  <c r="L2" i="6" a="1"/>
  <c r="L2" i="6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/>
  <c r="K9" i="7" a="1"/>
  <c r="K9" i="7" s="1"/>
  <c r="K10" i="7" a="1"/>
  <c r="K10" i="7" s="1"/>
  <c r="K11" i="7" a="1"/>
  <c r="K11" i="7" s="1"/>
  <c r="K12" i="7" a="1"/>
  <c r="K12" i="7"/>
  <c r="K13" i="7" a="1"/>
  <c r="K13" i="7" s="1"/>
  <c r="K14" i="7" a="1"/>
  <c r="K14" i="7" s="1"/>
  <c r="K15" i="7" a="1"/>
  <c r="K15" i="7" s="1"/>
  <c r="K16" i="7" a="1"/>
  <c r="K16" i="7"/>
  <c r="K17" i="7" a="1"/>
  <c r="K17" i="7" s="1"/>
  <c r="K18" i="7" a="1"/>
  <c r="K18" i="7" s="1"/>
  <c r="K19" i="7" a="1"/>
  <c r="K19" i="7" s="1"/>
  <c r="K20" i="7" a="1"/>
  <c r="K20" i="7"/>
  <c r="K21" i="7" a="1"/>
  <c r="K21" i="7" s="1"/>
  <c r="K22" i="7" a="1"/>
  <c r="K22" i="7" s="1"/>
  <c r="K23" i="7" a="1"/>
  <c r="K23" i="7" s="1"/>
  <c r="K2" i="7" a="1"/>
  <c r="K2" i="7" s="1"/>
  <c r="K2" i="8" a="1"/>
  <c r="K2" i="8" s="1"/>
  <c r="K3" i="8" a="1"/>
  <c r="K3" i="8" s="1"/>
  <c r="K4" i="8" a="1"/>
  <c r="K4" i="8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/>
  <c r="K13" i="8" a="1"/>
  <c r="K13" i="8" s="1"/>
  <c r="K14" i="8" a="1"/>
  <c r="K14" i="8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/>
  <c r="K21" i="8" a="1"/>
  <c r="K21" i="8" s="1"/>
  <c r="K22" i="8" a="1"/>
  <c r="K22" i="8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/>
  <c r="K29" i="8" a="1"/>
  <c r="K29" i="8" s="1"/>
  <c r="K30" i="8" a="1"/>
  <c r="K30" i="8"/>
  <c r="K31" i="8" a="1"/>
  <c r="K31" i="8" s="1"/>
  <c r="K32" i="8" a="1"/>
  <c r="K32" i="8" s="1"/>
  <c r="K33" i="8" a="1"/>
  <c r="K33" i="8" s="1"/>
  <c r="K34" i="8" a="1"/>
  <c r="K34" i="8" s="1"/>
  <c r="K35" i="8" a="1"/>
  <c r="K35" i="8" s="1"/>
  <c r="K36" i="8" a="1"/>
  <c r="K36" i="8"/>
  <c r="K37" i="8" a="1"/>
  <c r="K37" i="8" s="1"/>
  <c r="K38" i="8" a="1"/>
  <c r="K38" i="8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/>
  <c r="K45" i="8" a="1"/>
  <c r="K45" i="8" s="1"/>
  <c r="K46" i="8" a="1"/>
  <c r="K46" i="8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/>
  <c r="K53" i="8" a="1"/>
  <c r="K53" i="8" s="1"/>
  <c r="K54" i="8" a="1"/>
  <c r="K54" i="8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/>
  <c r="K61" i="8" a="1"/>
  <c r="K61" i="8" s="1"/>
  <c r="K62" i="8" a="1"/>
  <c r="K62" i="8"/>
  <c r="K63" i="8" a="1"/>
  <c r="K63" i="8" s="1"/>
  <c r="K64" i="8" a="1"/>
  <c r="K64" i="8" s="1"/>
  <c r="K65" i="8" a="1"/>
  <c r="K65" i="8" s="1"/>
  <c r="K66" i="8" a="1"/>
  <c r="K66" i="8" s="1"/>
  <c r="K67" i="8" a="1"/>
  <c r="K67" i="8" s="1"/>
  <c r="K68" i="8" a="1"/>
  <c r="K68" i="8"/>
  <c r="K69" i="8" a="1"/>
  <c r="K69" i="8" s="1"/>
  <c r="K70" i="8" a="1"/>
  <c r="K70" i="8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/>
  <c r="K77" i="8" a="1"/>
  <c r="K77" i="8" s="1"/>
  <c r="K78" i="8" a="1"/>
  <c r="K78" i="8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/>
  <c r="K85" i="8" a="1"/>
  <c r="K85" i="8" s="1"/>
  <c r="K86" i="8" a="1"/>
  <c r="K86" i="8"/>
  <c r="K87" i="8" a="1"/>
  <c r="K87" i="8" s="1"/>
  <c r="K88" i="8" a="1"/>
  <c r="K88" i="8" s="1"/>
  <c r="K89" i="8" a="1"/>
  <c r="K89" i="8" s="1"/>
  <c r="K90" i="8" a="1"/>
  <c r="K90" i="8" s="1"/>
  <c r="K91" i="8" a="1"/>
  <c r="K91" i="8" s="1"/>
  <c r="K92" i="8" a="1"/>
  <c r="K92" i="8"/>
  <c r="K93" i="8" a="1"/>
  <c r="K93" i="8" s="1"/>
  <c r="K94" i="8" a="1"/>
  <c r="K94" i="8"/>
  <c r="K95" i="8" a="1"/>
  <c r="K95" i="8" s="1"/>
  <c r="K96" i="8" a="1"/>
  <c r="K96" i="8" s="1"/>
  <c r="K97" i="8" a="1"/>
  <c r="K97" i="8" s="1"/>
  <c r="K98" i="8" a="1"/>
  <c r="K98" i="8" s="1"/>
  <c r="K99" i="8" a="1"/>
  <c r="K99" i="8" s="1"/>
  <c r="K100" i="8" a="1"/>
  <c r="K100" i="8"/>
  <c r="K101" i="8" a="1"/>
  <c r="K101" i="8" s="1"/>
  <c r="K102" i="8" a="1"/>
  <c r="K102" i="8"/>
  <c r="K103" i="8" a="1"/>
  <c r="K103" i="8" s="1"/>
  <c r="K104" i="8" a="1"/>
  <c r="K104" i="8" s="1"/>
  <c r="K105" i="8" a="1"/>
  <c r="K105" i="8" s="1"/>
  <c r="K106" i="8" a="1"/>
  <c r="K106" i="8" s="1"/>
  <c r="K107" i="8" a="1"/>
  <c r="K107" i="8" s="1"/>
  <c r="K108" i="8" a="1"/>
  <c r="K108" i="8"/>
  <c r="K109" i="8" a="1"/>
  <c r="K109" i="8" s="1"/>
  <c r="K110" i="8" a="1"/>
  <c r="K110" i="8"/>
  <c r="K111" i="8" a="1"/>
  <c r="K111" i="8" s="1"/>
  <c r="K112" i="8" a="1"/>
  <c r="K112" i="8" s="1"/>
  <c r="K113" i="8" a="1"/>
  <c r="K113" i="8" s="1"/>
  <c r="K114" i="8" a="1"/>
  <c r="K114" i="8" s="1"/>
  <c r="K115" i="8" a="1"/>
  <c r="K115" i="8" s="1"/>
  <c r="K116" i="8" a="1"/>
  <c r="K116" i="8"/>
  <c r="K117" i="8" a="1"/>
  <c r="K117" i="8" s="1"/>
  <c r="K118" i="8" a="1"/>
  <c r="K118" i="8"/>
  <c r="K119" i="8" a="1"/>
  <c r="K119" i="8" s="1"/>
  <c r="K120" i="8" a="1"/>
  <c r="K120" i="8" s="1"/>
  <c r="K121" i="8" a="1"/>
  <c r="K121" i="8" s="1"/>
  <c r="K122" i="8" a="1"/>
  <c r="K122" i="8" s="1"/>
  <c r="K123" i="8" a="1"/>
  <c r="K123" i="8" s="1"/>
  <c r="K124" i="8" a="1"/>
  <c r="K124" i="8"/>
  <c r="K125" i="8" a="1"/>
  <c r="K125" i="8" s="1"/>
  <c r="K126" i="8" a="1"/>
  <c r="K126" i="8"/>
  <c r="K127" i="8" a="1"/>
  <c r="K127" i="8" s="1"/>
  <c r="K128" i="8" a="1"/>
  <c r="K128" i="8" s="1"/>
  <c r="K129" i="8" a="1"/>
  <c r="K129" i="8" s="1"/>
  <c r="K130" i="8" a="1"/>
  <c r="K130" i="8" s="1"/>
  <c r="K131" i="8" a="1"/>
  <c r="K13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<sst xmlns="http://schemas.openxmlformats.org/spreadsheetml/2006/main" count="4522" uniqueCount="1786">
  <si>
    <t>Pl.</t>
  </si>
  <si>
    <t>Club</t>
  </si>
  <si>
    <t>Cat</t>
  </si>
  <si>
    <t>Por Cat.</t>
  </si>
  <si>
    <t>RANGO</t>
  </si>
  <si>
    <t>SUB. CAT</t>
  </si>
  <si>
    <t>LARGADA 65K</t>
  </si>
  <si>
    <t>GIRO1</t>
  </si>
  <si>
    <t>Gap</t>
  </si>
  <si>
    <t>Ritmo</t>
  </si>
  <si>
    <t>1.</t>
  </si>
  <si>
    <t>Nicolás Ignacio Benavides Bohle</t>
  </si>
  <si>
    <t>SalomonNewen Runners</t>
  </si>
  <si>
    <t>Hombre</t>
  </si>
  <si>
    <t># (65KGENM)</t>
  </si>
  <si>
    <t>18 a 29 años varones</t>
  </si>
  <si>
    <t>FEDERADO</t>
  </si>
  <si>
    <t>8:04:30.70</t>
  </si>
  <si>
    <t>2.</t>
  </si>
  <si>
    <t>Remigio Huamán Quispe</t>
  </si>
  <si>
    <t>adidas TERREX</t>
  </si>
  <si>
    <t>40 a 49 años varones</t>
  </si>
  <si>
    <t>0:00:00.57</t>
  </si>
  <si>
    <t>3.</t>
  </si>
  <si>
    <t>Patricio Cavieres</t>
  </si>
  <si>
    <t>Atlético Coquimbo</t>
  </si>
  <si>
    <t>30 a 39 años varones</t>
  </si>
  <si>
    <t>0:00:00.38</t>
  </si>
  <si>
    <t>4.</t>
  </si>
  <si>
    <t>Patricio Bopp Tocornal</t>
  </si>
  <si>
    <t># (65K3039M)</t>
  </si>
  <si>
    <t>8:04:34.24</t>
  </si>
  <si>
    <t>5.</t>
  </si>
  <si>
    <t>Sebastian Eneros Rilling</t>
  </si>
  <si>
    <t>Club Atletico Melipilla</t>
  </si>
  <si>
    <t>8:04:32.38</t>
  </si>
  <si>
    <t>6.</t>
  </si>
  <si>
    <t>Luis Patagón Soto Ayamante</t>
  </si>
  <si>
    <t>Equipo Aventura Merrell</t>
  </si>
  <si>
    <t>7.</t>
  </si>
  <si>
    <t>Fernando Hector Rojas Ibaceta</t>
  </si>
  <si>
    <t>Atlético Caleu</t>
  </si>
  <si>
    <t>8:04:35.93</t>
  </si>
  <si>
    <t>8.</t>
  </si>
  <si>
    <t>Santiago Margozzini Valdés</t>
  </si>
  <si>
    <t>Atletico Caleu</t>
  </si>
  <si>
    <t># (65K1829M)</t>
  </si>
  <si>
    <t>8:04:34.07</t>
  </si>
  <si>
    <t>9.</t>
  </si>
  <si>
    <t>Osvaldo Zuñiga</t>
  </si>
  <si>
    <t>0:00:02.27</t>
  </si>
  <si>
    <t>10.</t>
  </si>
  <si>
    <t>Yohany Melian</t>
  </si>
  <si>
    <t>Club Atlético Puerto Sur</t>
  </si>
  <si>
    <t>8:04:35.81</t>
  </si>
  <si>
    <t>11.</t>
  </si>
  <si>
    <t>Esteban Marin Torres</t>
  </si>
  <si>
    <t>Indomito Trail</t>
  </si>
  <si>
    <t>0:00:01.00</t>
  </si>
  <si>
    <t>12.</t>
  </si>
  <si>
    <t>Wladymir Alexander Murua Henriquez</t>
  </si>
  <si>
    <t>Huellas Trail</t>
  </si>
  <si>
    <t>0:00:03.56</t>
  </si>
  <si>
    <t>13.</t>
  </si>
  <si>
    <t>felipe balboa</t>
  </si>
  <si>
    <t>Club atletico Limache</t>
  </si>
  <si>
    <t>14.</t>
  </si>
  <si>
    <t>Sebastian Machuca Salgado</t>
  </si>
  <si>
    <t>Primer Umbral</t>
  </si>
  <si>
    <t>0:00:01.05</t>
  </si>
  <si>
    <t>15.</t>
  </si>
  <si>
    <t>Cristobal Collipal</t>
  </si>
  <si>
    <t>Nawelkura</t>
  </si>
  <si>
    <t>0:00:01.78</t>
  </si>
  <si>
    <t>16.</t>
  </si>
  <si>
    <t>MATIAS JELDRES</t>
  </si>
  <si>
    <t>club atletico melipilla</t>
  </si>
  <si>
    <t>17.</t>
  </si>
  <si>
    <t>Marcelo Arias Massa</t>
  </si>
  <si>
    <t>Mañanas</t>
  </si>
  <si>
    <t># (65K4049M)</t>
  </si>
  <si>
    <t>0:00:02.89</t>
  </si>
  <si>
    <t>18.</t>
  </si>
  <si>
    <t>Tamara Veliz Olivares</t>
  </si>
  <si>
    <t>Rumbo Runners</t>
  </si>
  <si>
    <t>Mujer</t>
  </si>
  <si>
    <t># (65KGENF)</t>
  </si>
  <si>
    <t>30 a 39 años damas</t>
  </si>
  <si>
    <t>0:00:02.62</t>
  </si>
  <si>
    <t>19.</t>
  </si>
  <si>
    <t>Matthias Badilla Garrido</t>
  </si>
  <si>
    <t>Club atlético Los Ángeles</t>
  </si>
  <si>
    <t>0:00:00.20</t>
  </si>
  <si>
    <t>20.</t>
  </si>
  <si>
    <t>Priscilla General</t>
  </si>
  <si>
    <t>Club Atlético Limache</t>
  </si>
  <si>
    <t>40 a 49 años damas</t>
  </si>
  <si>
    <t>0:00:03.86</t>
  </si>
  <si>
    <t>21.</t>
  </si>
  <si>
    <t>Adrián Muñoz Muñoz</t>
  </si>
  <si>
    <t>Agrupación de Atletismo de Castro</t>
  </si>
  <si>
    <t>0:00:00.81</t>
  </si>
  <si>
    <t>22.</t>
  </si>
  <si>
    <t>Carla Fuenzalida</t>
  </si>
  <si>
    <t>0:00:01.29</t>
  </si>
  <si>
    <t>23.</t>
  </si>
  <si>
    <t>Pablo cesar Pérez Sanhueza</t>
  </si>
  <si>
    <t>Club deportivo cienaga</t>
  </si>
  <si>
    <t>0:00:00.42</t>
  </si>
  <si>
    <t>24.</t>
  </si>
  <si>
    <t>Graciela Andrea Clavijo</t>
  </si>
  <si>
    <t>MOUNTAIN RUNNING CO</t>
  </si>
  <si>
    <t># (65K3039F)</t>
  </si>
  <si>
    <t>0:00:00.86</t>
  </si>
  <si>
    <t>25.</t>
  </si>
  <si>
    <t>Rodrigo Martinez</t>
  </si>
  <si>
    <t>Apex</t>
  </si>
  <si>
    <t>0:00:08.02</t>
  </si>
  <si>
    <t>26.</t>
  </si>
  <si>
    <t>Alejandro Hugo Pérez Zúñiga</t>
  </si>
  <si>
    <t>0:00:05.59</t>
  </si>
  <si>
    <t>27.</t>
  </si>
  <si>
    <t>Lestter Abel Alexis Cofre Cisterna</t>
  </si>
  <si>
    <t>Escuelita de Trail</t>
  </si>
  <si>
    <t># (65K5059M)</t>
  </si>
  <si>
    <t>50 a 59 años varones</t>
  </si>
  <si>
    <t>0:00:05.83</t>
  </si>
  <si>
    <t>28.</t>
  </si>
  <si>
    <t>Nicolas Villena Olivares</t>
  </si>
  <si>
    <t>PRORUNNERS</t>
  </si>
  <si>
    <t>0:00:01.92</t>
  </si>
  <si>
    <t>29.</t>
  </si>
  <si>
    <t>Diego Silva</t>
  </si>
  <si>
    <t>RUMBO RUNNERS</t>
  </si>
  <si>
    <t>30.</t>
  </si>
  <si>
    <t>Pamela Angel Mancilla</t>
  </si>
  <si>
    <t>Team Marlene Flores</t>
  </si>
  <si>
    <t>0:00:01.60</t>
  </si>
  <si>
    <t>31.</t>
  </si>
  <si>
    <t>Alejandra Vergara Carrasco</t>
  </si>
  <si>
    <t>Club Deportivo Atlético Rumbo Runners</t>
  </si>
  <si>
    <t># (65K4049F)</t>
  </si>
  <si>
    <t>0:00:01.08</t>
  </si>
  <si>
    <t>32.</t>
  </si>
  <si>
    <t>Yaritza Salas</t>
  </si>
  <si>
    <t>Aventura</t>
  </si>
  <si>
    <t>0:00:03.01</t>
  </si>
  <si>
    <t>33.</t>
  </si>
  <si>
    <t>Samuel Alejandro Loyola Soto</t>
  </si>
  <si>
    <t>Team Corramos en Chile</t>
  </si>
  <si>
    <t>0:00:07.02</t>
  </si>
  <si>
    <t> - </t>
  </si>
  <si>
    <t>Alfredo Oyarce</t>
  </si>
  <si>
    <t>0:00:06.40</t>
  </si>
  <si>
    <t>Emmanuel Acuña</t>
  </si>
  <si>
    <t>0:00:01.12</t>
  </si>
  <si>
    <t>PABLO Brandt torres</t>
  </si>
  <si>
    <t>Lost trail running</t>
  </si>
  <si>
    <t>0:00:02.13</t>
  </si>
  <si>
    <t>Arturo Ulloa Fuentes</t>
  </si>
  <si>
    <t>Plus Performance</t>
  </si>
  <si>
    <t>0:00:06.78</t>
  </si>
  <si>
    <t>Manuel Navarro Pérez</t>
  </si>
  <si>
    <t>Runners El Llano</t>
  </si>
  <si>
    <t>0:00:03.91</t>
  </si>
  <si>
    <t>Jeannette Bello Iturra</t>
  </si>
  <si>
    <t>0:00:00.62</t>
  </si>
  <si>
    <t>HUGO ARRIAZA</t>
  </si>
  <si>
    <t>Run Club</t>
  </si>
  <si>
    <t>0:00:04.44</t>
  </si>
  <si>
    <t>Gisela Garrido Miranda</t>
  </si>
  <si>
    <t># (65K5059F)</t>
  </si>
  <si>
    <t>50 a 59 años damas</t>
  </si>
  <si>
    <t>0:00:07.55</t>
  </si>
  <si>
    <t>Paz Sepulveda Gutiérrez</t>
  </si>
  <si>
    <t>Atletico caleu</t>
  </si>
  <si>
    <t>8:04:34.54</t>
  </si>
  <si>
    <t>Emmanuel Salinas</t>
  </si>
  <si>
    <t>The North Face Chile</t>
  </si>
  <si>
    <t>8:04:35.58</t>
  </si>
  <si>
    <t>Marcelo Muñoz</t>
  </si>
  <si>
    <t>Atlético Tempo</t>
  </si>
  <si>
    <t>8:04:31.08</t>
  </si>
  <si>
    <t>Pablo Enrique Mautz Mautz</t>
  </si>
  <si>
    <t>Atlético rumbo runners</t>
  </si>
  <si>
    <t>0:00:02.55</t>
  </si>
  <si>
    <t>Rodrigo Alejandro Fernández Olave</t>
  </si>
  <si>
    <t>0:00:05.78</t>
  </si>
  <si>
    <t>Gustavo Godoy</t>
  </si>
  <si>
    <t>Atlético Francés</t>
  </si>
  <si>
    <t>0:00:02.46</t>
  </si>
  <si>
    <t>Retirado</t>
  </si>
  <si>
    <t>Cristobal Silva</t>
  </si>
  <si>
    <t>Aventura Trail</t>
  </si>
  <si>
    <t>0:00:02.41</t>
  </si>
  <si>
    <t>Osvaldo Antonio Ibacache Paredes</t>
  </si>
  <si>
    <t>Circuito Sur</t>
  </si>
  <si>
    <t>0:00:02.02</t>
  </si>
  <si>
    <t>Mario Ortega</t>
  </si>
  <si>
    <t>Universidad de Chile</t>
  </si>
  <si>
    <t>0:00:00.06</t>
  </si>
  <si>
    <t>Jorge Vera Riquelme</t>
  </si>
  <si>
    <t>Rumbo runners</t>
  </si>
  <si>
    <t>0:00:01.90</t>
  </si>
  <si>
    <t>Claudio Reyes Lozano</t>
  </si>
  <si>
    <t>0:00:00.32</t>
  </si>
  <si>
    <t>JAVIERA KALAJZIC SALAMANCA</t>
  </si>
  <si>
    <t>PUREN TRAIL</t>
  </si>
  <si>
    <t># (65K1829F)</t>
  </si>
  <si>
    <t>18 a 29 años damas</t>
  </si>
  <si>
    <t>0:00:04.97</t>
  </si>
  <si>
    <t>LARGADA 43K</t>
  </si>
  <si>
    <t>juan pablo llanos mora</t>
  </si>
  <si>
    <t>club origenes</t>
  </si>
  <si>
    <t># (43KGENM)</t>
  </si>
  <si>
    <t>Matias Barros</t>
  </si>
  <si>
    <t>Huellas</t>
  </si>
  <si>
    <t>+4:15.51</t>
  </si>
  <si>
    <t>Francisco Marín Zúñiga</t>
  </si>
  <si>
    <t>Ag3</t>
  </si>
  <si>
    <t>+17:15.85</t>
  </si>
  <si>
    <t>Francisco Alexander Pino Astete</t>
  </si>
  <si>
    <t>huellas trail</t>
  </si>
  <si>
    <t># (43K3039M)</t>
  </si>
  <si>
    <t>+18:36.50</t>
  </si>
  <si>
    <t>Sergio González catalan</t>
  </si>
  <si>
    <t>Atlético rengo</t>
  </si>
  <si>
    <t>+38:30.30</t>
  </si>
  <si>
    <t>Victor Ccanto</t>
  </si>
  <si>
    <t>Adidas Terrex peru</t>
  </si>
  <si>
    <t>+39:14.46</t>
  </si>
  <si>
    <t>Dominga Villarino</t>
  </si>
  <si>
    <t># (43KGENF)</t>
  </si>
  <si>
    <t>+45:27.49</t>
  </si>
  <si>
    <t>Javier Torres schlegel</t>
  </si>
  <si>
    <t>ÁPEX</t>
  </si>
  <si>
    <t>+48:13.63</t>
  </si>
  <si>
    <t>leonor calvo</t>
  </si>
  <si>
    <t>GREYHOUND</t>
  </si>
  <si>
    <t>+48:44.97</t>
  </si>
  <si>
    <t>Luis Valle B</t>
  </si>
  <si>
    <t>Club Atletico Caleu</t>
  </si>
  <si>
    <t>0:00:00.90</t>
  </si>
  <si>
    <t>+50:41.84</t>
  </si>
  <si>
    <t>Jeanette Macarena Cayuqueo Domihual</t>
  </si>
  <si>
    <t>Raíces</t>
  </si>
  <si>
    <t>+51:49.30</t>
  </si>
  <si>
    <t>Nelson Galindo Sanchez</t>
  </si>
  <si>
    <t>Indomito Trail Runners</t>
  </si>
  <si>
    <t># (43K4049M)</t>
  </si>
  <si>
    <t>+51:56.40</t>
  </si>
  <si>
    <t>Paula Nazal Labrin</t>
  </si>
  <si>
    <t># (43K3039F)</t>
  </si>
  <si>
    <t>+53:05.54</t>
  </si>
  <si>
    <t>Juan Carlos Mera cumilef</t>
  </si>
  <si>
    <t>Team Echeverria</t>
  </si>
  <si>
    <t>+59:47.71</t>
  </si>
  <si>
    <t>Gonzalo Salamanca Castillo</t>
  </si>
  <si>
    <t>CALA</t>
  </si>
  <si>
    <t>+1:16:06.66</t>
  </si>
  <si>
    <t>Patricia Cobi Velasquez</t>
  </si>
  <si>
    <t># (43K4049F)</t>
  </si>
  <si>
    <t>+1:19:20.04</t>
  </si>
  <si>
    <t>Claudio Felipe Verdugo Rivas</t>
  </si>
  <si>
    <t>PHOENIX</t>
  </si>
  <si>
    <t>0:00:01.33</t>
  </si>
  <si>
    <t>+1:24:10.77</t>
  </si>
  <si>
    <t>Gonzalo Núñez Vasquez</t>
  </si>
  <si>
    <t>Atléticoquirihue</t>
  </si>
  <si>
    <t>+1:25:08.92</t>
  </si>
  <si>
    <t>Katherine Cañete Arredondo</t>
  </si>
  <si>
    <t>Mustangos Trail Running</t>
  </si>
  <si>
    <t>+1:27:04.92</t>
  </si>
  <si>
    <t>Magdalena Torres</t>
  </si>
  <si>
    <t>Entrenar Bien</t>
  </si>
  <si>
    <t>+1:32:24.14</t>
  </si>
  <si>
    <t>Rainner Zarges Hernández</t>
  </si>
  <si>
    <t>Atlético Rumbo Runners</t>
  </si>
  <si>
    <t># (43K1829M)</t>
  </si>
  <si>
    <t>+1:37:04.05</t>
  </si>
  <si>
    <t>Nicolás Rodríguez Carrasco</t>
  </si>
  <si>
    <t>+1:41:00.06</t>
  </si>
  <si>
    <t>Lester Rodriguez</t>
  </si>
  <si>
    <t>Club atlético chiguayante</t>
  </si>
  <si>
    <t>+1:43:49.35</t>
  </si>
  <si>
    <t>Solange Espinoza soto</t>
  </si>
  <si>
    <t>Team sala</t>
  </si>
  <si>
    <t>+1:56:59.90</t>
  </si>
  <si>
    <t>José Manuel Moreno morales</t>
  </si>
  <si>
    <t>+2:01:26.03</t>
  </si>
  <si>
    <t>Carla Vasquez Collantes</t>
  </si>
  <si>
    <t>Rumbo</t>
  </si>
  <si>
    <t>+2:03:02.47</t>
  </si>
  <si>
    <t>David Valle Brito</t>
  </si>
  <si>
    <t>Atlético caleu</t>
  </si>
  <si>
    <t>0:00:01.69</t>
  </si>
  <si>
    <t>+2:07:25.25</t>
  </si>
  <si>
    <t>Alejandra Castillo San martin</t>
  </si>
  <si>
    <t>Equipo Nawelkura</t>
  </si>
  <si>
    <t>+2:37:14.89</t>
  </si>
  <si>
    <t>Gerardo Velazco</t>
  </si>
  <si>
    <t>Level Trail</t>
  </si>
  <si>
    <t># (43K5059M)</t>
  </si>
  <si>
    <t>+2:39:17.76</t>
  </si>
  <si>
    <t>Claudio Arroyo Venegas</t>
  </si>
  <si>
    <t>+2:39:48.10</t>
  </si>
  <si>
    <t>Beverly Henríquez Padilla</t>
  </si>
  <si>
    <t>+2:40:45.41</t>
  </si>
  <si>
    <t>Yery Trigo</t>
  </si>
  <si>
    <t>El Rebaño</t>
  </si>
  <si>
    <t>+2:43:35.40</t>
  </si>
  <si>
    <t>Carlos Mauricio Rivas Alvear</t>
  </si>
  <si>
    <t>Ciénaga PUREN</t>
  </si>
  <si>
    <t>+2:47:39.53</t>
  </si>
  <si>
    <t>34.</t>
  </si>
  <si>
    <t>Cecilia Diaz</t>
  </si>
  <si>
    <t>Atlético Puerto Montt</t>
  </si>
  <si>
    <t>+2:49:28.88</t>
  </si>
  <si>
    <t>35.</t>
  </si>
  <si>
    <t>Vicente Pereda CCordova</t>
  </si>
  <si>
    <t>BaikaLabs Racing Team</t>
  </si>
  <si>
    <t>+2:58:08.67</t>
  </si>
  <si>
    <t>36.</t>
  </si>
  <si>
    <t>ROCIO PEREZ SANHUEZA</t>
  </si>
  <si>
    <t>APEX</t>
  </si>
  <si>
    <t>+3:02:54.07</t>
  </si>
  <si>
    <t>37.</t>
  </si>
  <si>
    <t>Marianela Bizama</t>
  </si>
  <si>
    <t>+3:05:43.00</t>
  </si>
  <si>
    <t>38.</t>
  </si>
  <si>
    <t>Gonzalo Pérez Sanhueza</t>
  </si>
  <si>
    <t>Puren trail runners</t>
  </si>
  <si>
    <t>+3:12:02.70</t>
  </si>
  <si>
    <t>39.</t>
  </si>
  <si>
    <t>Enzo Sunico CñCabezas</t>
  </si>
  <si>
    <t>TEAM FENIX</t>
  </si>
  <si>
    <t>+3:12:59.00</t>
  </si>
  <si>
    <t>40.</t>
  </si>
  <si>
    <t>Celinda Guerrero Rivera</t>
  </si>
  <si>
    <t>GEP TRAIL</t>
  </si>
  <si>
    <t># (43K5059F)</t>
  </si>
  <si>
    <t>+3:14:24.68</t>
  </si>
  <si>
    <t>41.</t>
  </si>
  <si>
    <t>NICOLAS PEREZ SANHUEZA</t>
  </si>
  <si>
    <t>+3:14:41.13</t>
  </si>
  <si>
    <t>42.</t>
  </si>
  <si>
    <t>Sandra Rodriguez Navarrete</t>
  </si>
  <si>
    <t>Corramos en chile</t>
  </si>
  <si>
    <t>+3:14:52.10</t>
  </si>
  <si>
    <t>43.</t>
  </si>
  <si>
    <t>Carlos Montero Larenas</t>
  </si>
  <si>
    <t>Corrida Perfeita</t>
  </si>
  <si>
    <t>+3:21:24.59</t>
  </si>
  <si>
    <t>44.</t>
  </si>
  <si>
    <t>Claudia Pamela Oyarzun Borquez</t>
  </si>
  <si>
    <t>+3:26:55.13</t>
  </si>
  <si>
    <t>45.</t>
  </si>
  <si>
    <t>Nicolas Belmar</t>
  </si>
  <si>
    <t>Marlen Flores</t>
  </si>
  <si>
    <t>+3:28:36.12</t>
  </si>
  <si>
    <t>46.</t>
  </si>
  <si>
    <t>Miguel Castro Díaz</t>
  </si>
  <si>
    <t>Independiente</t>
  </si>
  <si>
    <t>+3:34:26.29</t>
  </si>
  <si>
    <t>47.</t>
  </si>
  <si>
    <t>Leonardo Lagos Hausheer</t>
  </si>
  <si>
    <t>Epic team</t>
  </si>
  <si>
    <t>+3:36:17.87</t>
  </si>
  <si>
    <t>48.</t>
  </si>
  <si>
    <t>Scarlet Ulloa diaz</t>
  </si>
  <si>
    <t>+3:47:34.12</t>
  </si>
  <si>
    <t>49.</t>
  </si>
  <si>
    <t>Guido Moraga Barrientos</t>
  </si>
  <si>
    <t># (43K60+M)</t>
  </si>
  <si>
    <t>60 y más varones</t>
  </si>
  <si>
    <t>+3:52:53.23</t>
  </si>
  <si>
    <t>50.</t>
  </si>
  <si>
    <t>Mateo López Guzmán</t>
  </si>
  <si>
    <t>+3:57:17.13</t>
  </si>
  <si>
    <t>51.</t>
  </si>
  <si>
    <t>Octavio Muñoz Asenjo</t>
  </si>
  <si>
    <t>0:00:03.65</t>
  </si>
  <si>
    <t>+4:04:10.47</t>
  </si>
  <si>
    <t>52.</t>
  </si>
  <si>
    <t>Luis Alberto Arevalo parada</t>
  </si>
  <si>
    <t>+4:05:14.40</t>
  </si>
  <si>
    <t>53.</t>
  </si>
  <si>
    <t>Juan Pablo Ahlers Montero</t>
  </si>
  <si>
    <t>+4:29:53.84</t>
  </si>
  <si>
    <t>54.</t>
  </si>
  <si>
    <t>elvis cofre manquez</t>
  </si>
  <si>
    <t>+4:55:12.84</t>
  </si>
  <si>
    <t>55.</t>
  </si>
  <si>
    <t>CARLOS JAVIER BECERRA AZUA</t>
  </si>
  <si>
    <t>Club TrailRunning Arica</t>
  </si>
  <si>
    <t>+5:12:26.41</t>
  </si>
  <si>
    <t>56.</t>
  </si>
  <si>
    <t>Jorge Alejandro Clark Gavilan</t>
  </si>
  <si>
    <t>academia trail running</t>
  </si>
  <si>
    <t>+5:25:16.53</t>
  </si>
  <si>
    <t>Gonzalo Maximiliano Nuñez Baez</t>
  </si>
  <si>
    <t>Guido Joaquín Sandoval Calderón</t>
  </si>
  <si>
    <t>EQUIPO NAWELKURA DE CUNCO</t>
  </si>
  <si>
    <t>Diego Cruces Estrada</t>
  </si>
  <si>
    <t>Samuel Morales Salas</t>
  </si>
  <si>
    <t>Ejército de Chile</t>
  </si>
  <si>
    <t>Luis Ovalle</t>
  </si>
  <si>
    <t>Mountain Running</t>
  </si>
  <si>
    <t>0:00:00.77</t>
  </si>
  <si>
    <t>Alexis Navarro Aguayo</t>
  </si>
  <si>
    <t>Particular</t>
  </si>
  <si>
    <t>Fernando Carrasco</t>
  </si>
  <si>
    <t>Club La Corsa</t>
  </si>
  <si>
    <t>Andres Sanhueza</t>
  </si>
  <si>
    <t>Atletico Huellas</t>
  </si>
  <si>
    <t>Agustin Amaro García Belmar</t>
  </si>
  <si>
    <t>Atlético Phoenix</t>
  </si>
  <si>
    <t>LARGADA 21K</t>
  </si>
  <si>
    <t>EZEQUIEL PAULUZAK</t>
  </si>
  <si>
    <t>Adidas Terrex</t>
  </si>
  <si>
    <t># (21KGENM)</t>
  </si>
  <si>
    <t>wallace Fernando Huamani Llanquecha</t>
  </si>
  <si>
    <t>Kbra.trail</t>
  </si>
  <si>
    <t>CARLOS PEREIRA CIFUENTES</t>
  </si>
  <si>
    <t>Ernesto Alaya llanos</t>
  </si>
  <si>
    <t>Guepardos Cajamarca</t>
  </si>
  <si>
    <t># (21K4049M)</t>
  </si>
  <si>
    <t>Edisson Sanchez quilodran</t>
  </si>
  <si>
    <t>Triyumbel</t>
  </si>
  <si>
    <t>Diego Alejandro Chiguay Caniulef</t>
  </si>
  <si>
    <t># (21K3039M)</t>
  </si>
  <si>
    <t>Marcelo Sanchez Reyes</t>
  </si>
  <si>
    <t>Terra Trail</t>
  </si>
  <si>
    <t>Javier Navarro Ramos</t>
  </si>
  <si>
    <t>Team Just Run Cañete</t>
  </si>
  <si>
    <t>Sergio Cid Gutiérrez</t>
  </si>
  <si>
    <t># (21K1829M)</t>
  </si>
  <si>
    <t>Matías Huici Espinosa</t>
  </si>
  <si>
    <t>Elizaber Serrano</t>
  </si>
  <si>
    <t>copa trail</t>
  </si>
  <si>
    <t># (21KGENF)</t>
  </si>
  <si>
    <t>Jorge Ignacio Fonseca Hoare</t>
  </si>
  <si>
    <t>Chucao Trail</t>
  </si>
  <si>
    <t>Alex Rodrigo Navarro Otárola</t>
  </si>
  <si>
    <t>Club atlético las cabras</t>
  </si>
  <si>
    <t>Diego Andrés Nova Rebolledo</t>
  </si>
  <si>
    <t>Sergio Muñoz</t>
  </si>
  <si>
    <t>Martin Amigo</t>
  </si>
  <si>
    <t>TR summit</t>
  </si>
  <si>
    <t>NADIA BERNARDIS</t>
  </si>
  <si>
    <t>adidas terrex argentina</t>
  </si>
  <si>
    <t>Alfonso Mariangel</t>
  </si>
  <si>
    <t>Yulian Villegas Castillo</t>
  </si>
  <si>
    <t>Myly</t>
  </si>
  <si>
    <t>Camilo Zepeda Ovalle</t>
  </si>
  <si>
    <t>Yerko Valdebenito</t>
  </si>
  <si>
    <t>Club Conunhueno Trail</t>
  </si>
  <si>
    <t>Renato Paredes Selaive</t>
  </si>
  <si>
    <t>Ñuble Runners</t>
  </si>
  <si>
    <t>Manuel Gutiérrez</t>
  </si>
  <si>
    <t>Emmanuel Lopez Flores</t>
  </si>
  <si>
    <t>Academia Trail Running</t>
  </si>
  <si>
    <t>Cesar Mora</t>
  </si>
  <si>
    <t>Ápex</t>
  </si>
  <si>
    <t>Dina Edith Cid Quijada</t>
  </si>
  <si>
    <t>Marlen Campos Vidal</t>
  </si>
  <si>
    <t>Vertikal</t>
  </si>
  <si>
    <t># (21K3039F)</t>
  </si>
  <si>
    <t>Patricio Bernardo Cantergiani Artigas</t>
  </si>
  <si>
    <t>INDEPENDIENTE</t>
  </si>
  <si>
    <t>Javier Alejandro Rodriguez Arriagada</t>
  </si>
  <si>
    <t>Manuel Cornejo Vasquez</t>
  </si>
  <si>
    <t>Angol runners</t>
  </si>
  <si>
    <t>Mauricio Tomás Mieres Erices</t>
  </si>
  <si>
    <t>Corredor independiente</t>
  </si>
  <si>
    <t>Mauro Lizama Fernandez</t>
  </si>
  <si>
    <t>Sin Club</t>
  </si>
  <si>
    <t>Carlos Alexis Fabres Ulloa</t>
  </si>
  <si>
    <t>CLUB ATLETICO TEMUCO</t>
  </si>
  <si>
    <t>Daniel Iguana Betancourt</t>
  </si>
  <si>
    <t>IGUANA ECOLOGICA</t>
  </si>
  <si>
    <t># (21K60+M)</t>
  </si>
  <si>
    <t>JULIO CÉSAR Jara Quezada</t>
  </si>
  <si>
    <t>independiente</t>
  </si>
  <si>
    <t>Franco Huaiquinao cayuqueo</t>
  </si>
  <si>
    <t>Club atlético temuco</t>
  </si>
  <si>
    <t>0:00:01.66</t>
  </si>
  <si>
    <t>Hernán Hechenleitner</t>
  </si>
  <si>
    <t>El Rancho</t>
  </si>
  <si>
    <t>Mabel Castro Estubillo</t>
  </si>
  <si>
    <t>Ejército</t>
  </si>
  <si>
    <t>Mario Simón Sandoval Sepúlveda</t>
  </si>
  <si>
    <t>Karina Catrileo Vivallo</t>
  </si>
  <si>
    <t>TrailAcademy.Run</t>
  </si>
  <si>
    <t>SILVANA ELIZABETH TORRES MONSALVEZ</t>
  </si>
  <si>
    <t>CHUCAO TRAIL</t>
  </si>
  <si>
    <t>Ricardo Beltrán Salgado</t>
  </si>
  <si>
    <t>Patricio Hermosilla</t>
  </si>
  <si>
    <t>Amigos trail Temuco</t>
  </si>
  <si>
    <t>María Andrea Carrasco Muñoz</t>
  </si>
  <si>
    <t>HideTrek</t>
  </si>
  <si>
    <t>Jonathan Ricardo Campos Araneda</t>
  </si>
  <si>
    <t>sebastian merfa</t>
  </si>
  <si>
    <t>atletico rumbo runners</t>
  </si>
  <si>
    <t># (21K5059M)</t>
  </si>
  <si>
    <t>NICOLE MACARENA ARAYA AVENDAÑO</t>
  </si>
  <si>
    <t>Purotrailosorno</t>
  </si>
  <si>
    <t>Alberto Hidalgo</t>
  </si>
  <si>
    <t>Sin club</t>
  </si>
  <si>
    <t>Marcelo Latorre Rojas</t>
  </si>
  <si>
    <t>Pablo ignacio Collipal herrera</t>
  </si>
  <si>
    <t>Proyecto Vertical</t>
  </si>
  <si>
    <t>Andres Ramírez Espinoza</t>
  </si>
  <si>
    <t>Club atlético Ibiza</t>
  </si>
  <si>
    <t>0:00:06.42</t>
  </si>
  <si>
    <t>nelly del carmen Yañez calbul</t>
  </si>
  <si>
    <t>Escuelita trail</t>
  </si>
  <si>
    <t># (21K5059F)</t>
  </si>
  <si>
    <t>Nicolas Lagos</t>
  </si>
  <si>
    <t>Mowgli</t>
  </si>
  <si>
    <t>Mario Henriquez</t>
  </si>
  <si>
    <t>BaseCampTrail</t>
  </si>
  <si>
    <t>SEBASTIAN RAMON CERDA FIERRO</t>
  </si>
  <si>
    <t>Javiera Paz Constanza Inostroza Morales</t>
  </si>
  <si>
    <t>Escuelita de trail Angol</t>
  </si>
  <si>
    <t># (21K1829F)</t>
  </si>
  <si>
    <t>57.</t>
  </si>
  <si>
    <t>Rodrigo Molina</t>
  </si>
  <si>
    <t>58.</t>
  </si>
  <si>
    <t>David horacio Placencia Sanhueza</t>
  </si>
  <si>
    <t>Escuelita trail angol</t>
  </si>
  <si>
    <t>59.</t>
  </si>
  <si>
    <t>Raúl Núñez Montenegro</t>
  </si>
  <si>
    <t>CMPC</t>
  </si>
  <si>
    <t>60.</t>
  </si>
  <si>
    <t>Alex Guzman Espinoza</t>
  </si>
  <si>
    <t>0:00:01.55</t>
  </si>
  <si>
    <t>61.</t>
  </si>
  <si>
    <t>Asdrubal Monsalve Peña</t>
  </si>
  <si>
    <t>Euzko Etxea</t>
  </si>
  <si>
    <t>62.</t>
  </si>
  <si>
    <t>Valeria Canio Yañez</t>
  </si>
  <si>
    <t>63.</t>
  </si>
  <si>
    <t>María José Castro Hernández</t>
  </si>
  <si>
    <t>.</t>
  </si>
  <si>
    <t>64.</t>
  </si>
  <si>
    <t>DANIELA ALEJANDRA TORRES AMESTICA</t>
  </si>
  <si>
    <t>65.</t>
  </si>
  <si>
    <t>Milton Nuñez Garrido</t>
  </si>
  <si>
    <t>66.</t>
  </si>
  <si>
    <t>victor pavez</t>
  </si>
  <si>
    <t>67.</t>
  </si>
  <si>
    <t>Gerardo Lagos Wiesenfeld</t>
  </si>
  <si>
    <t>Trail Academy</t>
  </si>
  <si>
    <t>68.</t>
  </si>
  <si>
    <t>Ingrid Sperberg Sepulveda</t>
  </si>
  <si>
    <t>69.</t>
  </si>
  <si>
    <t>Marcela carolina Bustamante Bruna</t>
  </si>
  <si>
    <t>Club deportivo origenes</t>
  </si>
  <si>
    <t>70.</t>
  </si>
  <si>
    <t>María José Guerrero Labarrera</t>
  </si>
  <si>
    <t>Corramos en Chile</t>
  </si>
  <si>
    <t>71.</t>
  </si>
  <si>
    <t>Jeremías Enrique Riquelme soto</t>
  </si>
  <si>
    <t>PALESTINA</t>
  </si>
  <si>
    <t>72.</t>
  </si>
  <si>
    <t>Humberto Tobar morales</t>
  </si>
  <si>
    <t>73.</t>
  </si>
  <si>
    <t>Nancy Pacheco arriegada</t>
  </si>
  <si>
    <t>74.</t>
  </si>
  <si>
    <t>Ximena Turra Peralta</t>
  </si>
  <si>
    <t>Puro trail Osorno</t>
  </si>
  <si>
    <t>75.</t>
  </si>
  <si>
    <t>javier ancapi</t>
  </si>
  <si>
    <t>ninguno</t>
  </si>
  <si>
    <t>76.</t>
  </si>
  <si>
    <t>María José Espinosa</t>
  </si>
  <si>
    <t># (21K4049F)</t>
  </si>
  <si>
    <t>77.</t>
  </si>
  <si>
    <t>Olga Antilef</t>
  </si>
  <si>
    <t># (21K60+F)</t>
  </si>
  <si>
    <t>60 y más damas</t>
  </si>
  <si>
    <t>78.</t>
  </si>
  <si>
    <t>Carolina Núñez Espinoza</t>
  </si>
  <si>
    <t>dario leandro mercegue angel</t>
  </si>
  <si>
    <t>LARGADA 2K</t>
  </si>
  <si>
    <t>Damian Garcia vega</t>
  </si>
  <si>
    <t># (2K8-13M)</t>
  </si>
  <si>
    <t>8 a 13 años varones</t>
  </si>
  <si>
    <t>JULIAN GROSSMANN ORTEGA</t>
  </si>
  <si>
    <t>CIENAGA</t>
  </si>
  <si>
    <t>Camilo Adolfo Burgos Schneider</t>
  </si>
  <si>
    <t>Correcamilo</t>
  </si>
  <si>
    <t>Eidan Garcia vega</t>
  </si>
  <si>
    <t>Josefa belen Gomez vasquez</t>
  </si>
  <si>
    <t>Angol runner</t>
  </si>
  <si>
    <t># (2K8-13F)</t>
  </si>
  <si>
    <t>8 a 13 años damas</t>
  </si>
  <si>
    <t>Fernanda Pérez González</t>
  </si>
  <si>
    <t># (2K3-7F)</t>
  </si>
  <si>
    <t>3 a 13 años damas</t>
  </si>
  <si>
    <t>Antonella Pascalle Chiguay Castro</t>
  </si>
  <si>
    <t>No</t>
  </si>
  <si>
    <t>Ramiro Andrés Molina Retamal</t>
  </si>
  <si>
    <t>Escuelita de trail angol</t>
  </si>
  <si>
    <t># (2K3-7M)</t>
  </si>
  <si>
    <t>3 a 7 años varones</t>
  </si>
  <si>
    <t>Rafael Pozo Fuentes</t>
  </si>
  <si>
    <t>Marisi Concha Carrasco</t>
  </si>
  <si>
    <t>Santiago Monsalvez</t>
  </si>
  <si>
    <t>Trinida Iturrieta</t>
  </si>
  <si>
    <t>Facundo Abarzúa</t>
  </si>
  <si>
    <t>Ninguno</t>
  </si>
  <si>
    <t>Agustin Caro Reyes</t>
  </si>
  <si>
    <t>GUIÑAS TRAIL</t>
  </si>
  <si>
    <t>Veronica Allende Villagran (adulto)</t>
  </si>
  <si>
    <t>Leonardo Rodriguez Oyarzun</t>
  </si>
  <si>
    <t>alonso salazar jara</t>
  </si>
  <si>
    <t>team angol</t>
  </si>
  <si>
    <t>SOFIA aguayo zurita</t>
  </si>
  <si>
    <t>Josefa Pérez González</t>
  </si>
  <si>
    <t>Julian Aliste Nazal</t>
  </si>
  <si>
    <t>Largada</t>
  </si>
  <si>
    <t>Giro1</t>
  </si>
  <si>
    <t>Diego Ignacio Díaz Inostroza</t>
  </si>
  <si>
    <t>Atlético OHiggins</t>
  </si>
  <si>
    <t># (16K3039M)</t>
  </si>
  <si>
    <t>Dario Rafael Campos Vidal</t>
  </si>
  <si>
    <t># (16K1829M)</t>
  </si>
  <si>
    <t>Sebastian Roble</t>
  </si>
  <si>
    <t>Gabriel Halans Muñoz Flores</t>
  </si>
  <si>
    <t>Atlético Quirihue</t>
  </si>
  <si>
    <t>Hugo contreras campos</t>
  </si>
  <si>
    <t>atletico caleu</t>
  </si>
  <si>
    <t>Francisco Mendez morales</t>
  </si>
  <si>
    <t>Daniel Palma</t>
  </si>
  <si>
    <t>Francisco Barros</t>
  </si>
  <si>
    <t>Juan Pedro Poblete Zapata</t>
  </si>
  <si>
    <t>DANIEL URIBE CARRASCO</t>
  </si>
  <si>
    <t>NEWEN RUNNERS</t>
  </si>
  <si>
    <t>Ignacio Andrés Márquez Sandoval</t>
  </si>
  <si>
    <t>Claudio Sanhueza Roa</t>
  </si>
  <si>
    <t>Carlos Crisóstomo Campos</t>
  </si>
  <si>
    <t>Club Atlético Nahuelbuta Angol Runners</t>
  </si>
  <si>
    <t>David Silva Valladares</t>
  </si>
  <si>
    <t>Nicolas Guaiquin alvarado</t>
  </si>
  <si>
    <t>CLUB AG3 CALBUCO</t>
  </si>
  <si>
    <t>Mauricio Felipe Gutiérrez Pinilla</t>
  </si>
  <si>
    <t>Juan Manuel Tapia molina</t>
  </si>
  <si>
    <t>Club Newen runners</t>
  </si>
  <si>
    <t>Martin ignacio Céspedes Bravo</t>
  </si>
  <si>
    <t>Atlético milipilla</t>
  </si>
  <si>
    <t>Oscar Andrade soto</t>
  </si>
  <si>
    <t>Indomito trail runners</t>
  </si>
  <si>
    <t>Carlos Ignacio Alvarado Barría</t>
  </si>
  <si>
    <t>Puerto Sur</t>
  </si>
  <si>
    <t>Joaquín Garat Peña</t>
  </si>
  <si>
    <t>Ktemu Trail</t>
  </si>
  <si>
    <t>Juan Eduardo Zamorano Peña</t>
  </si>
  <si>
    <t>Club Atlético las cabras</t>
  </si>
  <si>
    <t>CHRISTOPHER TRONCOSO</t>
  </si>
  <si>
    <t>ANGOLRUNNERS</t>
  </si>
  <si>
    <t>Antonia Sanchez</t>
  </si>
  <si>
    <t>TRIMPS merrell Chile</t>
  </si>
  <si>
    <t># (16K1829F)</t>
  </si>
  <si>
    <t>Cristian Sánchez Vasquez</t>
  </si>
  <si>
    <t>Víctor Yovanny Pérez Ruiz</t>
  </si>
  <si>
    <t>Newen Ranners</t>
  </si>
  <si>
    <t>Nicolás Fuentes</t>
  </si>
  <si>
    <t>Mustangos Trail</t>
  </si>
  <si>
    <t>Víctor Fabián Mancilla Cerpa</t>
  </si>
  <si>
    <t>AG3</t>
  </si>
  <si>
    <t>Alexis eduardo Melipilla parancan</t>
  </si>
  <si>
    <t>Ag3 calbuco</t>
  </si>
  <si>
    <t>CRISTOBAL GONZALEZ ANDRADE</t>
  </si>
  <si>
    <t>CLUB ATLETICO ÑIELOL</t>
  </si>
  <si>
    <t>Gustavo Vergara</t>
  </si>
  <si>
    <t>Atletico calue</t>
  </si>
  <si>
    <t>Ronald Andrés Espinoza Espinoza</t>
  </si>
  <si>
    <t>Rigoberto Bohle Sánchez</t>
  </si>
  <si>
    <t>Newen runners</t>
  </si>
  <si>
    <t>Luis Felipe Vargas Vargas</t>
  </si>
  <si>
    <t>Atlético Maullin</t>
  </si>
  <si>
    <t>tamara villegas escalona</t>
  </si>
  <si>
    <t>Team wild mate - atlético Nahuelbuta</t>
  </si>
  <si>
    <t>Andres patricio Leon leon</t>
  </si>
  <si>
    <t>Club atletico chuquicamata</t>
  </si>
  <si>
    <t>Ricardo Sandoval Martinez</t>
  </si>
  <si>
    <t>Alejandro Valdivieso Peña</t>
  </si>
  <si>
    <t># (16K5059M)</t>
  </si>
  <si>
    <t>Claudia Marlene Gómez Muñoz</t>
  </si>
  <si>
    <t>Indomito de Magallanes Punta Arenas</t>
  </si>
  <si>
    <t># (16K3039F)</t>
  </si>
  <si>
    <t>María de los ángeles Arjona Venturelli</t>
  </si>
  <si>
    <t>Triatlon Uc</t>
  </si>
  <si>
    <t>Francisca Mena Marquez</t>
  </si>
  <si>
    <t>Atletico Rauten</t>
  </si>
  <si>
    <t>Renato Fuentes</t>
  </si>
  <si>
    <t>Newen Runners</t>
  </si>
  <si>
    <t>Felipe Herrera Araneda</t>
  </si>
  <si>
    <t>Equipo Sierra</t>
  </si>
  <si>
    <t>josefa paz garay gonzalez</t>
  </si>
  <si>
    <t>circuito sur</t>
  </si>
  <si>
    <t>paula sanchez reyes</t>
  </si>
  <si>
    <t>rumborunners</t>
  </si>
  <si>
    <t>Isidora Muñoz</t>
  </si>
  <si>
    <t>CDUC</t>
  </si>
  <si>
    <t>Maria Ignacia Vergara Juricic</t>
  </si>
  <si>
    <t>Pucon Runners</t>
  </si>
  <si>
    <t># (16K4049F)</t>
  </si>
  <si>
    <t>David felipe mercado vidal</t>
  </si>
  <si>
    <t>RumboRunners</t>
  </si>
  <si>
    <t>Antonia Valenzuela</t>
  </si>
  <si>
    <t>rumbo runners y primer umbral</t>
  </si>
  <si>
    <t>Marla Collio Encina</t>
  </si>
  <si>
    <t>Conunhueno trail</t>
  </si>
  <si>
    <t>Dario Ulloa Gómez</t>
  </si>
  <si>
    <t>Magallanes traill running</t>
  </si>
  <si>
    <t>Marcos Ayala Callejas</t>
  </si>
  <si>
    <t>Alison Mella cuevas</t>
  </si>
  <si>
    <t>Fernanda Melisenda Alvarado</t>
  </si>
  <si>
    <t>INDOMITO TRAIL RUNNERS</t>
  </si>
  <si>
    <t>Yanina Oyarzo Guzman</t>
  </si>
  <si>
    <t>circuito sur valdivia</t>
  </si>
  <si>
    <t>RAUL FERNANDO PAINE</t>
  </si>
  <si>
    <t>Búfalos tarapaca</t>
  </si>
  <si>
    <t>Cristian Jimenez Montenegro</t>
  </si>
  <si>
    <t># (16K4049M)</t>
  </si>
  <si>
    <t>Lorena Reyes Otth</t>
  </si>
  <si>
    <t>Rumbos</t>
  </si>
  <si>
    <t>Laura Henríquez Peñailillo</t>
  </si>
  <si>
    <t>Karinna Echeverría</t>
  </si>
  <si>
    <t>Team Echeverría</t>
  </si>
  <si>
    <t>María José Arancibia Luna</t>
  </si>
  <si>
    <t>Go Running Temuco</t>
  </si>
  <si>
    <t>Jonathan Andrés Jiménez Godoy</t>
  </si>
  <si>
    <t>ATLETICO PHOENIX TEMUCO</t>
  </si>
  <si>
    <t>Javier Castillo Candia</t>
  </si>
  <si>
    <t>Matias Toloza</t>
  </si>
  <si>
    <t>Atlético Ibiza</t>
  </si>
  <si>
    <t>BARBARA CASTEL</t>
  </si>
  <si>
    <t>NAWELKURA</t>
  </si>
  <si>
    <t>Francisca Estrada Bascuñan</t>
  </si>
  <si>
    <t>Club Atletico Ibiza</t>
  </si>
  <si>
    <t>Rolando Matus Sanchez</t>
  </si>
  <si>
    <t>Johana Lemu Sandoval</t>
  </si>
  <si>
    <t>Fernando Cardenas</t>
  </si>
  <si>
    <t>Jaula sport</t>
  </si>
  <si>
    <t>Carolina Valencia</t>
  </si>
  <si>
    <t>Jaulasport</t>
  </si>
  <si>
    <t>Maribel denisse Correa vera</t>
  </si>
  <si>
    <t>Ivonne Yanett Manosalba Alvarado</t>
  </si>
  <si>
    <t># (16K60+F)</t>
  </si>
  <si>
    <t>Ivonne Fernandez</t>
  </si>
  <si>
    <t>Club atlético Ibiza chiguayante</t>
  </si>
  <si>
    <t># (16K5059F)</t>
  </si>
  <si>
    <t>Valentina Garrido Benavente</t>
  </si>
  <si>
    <t>Club atlético ibiza</t>
  </si>
  <si>
    <t>Antonia Sandoval Leal</t>
  </si>
  <si>
    <t>Yessenia Briones</t>
  </si>
  <si>
    <t>Isabel Magaly Fuentes Paduro</t>
  </si>
  <si>
    <t>Victor Leonel Segura Vallejo</t>
  </si>
  <si>
    <t>Club Atlético Ibiza</t>
  </si>
  <si>
    <t>79.</t>
  </si>
  <si>
    <t>gonzalo martinez</t>
  </si>
  <si>
    <t>Cienaga</t>
  </si>
  <si>
    <t>80.</t>
  </si>
  <si>
    <t>Claudia Jeanette Aranda Rodríguez</t>
  </si>
  <si>
    <t>Marilú Benia Villca Terrazas</t>
  </si>
  <si>
    <t>Jaula Sport</t>
  </si>
  <si>
    <t>Francisco Moreira</t>
  </si>
  <si>
    <t>Marcelo Nicolás Rosas Pérez</t>
  </si>
  <si>
    <t>Jose Manuel Bombín Moncada</t>
  </si>
  <si>
    <t>Club deportivo Freire</t>
  </si>
  <si>
    <t>Diego Inzunza Sanhueza</t>
  </si>
  <si>
    <t>3 Runners</t>
  </si>
  <si>
    <t>0:00:03.07</t>
  </si>
  <si>
    <t>0:44:54.80</t>
  </si>
  <si>
    <t>Luis Diaz sepulveda</t>
  </si>
  <si>
    <t>0:00:00.96</t>
  </si>
  <si>
    <t>0:45:39.27</t>
  </si>
  <si>
    <t>+2:58.52</t>
  </si>
  <si>
    <t>Gerardo Torres Quintanilla</t>
  </si>
  <si>
    <t>Nivel KF</t>
  </si>
  <si>
    <t>0:00:01.76</t>
  </si>
  <si>
    <t>0:47:23.51</t>
  </si>
  <si>
    <t>+4:34.16</t>
  </si>
  <si>
    <t>Guillermo Toledo marquez</t>
  </si>
  <si>
    <t>0:00:03.50</t>
  </si>
  <si>
    <t>0:46:06.21</t>
  </si>
  <si>
    <t>+5:05.81</t>
  </si>
  <si>
    <t>Vanessa Patricia Guerra da silva</t>
  </si>
  <si>
    <t>0:48:31.57</t>
  </si>
  <si>
    <t>+7:14.15</t>
  </si>
  <si>
    <t>Jean Chamblas Rodriguez</t>
  </si>
  <si>
    <t>Angol Runners</t>
  </si>
  <si>
    <t>0:00:00.84</t>
  </si>
  <si>
    <t>0:45:38.41</t>
  </si>
  <si>
    <t>+7:27.06</t>
  </si>
  <si>
    <t>Simón Pacheco Zurita</t>
  </si>
  <si>
    <t>0:00:02.97</t>
  </si>
  <si>
    <t>0:47:21.54</t>
  </si>
  <si>
    <t>+7:34.04</t>
  </si>
  <si>
    <t>Esteban Gomez</t>
  </si>
  <si>
    <t>Cortes del sur</t>
  </si>
  <si>
    <t>0:00:51.64</t>
  </si>
  <si>
    <t>0:49:26.30</t>
  </si>
  <si>
    <t>+7:40.79</t>
  </si>
  <si>
    <t>alberto inostroza inostroza</t>
  </si>
  <si>
    <t>0:00:03.32</t>
  </si>
  <si>
    <t>0:45:50.60</t>
  </si>
  <si>
    <t>+10:30.75</t>
  </si>
  <si>
    <t>Oriel Valenzuela</t>
  </si>
  <si>
    <t>Catripulli</t>
  </si>
  <si>
    <t>0:46:49.87</t>
  </si>
  <si>
    <t>+10:47.20</t>
  </si>
  <si>
    <t>Carlos Alberto de Jesús Carrrasco Becerra</t>
  </si>
  <si>
    <t>0:48:21.02</t>
  </si>
  <si>
    <t>+11:02.41</t>
  </si>
  <si>
    <t>Cristian Riquelme Reyes</t>
  </si>
  <si>
    <t>Traiguentrailrunner</t>
  </si>
  <si>
    <t>0:00:02.26</t>
  </si>
  <si>
    <t>0:47:32.14</t>
  </si>
  <si>
    <t>+14:58.86</t>
  </si>
  <si>
    <t>Alejandro Toledo Márquez</t>
  </si>
  <si>
    <t>0:00:02.38</t>
  </si>
  <si>
    <t>0:49:36.83</t>
  </si>
  <si>
    <t>+15:11.70</t>
  </si>
  <si>
    <t>Sebastián Ignacio Rebolledo Jara</t>
  </si>
  <si>
    <t>0:00:04.16</t>
  </si>
  <si>
    <t>0:49:28.34</t>
  </si>
  <si>
    <t>+15:12.21</t>
  </si>
  <si>
    <t>Mauricio Javier Rodríguez Guzmán</t>
  </si>
  <si>
    <t>Guanacos Trail Run</t>
  </si>
  <si>
    <t>0:00:05.09</t>
  </si>
  <si>
    <t>0:47:12.24</t>
  </si>
  <si>
    <t>+15:40.56</t>
  </si>
  <si>
    <t>Paula Alexandra Reveco fernández</t>
  </si>
  <si>
    <t>0:50:24.60</t>
  </si>
  <si>
    <t>+16:36.54</t>
  </si>
  <si>
    <t>margarita concha</t>
  </si>
  <si>
    <t>adidas</t>
  </si>
  <si>
    <t>0:00:00.93</t>
  </si>
  <si>
    <t>0:52:18.09</t>
  </si>
  <si>
    <t>+18:01.60</t>
  </si>
  <si>
    <t>Washington Gerardo Rivas Ramos</t>
  </si>
  <si>
    <t>Escuelita de trail</t>
  </si>
  <si>
    <t>0:52:31.85</t>
  </si>
  <si>
    <t>+20:10.87</t>
  </si>
  <si>
    <t>Braulio Nuñez Escare</t>
  </si>
  <si>
    <t>CHICOS TRAIL TRAIGUEN</t>
  </si>
  <si>
    <t>0:52:42.23</t>
  </si>
  <si>
    <t>+20:36.53</t>
  </si>
  <si>
    <t>Patricio Lizana Morales</t>
  </si>
  <si>
    <t>0:00:02.80</t>
  </si>
  <si>
    <t>0:54:40.35</t>
  </si>
  <si>
    <t>+21:20.10</t>
  </si>
  <si>
    <t>Raul Bravo</t>
  </si>
  <si>
    <t>TTFSport Chile</t>
  </si>
  <si>
    <t>0:00:03.60</t>
  </si>
  <si>
    <t>0:53:48.18</t>
  </si>
  <si>
    <t>+21:26.88</t>
  </si>
  <si>
    <t>Carlos Sepulveda Nicolas</t>
  </si>
  <si>
    <t>0:00:02.64</t>
  </si>
  <si>
    <t>0:54:30.68</t>
  </si>
  <si>
    <t>+21:46.30</t>
  </si>
  <si>
    <t>Alonso Eduardo Carrasco Fernández</t>
  </si>
  <si>
    <t># (16K1417M)</t>
  </si>
  <si>
    <t>0:50:19.22</t>
  </si>
  <si>
    <t>+21:46.78</t>
  </si>
  <si>
    <t>Alexander Jerez</t>
  </si>
  <si>
    <t>0:00:00.52</t>
  </si>
  <si>
    <t>0:51:37.50</t>
  </si>
  <si>
    <t>+22:17.13</t>
  </si>
  <si>
    <t>Erick Yuliano Avendaño Lagos</t>
  </si>
  <si>
    <t>Equipo Aventura</t>
  </si>
  <si>
    <t>0:56:06.60</t>
  </si>
  <si>
    <t>+22:19.60</t>
  </si>
  <si>
    <t>Fernando Nicolás Novoa Hernández</t>
  </si>
  <si>
    <t>Escuelita de Trail Angol</t>
  </si>
  <si>
    <t>0:00:00.56</t>
  </si>
  <si>
    <t>0:51:58.19</t>
  </si>
  <si>
    <t>+24:48.79</t>
  </si>
  <si>
    <t>María Bernardita León Valenzuela</t>
  </si>
  <si>
    <t>0:57:10.41</t>
  </si>
  <si>
    <t>+25:36.29</t>
  </si>
  <si>
    <t>Manuel Santiago Zuñiga Campos</t>
  </si>
  <si>
    <t>Esculita trail angol</t>
  </si>
  <si>
    <t>0:55:51.84</t>
  </si>
  <si>
    <t>+28:31.49</t>
  </si>
  <si>
    <t>Isaac Isaías Diaz Quinchaleo</t>
  </si>
  <si>
    <t>Las cabras</t>
  </si>
  <si>
    <t>0:00:02.47</t>
  </si>
  <si>
    <t>0:55:45.56</t>
  </si>
  <si>
    <t>+28:52.00</t>
  </si>
  <si>
    <t>Anthony Hernandez</t>
  </si>
  <si>
    <t>CONUNHUENO</t>
  </si>
  <si>
    <t>0:00:02.25</t>
  </si>
  <si>
    <t>0:55:14.90</t>
  </si>
  <si>
    <t>+31:14.47</t>
  </si>
  <si>
    <t>Jonathan Caceres Martinez</t>
  </si>
  <si>
    <t>0:00:03.71</t>
  </si>
  <si>
    <t>0:56:20.34</t>
  </si>
  <si>
    <t>+31:18.21</t>
  </si>
  <si>
    <t>Mario Salinas Duarte</t>
  </si>
  <si>
    <t>0:59:10.24</t>
  </si>
  <si>
    <t>+31:35.34</t>
  </si>
  <si>
    <t>Carolina Duarte</t>
  </si>
  <si>
    <t>TEAM CS</t>
  </si>
  <si>
    <t>0:56:10.81</t>
  </si>
  <si>
    <t>+31:51.32</t>
  </si>
  <si>
    <t>Felipe Torres Vasquez</t>
  </si>
  <si>
    <t>0:00:06.75</t>
  </si>
  <si>
    <t>0:57:17.60</t>
  </si>
  <si>
    <t>+33:24.57</t>
  </si>
  <si>
    <t>Danilo Correa Ruminado</t>
  </si>
  <si>
    <t>Eco trail running Las Cabras</t>
  </si>
  <si>
    <t>0:57:36.56</t>
  </si>
  <si>
    <t>+33:24.61</t>
  </si>
  <si>
    <t>Luis Alberto Comicheo Villegas</t>
  </si>
  <si>
    <t>0:00:05.51</t>
  </si>
  <si>
    <t>0:57:34.73</t>
  </si>
  <si>
    <t>+34:54.15</t>
  </si>
  <si>
    <t>Javier Fuentes Lagos</t>
  </si>
  <si>
    <t>0:00:01.95</t>
  </si>
  <si>
    <t>0:57:35.79</t>
  </si>
  <si>
    <t>+36:21.72</t>
  </si>
  <si>
    <t>Federick Felipe Aguila Caro</t>
  </si>
  <si>
    <t>0:00:03.76</t>
  </si>
  <si>
    <t>0:56:04.76</t>
  </si>
  <si>
    <t>+36:28.06</t>
  </si>
  <si>
    <t>MARIO VIDAL AREVALO</t>
  </si>
  <si>
    <t>0:00:01.37</t>
  </si>
  <si>
    <t>0:57:21.86</t>
  </si>
  <si>
    <t>+37:18.92</t>
  </si>
  <si>
    <t>nicolas ojeda pichipillan</t>
  </si>
  <si>
    <t>El Deporte Desde Adentro</t>
  </si>
  <si>
    <t>1:01:09.52</t>
  </si>
  <si>
    <t>+38:14.26</t>
  </si>
  <si>
    <t>Ignacio A. Canio Yáñez</t>
  </si>
  <si>
    <t>0:00:05.40</t>
  </si>
  <si>
    <t>0:59:20.64</t>
  </si>
  <si>
    <t>+38:39.04</t>
  </si>
  <si>
    <t>Maria Cristina Abad</t>
  </si>
  <si>
    <t>0:01:45.85</t>
  </si>
  <si>
    <t>1:02:51.42</t>
  </si>
  <si>
    <t>+38:40.49</t>
  </si>
  <si>
    <t>Nicolás Palma</t>
  </si>
  <si>
    <t>1:02:02.10</t>
  </si>
  <si>
    <t>+39:19.67</t>
  </si>
  <si>
    <t>Pablo Huenteleo Huenteleo</t>
  </si>
  <si>
    <t>0:00:04.26</t>
  </si>
  <si>
    <t>1:00:12.73</t>
  </si>
  <si>
    <t>+41:09.56</t>
  </si>
  <si>
    <t>Cristian Antonio Escares Burgos</t>
  </si>
  <si>
    <t>CONUNHUENOTRAIL</t>
  </si>
  <si>
    <t>0:00:02.75</t>
  </si>
  <si>
    <t>0:59:56.81</t>
  </si>
  <si>
    <t>+41:37.92</t>
  </si>
  <si>
    <t>Lucas Alejandro Fuentes Reyes</t>
  </si>
  <si>
    <t>Caminos del Errante</t>
  </si>
  <si>
    <t>0:01:01.38</t>
  </si>
  <si>
    <t>1:02:26.77</t>
  </si>
  <si>
    <t>+42:40.23</t>
  </si>
  <si>
    <t>Jaime Roberto Rodriguez Rivera</t>
  </si>
  <si>
    <t>0:00:00.76</t>
  </si>
  <si>
    <t>0:53:48.44</t>
  </si>
  <si>
    <t>+42:59.72</t>
  </si>
  <si>
    <t>Sergio Sagredo Retamal</t>
  </si>
  <si>
    <t>0:00:06.71</t>
  </si>
  <si>
    <t>1:03:26.01</t>
  </si>
  <si>
    <t>+43:41.69</t>
  </si>
  <si>
    <t>Catalina Mundaca Sandoval</t>
  </si>
  <si>
    <t>Lippi Outdoor</t>
  </si>
  <si>
    <t>0:00:01.77</t>
  </si>
  <si>
    <t>1:02:44.47</t>
  </si>
  <si>
    <t>+44:51.97</t>
  </si>
  <si>
    <t>loreto herrera</t>
  </si>
  <si>
    <t>1:05:23.78</t>
  </si>
  <si>
    <t>+47:41.38</t>
  </si>
  <si>
    <t>Patricia Delgado</t>
  </si>
  <si>
    <t>Master fenix</t>
  </si>
  <si>
    <t>0:00:02.16</t>
  </si>
  <si>
    <t>1:07:37.85</t>
  </si>
  <si>
    <t>+51:01.82</t>
  </si>
  <si>
    <t>Agustin Tejos Hernández</t>
  </si>
  <si>
    <t>Olimpo Villarrica</t>
  </si>
  <si>
    <t>0:00:06.59</t>
  </si>
  <si>
    <t>0:48:44.78</t>
  </si>
  <si>
    <t>+51:11.52</t>
  </si>
  <si>
    <t>Yordin Alejandro Pérez ruiz</t>
  </si>
  <si>
    <t>0:00:02.39</t>
  </si>
  <si>
    <t>1:03:48.93</t>
  </si>
  <si>
    <t>+51:45.92</t>
  </si>
  <si>
    <t>RUTH VASQUEZ MUÑOZ</t>
  </si>
  <si>
    <t>1:06:03.64</t>
  </si>
  <si>
    <t>+52:46.89</t>
  </si>
  <si>
    <t>Lorenzo Esteban Castro Ortegq</t>
  </si>
  <si>
    <t>0:00:04.53</t>
  </si>
  <si>
    <t>1:04:45.43</t>
  </si>
  <si>
    <t>+53:35.35</t>
  </si>
  <si>
    <t>Carolina Fuentes Muñoz</t>
  </si>
  <si>
    <t>Trimas</t>
  </si>
  <si>
    <t>1:08:42.93</t>
  </si>
  <si>
    <t>+54:13.87</t>
  </si>
  <si>
    <t>Noelia Guzman</t>
  </si>
  <si>
    <t>0:00:04.06</t>
  </si>
  <si>
    <t>1:08:31.62</t>
  </si>
  <si>
    <t>+54:52.19</t>
  </si>
  <si>
    <t>Sandra Rayehuanque</t>
  </si>
  <si>
    <t>1:06:51.74</t>
  </si>
  <si>
    <t>+55:35.76</t>
  </si>
  <si>
    <t>Adriana Figueroa</t>
  </si>
  <si>
    <t>0:00:04.11</t>
  </si>
  <si>
    <t>1:07:04.50</t>
  </si>
  <si>
    <t>+56:51.33</t>
  </si>
  <si>
    <t>ROMINA MARGOT VELASQUEZ ESPINIZA</t>
  </si>
  <si>
    <t>PEWENCHE TRAIL</t>
  </si>
  <si>
    <t>0:00:04.10</t>
  </si>
  <si>
    <t>1:08:40.47</t>
  </si>
  <si>
    <t>+58:13.19</t>
  </si>
  <si>
    <t>Cristian Hernan Urrutia Salgado</t>
  </si>
  <si>
    <t>Los Chicos Trail</t>
  </si>
  <si>
    <t>0:00:04.03</t>
  </si>
  <si>
    <t>1:05:23.11</t>
  </si>
  <si>
    <t>+59:10.27</t>
  </si>
  <si>
    <t>Pilar Pacheco Valdebenito</t>
  </si>
  <si>
    <t>1:10:10.97</t>
  </si>
  <si>
    <t>+59:34.13</t>
  </si>
  <si>
    <t>Fernanda Escobar Flores</t>
  </si>
  <si>
    <t>Eco Trail Running Las Cabras</t>
  </si>
  <si>
    <t>0:00:03.53</t>
  </si>
  <si>
    <t>1:10:49.60</t>
  </si>
  <si>
    <t>+1:01:05.39</t>
  </si>
  <si>
    <t>Sonia Eliana Peldoza Neira</t>
  </si>
  <si>
    <t>0:00:06.06</t>
  </si>
  <si>
    <t>1:09:40.19</t>
  </si>
  <si>
    <t>+1:01:25.29</t>
  </si>
  <si>
    <t>Juan Pablo Oviedo Stegmann</t>
  </si>
  <si>
    <t>0:00:05.56</t>
  </si>
  <si>
    <t>1:07:05.63</t>
  </si>
  <si>
    <t>+1:02:35.68</t>
  </si>
  <si>
    <t>Diego Carlo Mora Lara</t>
  </si>
  <si>
    <t>0:00:04.35</t>
  </si>
  <si>
    <t>1:10:48.63</t>
  </si>
  <si>
    <t>+1:03:37.65</t>
  </si>
  <si>
    <t>Sandra del Rio Arriagada</t>
  </si>
  <si>
    <t>0:00:01.75</t>
  </si>
  <si>
    <t>1:06:43.85</t>
  </si>
  <si>
    <t>+1:04:01.65</t>
  </si>
  <si>
    <t>Luis Reyes Castro</t>
  </si>
  <si>
    <t>0:00:03.69</t>
  </si>
  <si>
    <t>1:07:34.50</t>
  </si>
  <si>
    <t>+1:05:34.42</t>
  </si>
  <si>
    <t>Isaac Vilches</t>
  </si>
  <si>
    <t>0:00:04.39</t>
  </si>
  <si>
    <t>1:13:02.96</t>
  </si>
  <si>
    <t>+1:05:44.09</t>
  </si>
  <si>
    <t>Felipe Jara Sandoval</t>
  </si>
  <si>
    <t>Santa Maria Running</t>
  </si>
  <si>
    <t>1:13:23.16</t>
  </si>
  <si>
    <t>+1:09:32.65</t>
  </si>
  <si>
    <t>Cristian Campos Morales</t>
  </si>
  <si>
    <t>1:09:03.66</t>
  </si>
  <si>
    <t>+1:10:34.32</t>
  </si>
  <si>
    <t>Paola Pino Gonzalez</t>
  </si>
  <si>
    <t>0:00:04.61</t>
  </si>
  <si>
    <t>1:11:14.12</t>
  </si>
  <si>
    <t>+1:12:18.04</t>
  </si>
  <si>
    <t>María Fernanda Enero navarro</t>
  </si>
  <si>
    <t>0:00:06.64</t>
  </si>
  <si>
    <t>1:19:44.01</t>
  </si>
  <si>
    <t>+1:16:23.57</t>
  </si>
  <si>
    <t>Gisselle Zapata Cofre</t>
  </si>
  <si>
    <t>0:00:03.95</t>
  </si>
  <si>
    <t>1:16:36.35</t>
  </si>
  <si>
    <t>+1:18:31.73</t>
  </si>
  <si>
    <t>Victoria Sanchez Reyes</t>
  </si>
  <si>
    <t>TerraTrail</t>
  </si>
  <si>
    <t>1:25:18.77</t>
  </si>
  <si>
    <t>+1:26:36.55</t>
  </si>
  <si>
    <t>Nancy Molina Correa</t>
  </si>
  <si>
    <t>0:00:01.49</t>
  </si>
  <si>
    <t>1:22:55.17</t>
  </si>
  <si>
    <t>+1:36:35.03</t>
  </si>
  <si>
    <t>Demian Saul Rojas Oyarzún</t>
  </si>
  <si>
    <t>0:00:03.13</t>
  </si>
  <si>
    <t>1:22:39.61</t>
  </si>
  <si>
    <t>+1:37:53.18</t>
  </si>
  <si>
    <t>Karla Ibarra Cardenas</t>
  </si>
  <si>
    <t>0:00:05.18</t>
  </si>
  <si>
    <t>1:47:15.05</t>
  </si>
  <si>
    <t>+2:03:40.81</t>
  </si>
  <si>
    <t>Pamela Carvallo Semler</t>
  </si>
  <si>
    <t>0:00:05.46</t>
  </si>
  <si>
    <t>1:47:15.36</t>
  </si>
  <si>
    <t>+2:03:41.06</t>
  </si>
  <si>
    <t>Nury Huenante Cobi</t>
  </si>
  <si>
    <t>Club Atlético Castro</t>
  </si>
  <si>
    <t>0:01:47.60</t>
  </si>
  <si>
    <t>0:54:25.55</t>
  </si>
  <si>
    <t>Alejandro Javier Busquets</t>
  </si>
  <si>
    <t>0:01:48.11</t>
  </si>
  <si>
    <t>1:17:17.51</t>
  </si>
  <si>
    <t>STEPHANIE RUEDLINGER</t>
  </si>
  <si>
    <t>0:00:04.42</t>
  </si>
  <si>
    <t>1:21:55.41</t>
  </si>
  <si>
    <t>Bárbara Belén Bohle</t>
  </si>
  <si>
    <t>1:38:35.90</t>
  </si>
  <si>
    <t>Nicolás Álvarez Correa</t>
  </si>
  <si>
    <t>0:00:01.89</t>
  </si>
  <si>
    <t>0:03:01.01</t>
  </si>
  <si>
    <t>Leonel Martínez Matamala</t>
  </si>
  <si>
    <t>0:00:03.93</t>
  </si>
  <si>
    <t>1:07:42.05</t>
  </si>
  <si>
    <t>Patricia Ximena Montiel Cardenas</t>
  </si>
  <si>
    <t>0:01:49.93</t>
  </si>
  <si>
    <t>1:31:45.03</t>
  </si>
  <si>
    <t>Loreto Navarrete Tapia</t>
  </si>
  <si>
    <t>0:00:04.08</t>
  </si>
  <si>
    <t>1:17:36.97</t>
  </si>
  <si>
    <t>Camilo Aros</t>
  </si>
  <si>
    <t>0:49:11.73</t>
  </si>
  <si>
    <t>Iñigo Valdés Rojas</t>
  </si>
  <si>
    <t>teltico Frances</t>
  </si>
  <si>
    <t># (8K1829M)</t>
  </si>
  <si>
    <t>julio luis gutierrez contreras</t>
  </si>
  <si>
    <t>atletico 3runners chillan</t>
  </si>
  <si>
    <t>MATEO SOLIZ</t>
  </si>
  <si>
    <t>ATLETICO FRANCES</t>
  </si>
  <si>
    <t>Bastian Cabrera</t>
  </si>
  <si>
    <t>ATLÉTICO QUIRIHUE</t>
  </si>
  <si>
    <t>Diego Álvarez</t>
  </si>
  <si>
    <t>Club atlético valle del huasco</t>
  </si>
  <si>
    <t># (8K1417M)</t>
  </si>
  <si>
    <t>Lucas Maldonado</t>
  </si>
  <si>
    <t>Atlético rengo (ohiggins)</t>
  </si>
  <si>
    <t>Matias Ignacio Villarroel Cardenas</t>
  </si>
  <si>
    <t>Club AG3 CALBUCO</t>
  </si>
  <si>
    <t>Diego Castro</t>
  </si>
  <si>
    <t>3runners</t>
  </si>
  <si>
    <t>Agustin Ibacache Mancilla</t>
  </si>
  <si>
    <t>Gerson Alex Morales Gatica</t>
  </si>
  <si>
    <t>Club Atlético Los Angeles ( CALA )</t>
  </si>
  <si>
    <t>Kevin Alejandro Vargas Fuentes</t>
  </si>
  <si>
    <t>John Leandro Neumann Peña</t>
  </si>
  <si>
    <t>Edison Philips Vargas Uribe</t>
  </si>
  <si>
    <t>Nicolas Chacana Brito</t>
  </si>
  <si>
    <t>Club origenes</t>
  </si>
  <si>
    <t>Diego Jesus Huttner Leon</t>
  </si>
  <si>
    <t>Triatlon UC</t>
  </si>
  <si>
    <t>Yicssel valentina Llancapani cardenas</t>
  </si>
  <si>
    <t>Club AG3 calbuco</t>
  </si>
  <si>
    <t># (8K1417F)</t>
  </si>
  <si>
    <t>Jose Oyarzun garcia</t>
  </si>
  <si>
    <t>Indomito</t>
  </si>
  <si>
    <t># (8K4049M)</t>
  </si>
  <si>
    <t>Franco Augusto Fabres Salamanca</t>
  </si>
  <si>
    <t>Maximiliano Donat</t>
  </si>
  <si>
    <t>BENJAMIN SANCHEZ MOSQUERA</t>
  </si>
  <si>
    <t>CLUB DEPORTIVO LAFKEN LONCOCHE</t>
  </si>
  <si>
    <t>Victor Joaquin Fritz Arias</t>
  </si>
  <si>
    <t>Sergio Segundo Adrián Olea Cornejo</t>
  </si>
  <si>
    <t>Atlético Las Cabras</t>
  </si>
  <si>
    <t>Francisco Quijada Fehrmann</t>
  </si>
  <si>
    <t># (8K3039M)</t>
  </si>
  <si>
    <t>Camilo Altamirano</t>
  </si>
  <si>
    <t>Carlos Zurita carcamo</t>
  </si>
  <si>
    <t>Masendurance</t>
  </si>
  <si>
    <t>Carlos Muñoz Ravanales</t>
  </si>
  <si>
    <t>Cmpc Parque vivo Loncoche</t>
  </si>
  <si>
    <t>Matías Hernández Montoya</t>
  </si>
  <si>
    <t>Hector Avendaño montecino</t>
  </si>
  <si>
    <t>Santa María Runing</t>
  </si>
  <si>
    <t>Pablo Rodríguez Peña</t>
  </si>
  <si>
    <t>Santa María Running</t>
  </si>
  <si>
    <t>Adrian Castro Cavieres</t>
  </si>
  <si>
    <t>German Ismael Aquino</t>
  </si>
  <si>
    <t>Unión</t>
  </si>
  <si>
    <t># (8K5059M)</t>
  </si>
  <si>
    <t>Sergio Herrera retamal</t>
  </si>
  <si>
    <t>Proyecto running cañete</t>
  </si>
  <si>
    <t>Pedro Parada Díaz</t>
  </si>
  <si>
    <t>ANGOL RUNNERS</t>
  </si>
  <si>
    <t>Pablo Enrique Osorio Vargas</t>
  </si>
  <si>
    <t>Eco Trail Running LasCabras</t>
  </si>
  <si>
    <t>Cesar Jaramillo Guerrero</t>
  </si>
  <si>
    <t>Cesar</t>
  </si>
  <si>
    <t>Iván Nicolas Cuevas Valenzuela</t>
  </si>
  <si>
    <t>Josefina Cataldo</t>
  </si>
  <si>
    <t>Club atlético Francés</t>
  </si>
  <si>
    <t>Dany Saez Aguilera</t>
  </si>
  <si>
    <t>Genchirunners mulchen</t>
  </si>
  <si>
    <t>Benjamin Saez Alvial</t>
  </si>
  <si>
    <t>Paola Valle</t>
  </si>
  <si>
    <t># (8K3039F)</t>
  </si>
  <si>
    <t>Tomás Pablo Moral Saavedra</t>
  </si>
  <si>
    <t>Los cóndores de talca</t>
  </si>
  <si>
    <t>Claudio Sebastián Rodríguez Rivera</t>
  </si>
  <si>
    <t>Katherine Castillo</t>
  </si>
  <si>
    <t>Rodolfo Chiguailaf Catalan</t>
  </si>
  <si>
    <t>escuelita de trail</t>
  </si>
  <si>
    <t>Miguel Angel Cardenas Avendaño</t>
  </si>
  <si>
    <t>Escuelita Trail Angol</t>
  </si>
  <si>
    <t>Jose Ignacio Caro Allende</t>
  </si>
  <si>
    <t>Nicolás Ortega Durán</t>
  </si>
  <si>
    <t>GRT Temuco</t>
  </si>
  <si>
    <t>Josette Sepulveda sepulveda</t>
  </si>
  <si>
    <t>Hp team</t>
  </si>
  <si>
    <t># (8K4049F)</t>
  </si>
  <si>
    <t>Ivan Molina</t>
  </si>
  <si>
    <t>Eco trail running las cabras</t>
  </si>
  <si>
    <t>Cristian Rodrigo Huaiquiñir Huaiquiñir</t>
  </si>
  <si>
    <t>Florencia Litschi</t>
  </si>
  <si>
    <t>Marta Bustamante González</t>
  </si>
  <si>
    <t>Team CS</t>
  </si>
  <si>
    <t>Cristian Alveal</t>
  </si>
  <si>
    <t>Victoria Alejandra Bahamondes Gajardo</t>
  </si>
  <si>
    <t>club deportivo lafken loncoche</t>
  </si>
  <si>
    <t>María Paz Cid</t>
  </si>
  <si>
    <t>Felipe Saavedra</t>
  </si>
  <si>
    <t>Cheli capibara</t>
  </si>
  <si>
    <t>Exequiel Alejandro Ramírez Pezoa</t>
  </si>
  <si>
    <t>sin club</t>
  </si>
  <si>
    <t>Eduardo Sanhueza</t>
  </si>
  <si>
    <t>Saul Luengo Monsalves</t>
  </si>
  <si>
    <t>EPIC TEAM</t>
  </si>
  <si>
    <t>Ricardo Andres Lazo Carvallo</t>
  </si>
  <si>
    <t>Trial Origenes</t>
  </si>
  <si>
    <t># (8K60+M)</t>
  </si>
  <si>
    <t>Jose ivan Panguinao Salazar</t>
  </si>
  <si>
    <t>Martin Tranamil Vidal</t>
  </si>
  <si>
    <t>Revolution</t>
  </si>
  <si>
    <t>Margarita Montt</t>
  </si>
  <si>
    <t>Isaías Cayuqueo</t>
  </si>
  <si>
    <t>Sergio Miguel Angel Ferrada Gutierrez</t>
  </si>
  <si>
    <t>CICLOTURISMO LIBERBIKE</t>
  </si>
  <si>
    <t>Catalina Belén San Martín Gajardo</t>
  </si>
  <si>
    <t>Club atletico ibiza chiguayante</t>
  </si>
  <si>
    <t># (8K1829F)</t>
  </si>
  <si>
    <t>MARCOS SANDOVAL CORTÉS</t>
  </si>
  <si>
    <t>Willy Maldonado</t>
  </si>
  <si>
    <t>Katherine Andrea Huenante Faundez</t>
  </si>
  <si>
    <t>Nicol Catalina Maureira Venegas</t>
  </si>
  <si>
    <t>Diego Villalobos Troncoso</t>
  </si>
  <si>
    <t>Victoria Trail</t>
  </si>
  <si>
    <t>Yanet Higuera Liencura</t>
  </si>
  <si>
    <t>@trimas</t>
  </si>
  <si>
    <t>Cristian Fernández</t>
  </si>
  <si>
    <t>Karina Velozo Velasquez</t>
  </si>
  <si>
    <t>Erwin Rebolledo Rebolledo</t>
  </si>
  <si>
    <t>Máximo Salazar</t>
  </si>
  <si>
    <t>Javiera Licanqueo Sáez</t>
  </si>
  <si>
    <t>-</t>
  </si>
  <si>
    <t>Benjamín Aliste Poo</t>
  </si>
  <si>
    <t>Javiera Pizarro Robles</t>
  </si>
  <si>
    <t>Endémico box</t>
  </si>
  <si>
    <t>Leonardo Quezada</t>
  </si>
  <si>
    <t>Chicos Trail</t>
  </si>
  <si>
    <t>Juan Saez Anabalon</t>
  </si>
  <si>
    <t>Nada</t>
  </si>
  <si>
    <t>Pablo Vargas</t>
  </si>
  <si>
    <t>Trail running las cabrás</t>
  </si>
  <si>
    <t>Loreto Parada Araneda</t>
  </si>
  <si>
    <t># (8K5059F)</t>
  </si>
  <si>
    <t>BRYAN DIEGO VILLA FUENTES</t>
  </si>
  <si>
    <t>Christian Alejandro Aguilera Torres</t>
  </si>
  <si>
    <t>Felipe Alvarez Correa</t>
  </si>
  <si>
    <t>MASSIEL INFANTE ESCOBAR</t>
  </si>
  <si>
    <t>YUMBEL</t>
  </si>
  <si>
    <t>Maria Ines Pinto Aranda</t>
  </si>
  <si>
    <t>ECO TRAIL RUNNIG LAS CABRAS</t>
  </si>
  <si>
    <t>Cristian Villagrán Reyes</t>
  </si>
  <si>
    <t>Weichafe Trail Runners</t>
  </si>
  <si>
    <t>Victor Manuel Colin Maliqueo</t>
  </si>
  <si>
    <t>claudia mendez paredes</t>
  </si>
  <si>
    <t>Manuel Alejandro Jiménez Fuentes</t>
  </si>
  <si>
    <t>Eco Trail Las Cabras</t>
  </si>
  <si>
    <t>Francy Muñoz Muñoz</t>
  </si>
  <si>
    <t>Cristina Velasquez</t>
  </si>
  <si>
    <t>angol runners</t>
  </si>
  <si>
    <t>Nicolás Darío Fernández García</t>
  </si>
  <si>
    <t>Felipe Burton</t>
  </si>
  <si>
    <t>Fabian Pino Gonzalez</t>
  </si>
  <si>
    <t>Ningunoms</t>
  </si>
  <si>
    <t>Diego Barros Cordero</t>
  </si>
  <si>
    <t>Paola Barboza Gonzalez</t>
  </si>
  <si>
    <t>Club atlético ibiza de Chiguayante</t>
  </si>
  <si>
    <t>RICARDO RICCI ESCOBAR</t>
  </si>
  <si>
    <t>Renata Adriana Olea Guzmán</t>
  </si>
  <si>
    <t>Katherine Alondra Brenda Flores Henriquez</t>
  </si>
  <si>
    <t>81.</t>
  </si>
  <si>
    <t>Paola Nunez Cardenas</t>
  </si>
  <si>
    <t>82.</t>
  </si>
  <si>
    <t>Macarena Aedo Navarrete</t>
  </si>
  <si>
    <t>Santa Maria</t>
  </si>
  <si>
    <t>83.</t>
  </si>
  <si>
    <t>Manuel Alejandro Marinao Jaramillo</t>
  </si>
  <si>
    <t>84.</t>
  </si>
  <si>
    <t>Diego Sebastian Oberg Martinez</t>
  </si>
  <si>
    <t>85.</t>
  </si>
  <si>
    <t>Camila Rios vidal</t>
  </si>
  <si>
    <t>86.</t>
  </si>
  <si>
    <t>Carolina Espinoza Solar</t>
  </si>
  <si>
    <t>87.</t>
  </si>
  <si>
    <t>Raul Candia</t>
  </si>
  <si>
    <t>88.</t>
  </si>
  <si>
    <t>Isilda Pinto Urrutia</t>
  </si>
  <si>
    <t>Genchi runners</t>
  </si>
  <si>
    <t>89.</t>
  </si>
  <si>
    <t>Caterina Cadena</t>
  </si>
  <si>
    <t>Pucon runner</t>
  </si>
  <si>
    <t>90.</t>
  </si>
  <si>
    <t>Constanza Naour Gatica</t>
  </si>
  <si>
    <t>91.</t>
  </si>
  <si>
    <t>Cecilia caucao</t>
  </si>
  <si>
    <t>Osorno runner</t>
  </si>
  <si>
    <t>92.</t>
  </si>
  <si>
    <t>Jorge Cabezas Henriquez</t>
  </si>
  <si>
    <t>93.</t>
  </si>
  <si>
    <t>JAVIERA GONZALEZ</t>
  </si>
  <si>
    <t>94.</t>
  </si>
  <si>
    <t>Florencia Cerda</t>
  </si>
  <si>
    <t>95.</t>
  </si>
  <si>
    <t>Mariela Albornoz Lagos</t>
  </si>
  <si>
    <t>GEP Running</t>
  </si>
  <si>
    <t>96.</t>
  </si>
  <si>
    <t>Omar Portiño Sanhueza</t>
  </si>
  <si>
    <t>97.</t>
  </si>
  <si>
    <t>VERONICA DE LAS MERCEDES OYARCE RUBIO</t>
  </si>
  <si>
    <t>Team</t>
  </si>
  <si>
    <t>98.</t>
  </si>
  <si>
    <t>Constanza Valenzuela</t>
  </si>
  <si>
    <t>99.</t>
  </si>
  <si>
    <t>Konrad Venthur Anzieta</t>
  </si>
  <si>
    <t>100.</t>
  </si>
  <si>
    <t>Liliana Yanet Medina Hennigs</t>
  </si>
  <si>
    <t>101.</t>
  </si>
  <si>
    <t>Alberto Castillo Villarroel</t>
  </si>
  <si>
    <t>102.</t>
  </si>
  <si>
    <t>Rodrigo Escobar Pinto</t>
  </si>
  <si>
    <t>103.</t>
  </si>
  <si>
    <t>Lorena Pino freire</t>
  </si>
  <si>
    <t>Deportivo cienagas</t>
  </si>
  <si>
    <t>104.</t>
  </si>
  <si>
    <t>Natalia elizabeth Carmona Figueroa</t>
  </si>
  <si>
    <t>105.</t>
  </si>
  <si>
    <t>Jacqueline Reuss</t>
  </si>
  <si>
    <t>No aplica</t>
  </si>
  <si>
    <t>106.</t>
  </si>
  <si>
    <t>Miguel Angel Pacheco Pacheco</t>
  </si>
  <si>
    <t>107.</t>
  </si>
  <si>
    <t>CARLOS FERRADA</t>
  </si>
  <si>
    <t>108.</t>
  </si>
  <si>
    <t>Amalia Camus Suarez</t>
  </si>
  <si>
    <t>109.</t>
  </si>
  <si>
    <t>Carlos Pozo Pinto</t>
  </si>
  <si>
    <t>110.</t>
  </si>
  <si>
    <t>Constanza Marin Martinez</t>
  </si>
  <si>
    <t>111.</t>
  </si>
  <si>
    <t>Angela Carolina Fuentes Sepúlveda</t>
  </si>
  <si>
    <t>112.</t>
  </si>
  <si>
    <t>Valentina Alarcon Avendaño</t>
  </si>
  <si>
    <t>113.</t>
  </si>
  <si>
    <t>Melanie Jara Chavez</t>
  </si>
  <si>
    <t>114.</t>
  </si>
  <si>
    <t>Sylvia Contreras Carrasco</t>
  </si>
  <si>
    <t>team victoria trail</t>
  </si>
  <si>
    <t>115.</t>
  </si>
  <si>
    <t>Daniela Segura Alarcon</t>
  </si>
  <si>
    <t>You Can Run</t>
  </si>
  <si>
    <t>116.</t>
  </si>
  <si>
    <t>Francia Lizama Fernandez</t>
  </si>
  <si>
    <t>117.</t>
  </si>
  <si>
    <t>Katherinne Rojas</t>
  </si>
  <si>
    <t>118.</t>
  </si>
  <si>
    <t>Yohanna Gatica Tiznado</t>
  </si>
  <si>
    <t>Club ag3 calbuco</t>
  </si>
  <si>
    <t>119.</t>
  </si>
  <si>
    <t>Constanza Rivas Aguilera</t>
  </si>
  <si>
    <t>Si club</t>
  </si>
  <si>
    <t>120.</t>
  </si>
  <si>
    <t>Nattalia Andrea Carrasco López</t>
  </si>
  <si>
    <t>Persona natural</t>
  </si>
  <si>
    <t>121.</t>
  </si>
  <si>
    <t>Jeniffer Ramos</t>
  </si>
  <si>
    <t>122.</t>
  </si>
  <si>
    <t>Daniela Amelia Carrasco Henriquez</t>
  </si>
  <si>
    <t>123.</t>
  </si>
  <si>
    <t>JONATHAN RODRIGO VERA NUÑEZ</t>
  </si>
  <si>
    <t>124.</t>
  </si>
  <si>
    <t>Valentina Gallegos Zapata</t>
  </si>
  <si>
    <t>125.</t>
  </si>
  <si>
    <t>Constanza Parant</t>
  </si>
  <si>
    <t>126.</t>
  </si>
  <si>
    <t>Disponible</t>
  </si>
  <si>
    <t>Mixto</t>
  </si>
  <si>
    <t># (DISP)</t>
  </si>
  <si>
    <t>127.</t>
  </si>
  <si>
    <t>Mariela Beatriz Mardones Guzman</t>
  </si>
  <si>
    <t>ESCUELITA DE TRAIL</t>
  </si>
  <si>
    <t>128.</t>
  </si>
  <si>
    <t>Vanessa Oyarzun</t>
  </si>
  <si>
    <t>129.</t>
  </si>
  <si>
    <t>Pablo Pereira fontalba</t>
  </si>
  <si>
    <t>130.</t>
  </si>
  <si>
    <t>Silvana Elizabeth maria Ciccioli</t>
  </si>
  <si>
    <t>Union</t>
  </si>
  <si>
    <t>Eeduardo Sepulveda Seaton</t>
  </si>
  <si>
    <t>espartanos-lautaro</t>
  </si>
  <si>
    <t>Descalificado</t>
  </si>
  <si>
    <t>Dalton Rodriguez</t>
  </si>
  <si>
    <t>rank</t>
  </si>
  <si>
    <t>bib</t>
  </si>
  <si>
    <t>name</t>
  </si>
  <si>
    <t>gender</t>
  </si>
  <si>
    <t>race</t>
  </si>
  <si>
    <t>Trail Long</t>
  </si>
  <si>
    <t>times</t>
  </si>
  <si>
    <t>+1:34,17</t>
  </si>
  <si>
    <t>+4:23,75</t>
  </si>
  <si>
    <t>+5:08,26</t>
  </si>
  <si>
    <t>+5:53,74</t>
  </si>
  <si>
    <t>+6:25,70</t>
  </si>
  <si>
    <t>+7:13,01</t>
  </si>
  <si>
    <t>+7:40,82</t>
  </si>
  <si>
    <t>+9:23,20</t>
  </si>
  <si>
    <t>+10:26,41</t>
  </si>
  <si>
    <t>+10:48,76</t>
  </si>
  <si>
    <t>+10:53,00</t>
  </si>
  <si>
    <t>+12:23,31</t>
  </si>
  <si>
    <t>+12:26,62</t>
  </si>
  <si>
    <t>+13:13,05</t>
  </si>
  <si>
    <t>+14:49,68</t>
  </si>
  <si>
    <t>+15:34,13</t>
  </si>
  <si>
    <t>+16:05,50</t>
  </si>
  <si>
    <t>+19:05,88</t>
  </si>
  <si>
    <t>+19:42,33</t>
  </si>
  <si>
    <t>+19:52,97</t>
  </si>
  <si>
    <t>+3:33,23</t>
  </si>
  <si>
    <t>+3:50,52</t>
  </si>
  <si>
    <t>+4:41,20</t>
  </si>
  <si>
    <t>+4:55,49</t>
  </si>
  <si>
    <t>+5:26,01</t>
  </si>
  <si>
    <t>+6:42,80</t>
  </si>
  <si>
    <t>+8:00,38</t>
  </si>
  <si>
    <t>+8:01,32</t>
  </si>
  <si>
    <t>+8:07,61</t>
  </si>
  <si>
    <t>+8:37,55</t>
  </si>
  <si>
    <t>+9:09,51</t>
  </si>
  <si>
    <t>+9:37,42</t>
  </si>
  <si>
    <t>+10:03,64</t>
  </si>
  <si>
    <t>+10:43,73</t>
  </si>
  <si>
    <t>+11:42,32</t>
  </si>
  <si>
    <t>+11:49,42</t>
  </si>
  <si>
    <t>+11:59,99</t>
  </si>
  <si>
    <t>+12:05,91</t>
  </si>
  <si>
    <t>+12:57,42</t>
  </si>
  <si>
    <t>+13:08,66</t>
  </si>
  <si>
    <t>+13:25,31</t>
  </si>
  <si>
    <t>+13:55,49</t>
  </si>
  <si>
    <t>+14:34,86</t>
  </si>
  <si>
    <t>+15:10,87</t>
  </si>
  <si>
    <t>+15:11,26</t>
  </si>
  <si>
    <t>+15:33,79</t>
  </si>
  <si>
    <t>+15:53,45</t>
  </si>
  <si>
    <t>+15:59,11</t>
  </si>
  <si>
    <t>+16:03,69</t>
  </si>
  <si>
    <t>+16:09,25</t>
  </si>
  <si>
    <t>+16:28,69</t>
  </si>
  <si>
    <t>+16:51,90</t>
  </si>
  <si>
    <t>+16:56,30</t>
  </si>
  <si>
    <t>+18:10,60</t>
  </si>
  <si>
    <t>+18:32,51</t>
  </si>
  <si>
    <t>+18:45,21</t>
  </si>
  <si>
    <t>+18:49,19</t>
  </si>
  <si>
    <t>+18:57,70</t>
  </si>
  <si>
    <t>+19:31,59</t>
  </si>
  <si>
    <t>+19:54,49</t>
  </si>
  <si>
    <t>+19:56,49</t>
  </si>
  <si>
    <t>+20:02,64</t>
  </si>
  <si>
    <t>+20:29,75</t>
  </si>
  <si>
    <t>+20:37,43</t>
  </si>
  <si>
    <t>+21:18,84</t>
  </si>
  <si>
    <t>+21:21,19</t>
  </si>
  <si>
    <t>+21:39,01</t>
  </si>
  <si>
    <t>+21:39,67</t>
  </si>
  <si>
    <t>+21:55,95</t>
  </si>
  <si>
    <t>+22:30,52</t>
  </si>
  <si>
    <t>+23:02,36</t>
  </si>
  <si>
    <t>+23:03,49</t>
  </si>
  <si>
    <t>+23:27,63</t>
  </si>
  <si>
    <t>+23:34,32</t>
  </si>
  <si>
    <t>+23:41,17</t>
  </si>
  <si>
    <t>+23:43,93</t>
  </si>
  <si>
    <t>+23:50,23</t>
  </si>
  <si>
    <t>+23:54,03</t>
  </si>
  <si>
    <t>+24:08,67</t>
  </si>
  <si>
    <t>+24:22,35</t>
  </si>
  <si>
    <t>+24:22,51</t>
  </si>
  <si>
    <t>+24:42,47</t>
  </si>
  <si>
    <t>+25:20,95</t>
  </si>
  <si>
    <t>+25:49,20</t>
  </si>
  <si>
    <t>+25:56,10</t>
  </si>
  <si>
    <t>+26:18,14</t>
  </si>
  <si>
    <t>+26:19,22</t>
  </si>
  <si>
    <t>+26:50,19</t>
  </si>
  <si>
    <t>+26:50,87</t>
  </si>
  <si>
    <t>+27:11,18</t>
  </si>
  <si>
    <t>+27:23,14</t>
  </si>
  <si>
    <t>+27:24,97</t>
  </si>
  <si>
    <t>+27:32,67</t>
  </si>
  <si>
    <t>+27:36,13</t>
  </si>
  <si>
    <t>+28:14,63</t>
  </si>
  <si>
    <t>+28:53,63</t>
  </si>
  <si>
    <t>+28:57,06</t>
  </si>
  <si>
    <t>+29:29,76</t>
  </si>
  <si>
    <t>+30:37,72</t>
  </si>
  <si>
    <t>+30:41,63</t>
  </si>
  <si>
    <t>+30:44,98</t>
  </si>
  <si>
    <t>+31:14,42</t>
  </si>
  <si>
    <t>+31:53,00</t>
  </si>
  <si>
    <t>+32:11,01</t>
  </si>
  <si>
    <t>+32:29,00</t>
  </si>
  <si>
    <t>+32:48,51</t>
  </si>
  <si>
    <t>+33:00,80</t>
  </si>
  <si>
    <t>+33:32,31</t>
  </si>
  <si>
    <t>+33:47,91</t>
  </si>
  <si>
    <t>+34:20,91</t>
  </si>
  <si>
    <t>+34:44,96</t>
  </si>
  <si>
    <t>+34:47,45</t>
  </si>
  <si>
    <t>+35:20,79</t>
  </si>
  <si>
    <t>+35:27,97</t>
  </si>
  <si>
    <t>+36:01,20</t>
  </si>
  <si>
    <t>+36:17,89</t>
  </si>
  <si>
    <t>+36:31,74</t>
  </si>
  <si>
    <t>+37:13,50</t>
  </si>
  <si>
    <t>+37:52,60</t>
  </si>
  <si>
    <t>+38:13,05</t>
  </si>
  <si>
    <t>+38:43,91</t>
  </si>
  <si>
    <t>+39:02,42</t>
  </si>
  <si>
    <t>+39:17,27</t>
  </si>
  <si>
    <t>+40:03,63</t>
  </si>
  <si>
    <t>+41:06,20</t>
  </si>
  <si>
    <t>+42:09,48</t>
  </si>
  <si>
    <t>+44:23,95</t>
  </si>
  <si>
    <t>+47:16,66</t>
  </si>
  <si>
    <t>+48:17,61</t>
  </si>
  <si>
    <t>+48:49,48</t>
  </si>
  <si>
    <t>+48:52,47</t>
  </si>
  <si>
    <t>+49:54,28</t>
  </si>
  <si>
    <t>+53:20,95</t>
  </si>
  <si>
    <t>+54:09,70</t>
  </si>
  <si>
    <t>+58:09,58</t>
  </si>
  <si>
    <t>+1:00:11,80</t>
  </si>
  <si>
    <t>+1:02:26,60</t>
  </si>
  <si>
    <t>+1:03:02,32</t>
  </si>
  <si>
    <t>+1:03:02,94</t>
  </si>
  <si>
    <t>+1:03:47,20</t>
  </si>
  <si>
    <t>+1:04:10,75</t>
  </si>
  <si>
    <t>+1:04:21,24</t>
  </si>
  <si>
    <t>+1:08:43,17</t>
  </si>
  <si>
    <t>+1:12:55,13</t>
  </si>
  <si>
    <t>+1:46:04,96</t>
  </si>
  <si>
    <t>+1:53:40,16</t>
  </si>
  <si>
    <t>+1:58,86</t>
  </si>
  <si>
    <t>+2:39,14</t>
  </si>
  <si>
    <t>+3:59,16</t>
  </si>
  <si>
    <t>+7:38,98</t>
  </si>
  <si>
    <t>+9:04,83</t>
  </si>
  <si>
    <t>+9:06,27</t>
  </si>
  <si>
    <t>+9:08,83</t>
  </si>
  <si>
    <t>+11:22,15</t>
  </si>
  <si>
    <t>+11:26,14</t>
  </si>
  <si>
    <t>+13:33,45</t>
  </si>
  <si>
    <t>+13:43,44</t>
  </si>
  <si>
    <t>+13:54,38</t>
  </si>
  <si>
    <t>+14:20,64</t>
  </si>
  <si>
    <t>+14:21,35</t>
  </si>
  <si>
    <t>+15:00,76</t>
  </si>
  <si>
    <t>+15:09,20</t>
  </si>
  <si>
    <t>+15:27,96</t>
  </si>
  <si>
    <t>+17:50,50</t>
  </si>
  <si>
    <t>+18:01,29</t>
  </si>
  <si>
    <t>+1:40,48</t>
  </si>
  <si>
    <t>+2:12,76</t>
  </si>
  <si>
    <t>+3:02,89</t>
  </si>
  <si>
    <t>+3:44,85</t>
  </si>
  <si>
    <t>+4:54,52</t>
  </si>
  <si>
    <t>+4:57,22</t>
  </si>
  <si>
    <t>+7:02,33</t>
  </si>
  <si>
    <t>+7:55,40</t>
  </si>
  <si>
    <t>+9:16,48</t>
  </si>
  <si>
    <t>+9:39,69</t>
  </si>
  <si>
    <t>+9:58,57</t>
  </si>
  <si>
    <t>+11:53,86</t>
  </si>
  <si>
    <t>+13:23,73</t>
  </si>
  <si>
    <t>+14:01,20</t>
  </si>
  <si>
    <t>+14:37,05</t>
  </si>
  <si>
    <t>+14:55,85</t>
  </si>
  <si>
    <t>+15:08,18</t>
  </si>
  <si>
    <t>+15:43,77</t>
  </si>
  <si>
    <t>+15:47,06</t>
  </si>
  <si>
    <t>+16:06,63</t>
  </si>
  <si>
    <t>+16:19,88</t>
  </si>
  <si>
    <t>+16:31,73</t>
  </si>
  <si>
    <t>+16:50,48</t>
  </si>
  <si>
    <t>+17:17,92</t>
  </si>
  <si>
    <t>+17:56,94</t>
  </si>
  <si>
    <t>+17:56,95</t>
  </si>
  <si>
    <t>+18:12,58</t>
  </si>
  <si>
    <t>+18:24,67</t>
  </si>
  <si>
    <t>+18:54,60</t>
  </si>
  <si>
    <t>+19:58,71</t>
  </si>
  <si>
    <t>+20:19,93</t>
  </si>
  <si>
    <t>+22:05,71</t>
  </si>
  <si>
    <t>+24:17,06</t>
  </si>
  <si>
    <t>+24:20,55</t>
  </si>
  <si>
    <t>+24:52,04</t>
  </si>
  <si>
    <t>+25:04,36</t>
  </si>
  <si>
    <t>+25:59,54</t>
  </si>
  <si>
    <t>+28:03,80</t>
  </si>
  <si>
    <t>+29:36,27</t>
  </si>
  <si>
    <t>+29:47,99</t>
  </si>
  <si>
    <t>+30:04,96</t>
  </si>
  <si>
    <t>+31:23,26</t>
  </si>
  <si>
    <t>+31:46,99</t>
  </si>
  <si>
    <t>+31:47,65</t>
  </si>
  <si>
    <t>+31:59,11</t>
  </si>
  <si>
    <t>+32:22,53</t>
  </si>
  <si>
    <t>+32:31,99</t>
  </si>
  <si>
    <t>+32:43,92</t>
  </si>
  <si>
    <t>+33:01,48</t>
  </si>
  <si>
    <t>+33:59,13</t>
  </si>
  <si>
    <t>+34:19,32</t>
  </si>
  <si>
    <t>+35:56,87</t>
  </si>
  <si>
    <t>+37:57,90</t>
  </si>
  <si>
    <t>+41:35,33</t>
  </si>
  <si>
    <t>+42:48,21</t>
  </si>
  <si>
    <t>+43:44,77</t>
  </si>
  <si>
    <t>+45:18,83</t>
  </si>
  <si>
    <t>+46:07,70</t>
  </si>
  <si>
    <t>+48:14,57</t>
  </si>
  <si>
    <t>+48:24,65</t>
  </si>
  <si>
    <t>+50:01,09</t>
  </si>
  <si>
    <t>+53:04,45</t>
  </si>
  <si>
    <t>+54:28,34</t>
  </si>
  <si>
    <t>+55:01,49</t>
  </si>
  <si>
    <t>+55:36,55</t>
  </si>
  <si>
    <t>+1:00:01,66</t>
  </si>
  <si>
    <t>+1:02:29,68</t>
  </si>
  <si>
    <t>+1:06:14,15</t>
  </si>
  <si>
    <t>+1:06:45,96</t>
  </si>
  <si>
    <t>+1:07:14,50</t>
  </si>
  <si>
    <t>+1:10:52,09</t>
  </si>
  <si>
    <t>+1:12:56,18</t>
  </si>
  <si>
    <t>+1:18:32,06</t>
  </si>
  <si>
    <t>+1:21:08,44</t>
  </si>
  <si>
    <t>+1:24:31,65</t>
  </si>
  <si>
    <t>+1:34:37,98</t>
  </si>
  <si>
    <t>+1:35:50,36</t>
  </si>
  <si>
    <t>+1:37:07,82</t>
  </si>
  <si>
    <t>+2:27:36,57</t>
  </si>
  <si>
    <t>+10:03,05</t>
  </si>
  <si>
    <t>+18:31,18</t>
  </si>
  <si>
    <t>+20:56,04</t>
  </si>
  <si>
    <t>+21:14,33</t>
  </si>
  <si>
    <t>+27:15,67</t>
  </si>
  <si>
    <t>+27:50,63</t>
  </si>
  <si>
    <t>+28:25,01</t>
  </si>
  <si>
    <t>+29:08,08</t>
  </si>
  <si>
    <t>+29:19,02</t>
  </si>
  <si>
    <t>+31:22,49</t>
  </si>
  <si>
    <t>+32:56,98</t>
  </si>
  <si>
    <t>+37:32,41</t>
  </si>
  <si>
    <t>+40:14,81</t>
  </si>
  <si>
    <t>+40:41,34</t>
  </si>
  <si>
    <t>+40:59,27</t>
  </si>
  <si>
    <t>+43:11,96</t>
  </si>
  <si>
    <t>+43:12,62</t>
  </si>
  <si>
    <t>+44:57,63</t>
  </si>
  <si>
    <t>+45:15,98</t>
  </si>
  <si>
    <t>+46:51,88</t>
  </si>
  <si>
    <t>+49:11,74</t>
  </si>
  <si>
    <t>+55:33,99</t>
  </si>
  <si>
    <t>+56:35,13</t>
  </si>
  <si>
    <t>+1:02:50,50</t>
  </si>
  <si>
    <t>+1:03:07,51</t>
  </si>
  <si>
    <t>+1:04:04,90</t>
  </si>
  <si>
    <t>+1:05:53,20</t>
  </si>
  <si>
    <t>+1:06:46,42</t>
  </si>
  <si>
    <t>+1:06:58,74</t>
  </si>
  <si>
    <t>+1:07:52,94</t>
  </si>
  <si>
    <t>+1:11:00,40</t>
  </si>
  <si>
    <t>+1:15:16,27</t>
  </si>
  <si>
    <t>+1:15:16,40</t>
  </si>
  <si>
    <t>+1:15:21,71</t>
  </si>
  <si>
    <t>+1:15:34,11</t>
  </si>
  <si>
    <t>+1:15:49,58</t>
  </si>
  <si>
    <t>+1:15:50,88</t>
  </si>
  <si>
    <t>+1:16:35,24</t>
  </si>
  <si>
    <t>+1:17:00,96</t>
  </si>
  <si>
    <t>+1:18:09,52</t>
  </si>
  <si>
    <t>+1:18:26,01</t>
  </si>
  <si>
    <t>+1:20:30,10</t>
  </si>
  <si>
    <t>+1:23:34,83</t>
  </si>
  <si>
    <t>+1:23:41,55</t>
  </si>
  <si>
    <t>+1:25:55,74</t>
  </si>
  <si>
    <t>+1:26:37,84</t>
  </si>
  <si>
    <t>+1:31:45,33</t>
  </si>
  <si>
    <t>+1:35:21,49</t>
  </si>
  <si>
    <t>+1:37:03,53</t>
  </si>
  <si>
    <t>+1:39:24,87</t>
  </si>
  <si>
    <t>+1:43:20,29</t>
  </si>
  <si>
    <t>+1:44:25,02</t>
  </si>
  <si>
    <t>+1:46:39,49</t>
  </si>
  <si>
    <t>+1:49:36,31</t>
  </si>
  <si>
    <t>+1:50:19,51</t>
  </si>
  <si>
    <t>+1:52:11,19</t>
  </si>
  <si>
    <t>+1:52:53,88</t>
  </si>
  <si>
    <t>+1:58:56,41</t>
  </si>
  <si>
    <t>+2:02:15,31</t>
  </si>
  <si>
    <t>+2:07:00,92</t>
  </si>
  <si>
    <t>+2:07:54,86</t>
  </si>
  <si>
    <t>+2:14:59,13</t>
  </si>
  <si>
    <t>+2:24:20,13</t>
  </si>
  <si>
    <t>+2:24:41,49</t>
  </si>
  <si>
    <t>+2:27:30,60</t>
  </si>
  <si>
    <t>+2:28:46,91</t>
  </si>
  <si>
    <t>+2:33:57,02</t>
  </si>
  <si>
    <t>+2:38:56,48</t>
  </si>
  <si>
    <t>+2:47:57,31</t>
  </si>
  <si>
    <t>+2:56:35,44</t>
  </si>
  <si>
    <t>+3:05:31,23</t>
  </si>
  <si>
    <t>+3:05:32,21</t>
  </si>
  <si>
    <t>+3:31:31,57</t>
  </si>
  <si>
    <t>+3:40:40,12</t>
  </si>
  <si>
    <t>+3:45:01,25</t>
  </si>
  <si>
    <t>+5:19:55,72</t>
  </si>
  <si>
    <t>+5:25:02,58</t>
  </si>
  <si>
    <t>+26:09,23</t>
  </si>
  <si>
    <t>+31:20,81</t>
  </si>
  <si>
    <t>+31:42,36</t>
  </si>
  <si>
    <t>+38:08,82</t>
  </si>
  <si>
    <t>+49:12,77</t>
  </si>
  <si>
    <t>+52:26,34</t>
  </si>
  <si>
    <t>+53:01,03</t>
  </si>
  <si>
    <t>+1:20:56,68</t>
  </si>
  <si>
    <t>+1:25:34,59</t>
  </si>
  <si>
    <t>+1:26:28,04</t>
  </si>
  <si>
    <t>+1:37:32,37</t>
  </si>
  <si>
    <t>+1:40:28,45</t>
  </si>
  <si>
    <t>+1:44:10,64</t>
  </si>
  <si>
    <t>+2:03:00,44</t>
  </si>
  <si>
    <t>+2:13:03,88</t>
  </si>
  <si>
    <t>+2:21:35,49</t>
  </si>
  <si>
    <t>+2:25:25,42</t>
  </si>
  <si>
    <t>+2:36:28,60</t>
  </si>
  <si>
    <t>+2:39:05,69</t>
  </si>
  <si>
    <t>+2:42:18,32</t>
  </si>
  <si>
    <t>+2:43:16,28</t>
  </si>
  <si>
    <t>+2:53:56,59</t>
  </si>
  <si>
    <t>+2:59:44,33</t>
  </si>
  <si>
    <t>+3:04:08,28</t>
  </si>
  <si>
    <t>+3:18:27,89</t>
  </si>
  <si>
    <t>+3:33:22,88</t>
  </si>
  <si>
    <t>+3:52:56,49</t>
  </si>
  <si>
    <t>+4:02:50,31</t>
  </si>
  <si>
    <t>+4:03:05,61</t>
  </si>
  <si>
    <t>+4:14:58,38</t>
  </si>
  <si>
    <t>+4:29:05,73</t>
  </si>
  <si>
    <t>+4:51:58,47</t>
  </si>
  <si>
    <t>Trail Short</t>
  </si>
  <si>
    <t>21k</t>
  </si>
  <si>
    <t>2k</t>
  </si>
  <si>
    <t>16k</t>
  </si>
  <si>
    <t>8k</t>
  </si>
  <si>
    <t>Mountain Classic Junior</t>
  </si>
  <si>
    <t>Mountain Classic Senior</t>
  </si>
  <si>
    <t>tiempo43k</t>
  </si>
  <si>
    <t>tiempo8k</t>
  </si>
  <si>
    <t>tiempo16k</t>
  </si>
  <si>
    <t>Giro2</t>
  </si>
  <si>
    <t>tiempo65k</t>
  </si>
  <si>
    <t>nation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</si>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</sst>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164" formatCode="[$-F400]h:mm:ss\ AM/PM"/>
    <numFmt numFmtId="165" formatCode="_ * #,##0.000_ ;_ * \-#,##0.000_ ;_ * &quot;-&quot;_ ;_ @_ "/>
    <numFmt numFmtId="166" formatCode="_ * #,##0.0000000_ ;_ * \-#,##0.0000000_ ;_ * &quot;-&quot;_ ;_ @_ "/>
    <numFmt numFmtId="167" formatCode="_ * #,##0.00_ ;_ * \-#,##0.00_ ;_ * &quot;-&quot;_ ;_ 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7" fontId="0" fillId="0" borderId="0" xfId="0" applyNumberFormat="1" applyAlignment="1">
      <alignment horizont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 wrapText="1"/>
    </xf>
    <xf numFmtId="164" fontId="0" fillId="0" borderId="0" xfId="42" applyNumberFormat="1" applyFont="1" applyAlignment="1">
      <alignment horizontal="center"/>
    </xf>
    <xf numFmtId="41" fontId="0" fillId="0" borderId="0" xfId="42" applyFont="1" applyAlignment="1"/>
    <xf numFmtId="164" fontId="0" fillId="0" borderId="0" xfId="0" applyNumberFormat="1"/>
    <xf numFmtId="164" fontId="0" fillId="0" borderId="0" xfId="42" applyNumberFormat="1" applyFont="1" applyAlignment="1"/>
    <xf numFmtId="166" fontId="0" fillId="0" borderId="0" xfId="42" applyNumberFormat="1" applyFont="1" applyAlignment="1"/>
    <xf numFmtId="165" fontId="0" fillId="0" borderId="0" xfId="42" applyNumberFormat="1" applyFont="1" applyAlignment="1"/>
    <xf numFmtId="41" fontId="16" fillId="0" borderId="0" xfId="42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167" fontId="16" fillId="0" borderId="0" xfId="42" applyNumberFormat="1" applyFont="1" applyAlignment="1">
      <alignment horizontal="center" vertical="center" wrapText="1"/>
    </xf>
    <xf numFmtId="167" fontId="0" fillId="0" borderId="0" xfId="42" applyNumberFormat="1" applyFont="1" applyAlignment="1">
      <alignment horizontal="center" wrapText="1"/>
    </xf>
    <xf numFmtId="167" fontId="0" fillId="0" borderId="0" xfId="42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96FB-48F4-45BC-B9BB-17E8BD172F37}">
  <sheetPr>
    <tabColor theme="9"/>
  </sheetPr>
  <dimension ref="A1:AG54"/>
  <sheetViews>
    <sheetView showGridLines="0" tabSelected="1" topLeftCell="G1" workbookViewId="0">
      <selection activeCell="R1" sqref="R1"/>
    </sheetView>
  </sheetViews>
  <sheetFormatPr baseColWidth="10" defaultRowHeight="15" x14ac:dyDescent="0.25"/>
  <cols>
    <col min="1" max="1" width="3.5703125" style="4" bestFit="1" customWidth="1"/>
    <col min="2" max="2" width="3.85546875" style="4" bestFit="1" customWidth="1"/>
    <col min="3" max="3" width="34.5703125" style="15" bestFit="1" customWidth="1"/>
    <col min="4" max="4" width="35.85546875" style="15" bestFit="1" customWidth="1"/>
    <col min="5" max="5" width="8" style="4" bestFit="1" customWidth="1"/>
    <col min="6" max="6" width="12.5703125" style="4" bestFit="1" customWidth="1"/>
    <col min="7" max="7" width="8.140625" style="4" bestFit="1" customWidth="1"/>
    <col min="8" max="8" width="19.42578125" style="4" bestFit="1" customWidth="1"/>
    <col min="9" max="9" width="10.28515625" style="4" bestFit="1" customWidth="1"/>
    <col min="10" max="10" width="13.140625" style="4" bestFit="1" customWidth="1"/>
    <col min="11" max="11" width="8.140625" style="7" bestFit="1" customWidth="1"/>
    <col min="12" max="12" width="7.140625" style="7" bestFit="1" customWidth="1"/>
    <col min="13" max="13" width="11.85546875" style="7" customWidth="1"/>
    <col min="14" max="14" width="10.7109375" style="7" bestFit="1" customWidth="1"/>
    <col min="15" max="15" width="7.42578125" style="27" bestFit="1" customWidth="1"/>
    <col min="16" max="16" width="4.85546875" style="4" bestFit="1" customWidth="1"/>
    <col min="17" max="17" width="9.5703125" style="4" bestFit="1" customWidth="1"/>
    <col min="18" max="19" width="11.42578125" style="4"/>
    <col min="20" max="20" width="11.7109375" style="4" bestFit="1" customWidth="1"/>
    <col min="21" max="23" width="11.42578125" style="4"/>
    <col min="27" max="27" width="12.7109375" customWidth="1"/>
    <col min="29" max="29" width="11.42578125" customWidth="1"/>
    <col min="34" max="16384" width="11.42578125" style="4"/>
  </cols>
  <sheetData>
    <row r="1" spans="1:33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3" t="s">
        <v>623</v>
      </c>
      <c r="L1" s="23" t="s">
        <v>1782</v>
      </c>
      <c r="M1" s="10" t="s">
        <v>1783</v>
      </c>
      <c r="N1" s="10" t="s">
        <v>8</v>
      </c>
      <c r="O1" s="25" t="s">
        <v>9</v>
      </c>
      <c r="P1" s="5" t="s">
        <v>1412</v>
      </c>
      <c r="Q1" s="5" t="s">
        <v>1416</v>
      </c>
      <c r="R1" s="5" t="s">
        <v>1418</v>
      </c>
      <c r="S1" s="24" t="s">
        <v>1784</v>
      </c>
      <c r="X1" s="18"/>
      <c r="Y1" s="18"/>
      <c r="Z1" s="18"/>
    </row>
    <row r="2" spans="1:33" x14ac:dyDescent="0.25">
      <c r="A2" s="3" t="s">
        <v>10</v>
      </c>
      <c r="B2" s="3">
        <v>14</v>
      </c>
      <c r="C2" s="14" t="s">
        <v>11</v>
      </c>
      <c r="D2" s="14" t="s">
        <v>12</v>
      </c>
      <c r="E2" s="3" t="s">
        <v>13</v>
      </c>
      <c r="F2" s="3" t="s">
        <v>14</v>
      </c>
      <c r="G2" s="3">
        <v>1</v>
      </c>
      <c r="H2" s="3" t="s">
        <v>15</v>
      </c>
      <c r="I2" s="3" t="s">
        <v>16</v>
      </c>
      <c r="J2" s="8" t="s">
        <v>17</v>
      </c>
      <c r="K2" s="6">
        <v>8.3799652777777775E-2</v>
      </c>
      <c r="L2" s="6">
        <v>0.17132060185185186</v>
      </c>
      <c r="M2" s="6">
        <v>0.2736253472222222</v>
      </c>
      <c r="N2" s="6">
        <v>0</v>
      </c>
      <c r="O2" s="26">
        <v>9.9</v>
      </c>
      <c r="P2" s="4" cm="1">
        <f t="array" ref="P2">IF(E2="Hombre",SUMPRODUCT(($E$2:$E$34="Hombre")*($M$2:$M$34&lt;M2))+1,
SUMPRODUCT(($E$2:$E$34="Mujer")*($M$2:$M$34&lt;M2))+1)</f>
        <v>1</v>
      </c>
      <c r="Q2" s="4" t="s">
        <v>1417</v>
      </c>
      <c r="R2" s="17">
        <f>((M2/65)*87)</f>
        <v>0.3662370032051282</v>
      </c>
      <c r="S2" s="7" t="s">
        <v>1785</v>
      </c>
      <c r="T2" s="7"/>
      <c r="U2" s="7"/>
      <c r="V2" s="7"/>
      <c r="W2" s="7"/>
      <c r="X2" s="20"/>
      <c r="Y2" s="20"/>
      <c r="Z2" s="20"/>
      <c r="AA2" s="21"/>
      <c r="AB2" s="20"/>
      <c r="AC2" s="22"/>
      <c r="AE2" s="19"/>
      <c r="AG2" s="20"/>
    </row>
    <row r="3" spans="1:33" x14ac:dyDescent="0.25">
      <c r="A3" s="3" t="s">
        <v>18</v>
      </c>
      <c r="B3" s="3">
        <v>52</v>
      </c>
      <c r="C3" s="14" t="s">
        <v>19</v>
      </c>
      <c r="D3" s="14" t="s">
        <v>20</v>
      </c>
      <c r="E3" s="3" t="s">
        <v>13</v>
      </c>
      <c r="F3" s="3" t="s">
        <v>14</v>
      </c>
      <c r="G3" s="3">
        <v>2</v>
      </c>
      <c r="H3" s="3" t="s">
        <v>21</v>
      </c>
      <c r="I3" s="3"/>
      <c r="J3" s="8" t="s">
        <v>22</v>
      </c>
      <c r="K3" s="6">
        <v>8.9349537037037033E-2</v>
      </c>
      <c r="L3" s="6">
        <v>0.18631863425925926</v>
      </c>
      <c r="M3" s="6">
        <v>0.29178773148148146</v>
      </c>
      <c r="N3" s="6" t="s">
        <v>1740</v>
      </c>
      <c r="O3" s="26">
        <v>9.2799999999999994</v>
      </c>
      <c r="P3" s="4" cm="1">
        <f t="array" ref="P3">IF(E3="Hombre",SUMPRODUCT(($E$2:$E$34="Hombre")*($M$2:$M$34&lt;M3))+1,
SUMPRODUCT(($E$2:$E$34="Mujer")*($M$2:$M$34&lt;M3))+1)</f>
        <v>2</v>
      </c>
      <c r="Q3" s="4" t="s">
        <v>1417</v>
      </c>
      <c r="R3" s="17">
        <f t="shared" ref="R3:R34" si="0">((M3/65)*87)</f>
        <v>0.39054665598290594</v>
      </c>
      <c r="S3" s="7" t="s">
        <v>1785</v>
      </c>
      <c r="Y3" s="19"/>
      <c r="AB3" s="19"/>
      <c r="AC3" s="19"/>
    </row>
    <row r="4" spans="1:33" x14ac:dyDescent="0.25">
      <c r="A4" s="3" t="s">
        <v>23</v>
      </c>
      <c r="B4" s="3">
        <v>24</v>
      </c>
      <c r="C4" s="14" t="s">
        <v>24</v>
      </c>
      <c r="D4" s="14" t="s">
        <v>25</v>
      </c>
      <c r="E4" s="3" t="s">
        <v>13</v>
      </c>
      <c r="F4" s="3" t="s">
        <v>14</v>
      </c>
      <c r="G4" s="3">
        <v>3</v>
      </c>
      <c r="H4" s="3" t="s">
        <v>26</v>
      </c>
      <c r="I4" s="3" t="s">
        <v>16</v>
      </c>
      <c r="J4" s="8" t="s">
        <v>27</v>
      </c>
      <c r="K4" s="6">
        <v>8.8974999999999999E-2</v>
      </c>
      <c r="L4" s="6">
        <v>0.18890509259259258</v>
      </c>
      <c r="M4" s="6">
        <v>0.29539398148148149</v>
      </c>
      <c r="N4" s="6" t="s">
        <v>1741</v>
      </c>
      <c r="O4" s="26">
        <v>9.17</v>
      </c>
      <c r="P4" s="4" cm="1">
        <f t="array" ref="P4">IF(E4="Hombre",SUMPRODUCT(($E$2:$E$34="Hombre")*($M$2:$M$34&lt;M4))+1,
SUMPRODUCT(($E$2:$E$34="Mujer")*($M$2:$M$34&lt;M4))+1)</f>
        <v>3</v>
      </c>
      <c r="Q4" s="4" t="s">
        <v>1417</v>
      </c>
      <c r="R4" s="17">
        <f t="shared" si="0"/>
        <v>0.39537348290598295</v>
      </c>
      <c r="S4" s="7" t="s">
        <v>1785</v>
      </c>
      <c r="AB4" s="19"/>
      <c r="AC4" s="19"/>
    </row>
    <row r="5" spans="1:33" x14ac:dyDescent="0.25">
      <c r="A5" s="3" t="s">
        <v>28</v>
      </c>
      <c r="B5" s="3">
        <v>23</v>
      </c>
      <c r="C5" s="14" t="s">
        <v>29</v>
      </c>
      <c r="D5" s="14"/>
      <c r="E5" s="3" t="s">
        <v>13</v>
      </c>
      <c r="F5" s="3" t="s">
        <v>30</v>
      </c>
      <c r="G5" s="3">
        <v>1</v>
      </c>
      <c r="H5" s="3" t="s">
        <v>26</v>
      </c>
      <c r="I5" s="3" t="s">
        <v>16</v>
      </c>
      <c r="J5" s="8" t="s">
        <v>31</v>
      </c>
      <c r="K5" s="6">
        <v>9.1355439814814809E-2</v>
      </c>
      <c r="L5" s="6">
        <v>0.19162916666666666</v>
      </c>
      <c r="M5" s="6">
        <v>0.29564340277777779</v>
      </c>
      <c r="N5" s="6" t="s">
        <v>1742</v>
      </c>
      <c r="O5" s="26">
        <v>9.16</v>
      </c>
      <c r="P5" s="4" cm="1">
        <f t="array" ref="P5">IF(E5="Hombre",SUMPRODUCT(($E$2:$E$34="Hombre")*($M$2:$M$34&lt;M5))+1,
SUMPRODUCT(($E$2:$E$34="Mujer")*($M$2:$M$34&lt;M5))+1)</f>
        <v>4</v>
      </c>
      <c r="Q5" s="4" t="s">
        <v>1417</v>
      </c>
      <c r="R5" s="17">
        <f t="shared" si="0"/>
        <v>0.3957073237179487</v>
      </c>
      <c r="S5" s="7" t="s">
        <v>1785</v>
      </c>
      <c r="AB5" s="19"/>
      <c r="AC5" s="19"/>
    </row>
    <row r="6" spans="1:33" x14ac:dyDescent="0.25">
      <c r="A6" s="3" t="s">
        <v>32</v>
      </c>
      <c r="B6" s="3">
        <v>26</v>
      </c>
      <c r="C6" s="14" t="s">
        <v>33</v>
      </c>
      <c r="D6" s="14" t="s">
        <v>34</v>
      </c>
      <c r="E6" s="3" t="s">
        <v>13</v>
      </c>
      <c r="F6" s="3" t="s">
        <v>30</v>
      </c>
      <c r="G6" s="3">
        <v>2</v>
      </c>
      <c r="H6" s="3" t="s">
        <v>26</v>
      </c>
      <c r="I6" s="3" t="s">
        <v>16</v>
      </c>
      <c r="J6" s="8" t="s">
        <v>35</v>
      </c>
      <c r="K6" s="6">
        <v>9.1570601851851854E-2</v>
      </c>
      <c r="L6" s="6">
        <v>0.19213020833333333</v>
      </c>
      <c r="M6" s="6">
        <v>0.30011631944444445</v>
      </c>
      <c r="N6" s="6" t="s">
        <v>1743</v>
      </c>
      <c r="O6" s="26">
        <v>9.02</v>
      </c>
      <c r="P6" s="4" cm="1">
        <f t="array" ref="P6">IF(E6="Hombre",SUMPRODUCT(($E$2:$E$34="Hombre")*($M$2:$M$34&lt;M6))+1,
SUMPRODUCT(($E$2:$E$34="Mujer")*($M$2:$M$34&lt;M6))+1)</f>
        <v>5</v>
      </c>
      <c r="Q6" s="4" t="s">
        <v>1417</v>
      </c>
      <c r="R6" s="17">
        <f t="shared" si="0"/>
        <v>0.40169415064102559</v>
      </c>
      <c r="S6" s="7" t="s">
        <v>1785</v>
      </c>
      <c r="AB6" s="19"/>
      <c r="AC6" s="19"/>
    </row>
    <row r="7" spans="1:33" x14ac:dyDescent="0.25">
      <c r="A7" s="3" t="s">
        <v>36</v>
      </c>
      <c r="B7" s="3">
        <v>44</v>
      </c>
      <c r="C7" s="14" t="s">
        <v>37</v>
      </c>
      <c r="D7" s="14" t="s">
        <v>38</v>
      </c>
      <c r="E7" s="3" t="s">
        <v>13</v>
      </c>
      <c r="F7" s="3" t="s">
        <v>30</v>
      </c>
      <c r="G7" s="3">
        <v>3</v>
      </c>
      <c r="H7" s="3" t="s">
        <v>26</v>
      </c>
      <c r="I7" s="3" t="s">
        <v>16</v>
      </c>
      <c r="J7" s="8"/>
      <c r="K7" s="6">
        <v>8.970243055555556E-2</v>
      </c>
      <c r="L7" s="6">
        <v>0.1763888888888889</v>
      </c>
      <c r="M7" s="6">
        <v>0.30780092592592595</v>
      </c>
      <c r="N7" s="6" t="s">
        <v>1744</v>
      </c>
      <c r="O7" s="26">
        <v>8.8000000000000007</v>
      </c>
      <c r="P7" s="4" cm="1">
        <f t="array" ref="P7">IF(E7="Hombre",SUMPRODUCT(($E$2:$E$34="Hombre")*($M$2:$M$34&lt;M7))+1,
SUMPRODUCT(($E$2:$E$34="Mujer")*($M$2:$M$34&lt;M7))+1)</f>
        <v>6</v>
      </c>
      <c r="Q7" s="4" t="s">
        <v>1417</v>
      </c>
      <c r="R7" s="17">
        <f t="shared" si="0"/>
        <v>0.41197970085470087</v>
      </c>
      <c r="S7" s="7" t="s">
        <v>1785</v>
      </c>
    </row>
    <row r="8" spans="1:33" x14ac:dyDescent="0.25">
      <c r="A8" s="3" t="s">
        <v>39</v>
      </c>
      <c r="B8" s="3">
        <v>42</v>
      </c>
      <c r="C8" s="14" t="s">
        <v>40</v>
      </c>
      <c r="D8" s="14" t="s">
        <v>41</v>
      </c>
      <c r="E8" s="3" t="s">
        <v>13</v>
      </c>
      <c r="F8" s="3" t="s">
        <v>30</v>
      </c>
      <c r="G8" s="3">
        <v>4</v>
      </c>
      <c r="H8" s="3" t="s">
        <v>26</v>
      </c>
      <c r="I8" s="3" t="s">
        <v>16</v>
      </c>
      <c r="J8" s="8" t="s">
        <v>42</v>
      </c>
      <c r="K8" s="6">
        <v>9.1813888888888889E-2</v>
      </c>
      <c r="L8" s="6">
        <v>0.19666493055555553</v>
      </c>
      <c r="M8" s="6">
        <v>0.31004131944444446</v>
      </c>
      <c r="N8" s="6" t="s">
        <v>1745</v>
      </c>
      <c r="O8" s="26">
        <v>8.74</v>
      </c>
      <c r="P8" s="4" cm="1">
        <f t="array" ref="P8">IF(E8="Hombre",SUMPRODUCT(($E$2:$E$34="Hombre")*($M$2:$M$34&lt;M8))+1,
SUMPRODUCT(($E$2:$E$34="Mujer")*($M$2:$M$34&lt;M8))+1)</f>
        <v>7</v>
      </c>
      <c r="Q8" s="4" t="s">
        <v>1417</v>
      </c>
      <c r="R8" s="17">
        <f t="shared" si="0"/>
        <v>0.41497838141025645</v>
      </c>
      <c r="S8" s="7" t="s">
        <v>1785</v>
      </c>
    </row>
    <row r="9" spans="1:33" x14ac:dyDescent="0.25">
      <c r="A9" s="3" t="s">
        <v>43</v>
      </c>
      <c r="B9" s="3">
        <v>16</v>
      </c>
      <c r="C9" s="14" t="s">
        <v>44</v>
      </c>
      <c r="D9" s="14" t="s">
        <v>45</v>
      </c>
      <c r="E9" s="3" t="s">
        <v>13</v>
      </c>
      <c r="F9" s="3" t="s">
        <v>46</v>
      </c>
      <c r="G9" s="3">
        <v>1</v>
      </c>
      <c r="H9" s="3" t="s">
        <v>15</v>
      </c>
      <c r="I9" s="3" t="s">
        <v>16</v>
      </c>
      <c r="J9" s="8" t="s">
        <v>47</v>
      </c>
      <c r="K9" s="6">
        <v>9.3646412037037038E-2</v>
      </c>
      <c r="L9" s="6">
        <v>0.20036215277777777</v>
      </c>
      <c r="M9" s="6">
        <v>0.31044282407407403</v>
      </c>
      <c r="N9" s="6" t="s">
        <v>1746</v>
      </c>
      <c r="O9" s="26">
        <v>8.7200000000000006</v>
      </c>
      <c r="P9" s="4" cm="1">
        <f t="array" ref="P9">IF(E9="Hombre",SUMPRODUCT(($E$2:$E$34="Hombre")*($M$2:$M$34&lt;M9))+1,
SUMPRODUCT(($E$2:$E$34="Mujer")*($M$2:$M$34&lt;M9))+1)</f>
        <v>8</v>
      </c>
      <c r="Q9" s="4" t="s">
        <v>1417</v>
      </c>
      <c r="R9" s="17">
        <f t="shared" si="0"/>
        <v>0.41551577991452987</v>
      </c>
      <c r="S9" s="7" t="s">
        <v>1785</v>
      </c>
    </row>
    <row r="10" spans="1:33" x14ac:dyDescent="0.25">
      <c r="A10" s="3" t="s">
        <v>48</v>
      </c>
      <c r="B10" s="3">
        <v>48</v>
      </c>
      <c r="C10" s="14" t="s">
        <v>49</v>
      </c>
      <c r="D10" s="14"/>
      <c r="E10" s="3" t="s">
        <v>13</v>
      </c>
      <c r="F10" s="3" t="s">
        <v>30</v>
      </c>
      <c r="G10" s="3">
        <v>5</v>
      </c>
      <c r="H10" s="3" t="s">
        <v>26</v>
      </c>
      <c r="I10" s="3"/>
      <c r="J10" s="8" t="s">
        <v>50</v>
      </c>
      <c r="K10" s="6">
        <v>9.4426736111111118E-2</v>
      </c>
      <c r="L10" s="6">
        <v>0.20566423611111109</v>
      </c>
      <c r="M10" s="6">
        <v>0.32983692129629627</v>
      </c>
      <c r="N10" s="6" t="s">
        <v>1747</v>
      </c>
      <c r="O10" s="26">
        <v>8.2100000000000009</v>
      </c>
      <c r="P10" s="4" cm="1">
        <f t="array" ref="P10">IF(E10="Hombre",SUMPRODUCT(($E$2:$E$34="Hombre")*($M$2:$M$34&lt;M10))+1,
SUMPRODUCT(($E$2:$E$34="Mujer")*($M$2:$M$34&lt;M10))+1)</f>
        <v>9</v>
      </c>
      <c r="Q10" s="4" t="s">
        <v>1417</v>
      </c>
      <c r="R10" s="17">
        <f t="shared" si="0"/>
        <v>0.4414740331196581</v>
      </c>
      <c r="S10" s="7" t="s">
        <v>1785</v>
      </c>
    </row>
    <row r="11" spans="1:33" x14ac:dyDescent="0.25">
      <c r="A11" s="3" t="s">
        <v>51</v>
      </c>
      <c r="B11" s="3">
        <v>17</v>
      </c>
      <c r="C11" s="14" t="s">
        <v>52</v>
      </c>
      <c r="D11" s="14" t="s">
        <v>53</v>
      </c>
      <c r="E11" s="3" t="s">
        <v>13</v>
      </c>
      <c r="F11" s="3" t="s">
        <v>46</v>
      </c>
      <c r="G11" s="3">
        <v>2</v>
      </c>
      <c r="H11" s="3" t="s">
        <v>15</v>
      </c>
      <c r="I11" s="3" t="s">
        <v>16</v>
      </c>
      <c r="J11" s="8" t="s">
        <v>54</v>
      </c>
      <c r="K11" s="6">
        <v>9.1464467592592594E-2</v>
      </c>
      <c r="L11" s="6">
        <v>0.20293356481481481</v>
      </c>
      <c r="M11" s="6">
        <v>0.3330534722222222</v>
      </c>
      <c r="N11" s="6" t="s">
        <v>1748</v>
      </c>
      <c r="O11" s="26">
        <v>8.1300000000000008</v>
      </c>
      <c r="P11" s="4" cm="1">
        <f t="array" ref="P11">IF(E11="Hombre",SUMPRODUCT(($E$2:$E$34="Hombre")*($M$2:$M$34&lt;M11))+1,
SUMPRODUCT(($E$2:$E$34="Mujer")*($M$2:$M$34&lt;M11))+1)</f>
        <v>10</v>
      </c>
      <c r="Q11" s="4" t="s">
        <v>1417</v>
      </c>
      <c r="R11" s="17">
        <f t="shared" si="0"/>
        <v>0.44577926282051278</v>
      </c>
      <c r="S11" s="7" t="s">
        <v>1785</v>
      </c>
    </row>
    <row r="12" spans="1:33" x14ac:dyDescent="0.25">
      <c r="A12" s="3" t="s">
        <v>55</v>
      </c>
      <c r="B12" s="3">
        <v>33</v>
      </c>
      <c r="C12" s="14" t="s">
        <v>56</v>
      </c>
      <c r="D12" s="14" t="s">
        <v>57</v>
      </c>
      <c r="E12" s="3" t="s">
        <v>13</v>
      </c>
      <c r="F12" s="3" t="s">
        <v>30</v>
      </c>
      <c r="G12" s="3">
        <v>6</v>
      </c>
      <c r="H12" s="3" t="s">
        <v>26</v>
      </c>
      <c r="I12" s="3" t="s">
        <v>16</v>
      </c>
      <c r="J12" s="8" t="s">
        <v>58</v>
      </c>
      <c r="K12" s="6">
        <v>9.6806365740740738E-2</v>
      </c>
      <c r="L12" s="6">
        <v>0.21309641203703703</v>
      </c>
      <c r="M12" s="6">
        <v>0.33367210648148149</v>
      </c>
      <c r="N12" s="6" t="s">
        <v>1749</v>
      </c>
      <c r="O12" s="26">
        <v>8.1199999999999992</v>
      </c>
      <c r="P12" s="4" cm="1">
        <f t="array" ref="P12">IF(E12="Hombre",SUMPRODUCT(($E$2:$E$34="Hombre")*($M$2:$M$34&lt;M12))+1,
SUMPRODUCT(($E$2:$E$34="Mujer")*($M$2:$M$34&lt;M12))+1)</f>
        <v>11</v>
      </c>
      <c r="Q12" s="4" t="s">
        <v>1417</v>
      </c>
      <c r="R12" s="17">
        <f t="shared" si="0"/>
        <v>0.44660728098290597</v>
      </c>
      <c r="S12" s="7" t="s">
        <v>1785</v>
      </c>
    </row>
    <row r="13" spans="1:33" x14ac:dyDescent="0.25">
      <c r="A13" s="3" t="s">
        <v>59</v>
      </c>
      <c r="B13" s="3">
        <v>36</v>
      </c>
      <c r="C13" s="14" t="s">
        <v>60</v>
      </c>
      <c r="D13" s="14" t="s">
        <v>61</v>
      </c>
      <c r="E13" s="3" t="s">
        <v>13</v>
      </c>
      <c r="F13" s="3" t="s">
        <v>30</v>
      </c>
      <c r="G13" s="3">
        <v>7</v>
      </c>
      <c r="H13" s="3" t="s">
        <v>26</v>
      </c>
      <c r="I13" s="3" t="s">
        <v>16</v>
      </c>
      <c r="J13" s="8" t="s">
        <v>62</v>
      </c>
      <c r="K13" s="6">
        <v>0.10116828703703705</v>
      </c>
      <c r="L13" s="6">
        <v>0.21598622685185184</v>
      </c>
      <c r="M13" s="6">
        <v>0.34136111111111112</v>
      </c>
      <c r="N13" s="6" t="s">
        <v>1750</v>
      </c>
      <c r="O13" s="26">
        <v>7.93</v>
      </c>
      <c r="P13" s="4" cm="1">
        <f t="array" ref="P13">IF(E13="Hombre",SUMPRODUCT(($E$2:$E$34="Hombre")*($M$2:$M$34&lt;M13))+1,
SUMPRODUCT(($E$2:$E$34="Mujer")*($M$2:$M$34&lt;M13))+1)</f>
        <v>12</v>
      </c>
      <c r="Q13" s="4" t="s">
        <v>1417</v>
      </c>
      <c r="R13" s="17">
        <f t="shared" si="0"/>
        <v>0.456898717948718</v>
      </c>
      <c r="S13" s="7" t="s">
        <v>1785</v>
      </c>
    </row>
    <row r="14" spans="1:33" x14ac:dyDescent="0.25">
      <c r="A14" s="3" t="s">
        <v>63</v>
      </c>
      <c r="B14" s="3">
        <v>22</v>
      </c>
      <c r="C14" s="14" t="s">
        <v>64</v>
      </c>
      <c r="D14" s="14" t="s">
        <v>65</v>
      </c>
      <c r="E14" s="3" t="s">
        <v>13</v>
      </c>
      <c r="F14" s="3" t="s">
        <v>30</v>
      </c>
      <c r="G14" s="3">
        <v>8</v>
      </c>
      <c r="H14" s="3" t="s">
        <v>26</v>
      </c>
      <c r="I14" s="3" t="s">
        <v>16</v>
      </c>
      <c r="J14" s="8"/>
      <c r="K14" s="6">
        <v>0.10312002314814815</v>
      </c>
      <c r="L14" s="6">
        <v>0.21616122685185188</v>
      </c>
      <c r="M14" s="6">
        <v>0.34339907407407405</v>
      </c>
      <c r="N14" s="6" t="s">
        <v>1751</v>
      </c>
      <c r="O14" s="26">
        <v>7.89</v>
      </c>
      <c r="P14" s="4" cm="1">
        <f t="array" ref="P14">IF(E14="Hombre",SUMPRODUCT(($E$2:$E$34="Hombre")*($M$2:$M$34&lt;M14))+1,
SUMPRODUCT(($E$2:$E$34="Mujer")*($M$2:$M$34&lt;M14))+1)</f>
        <v>13</v>
      </c>
      <c r="Q14" s="4" t="s">
        <v>1417</v>
      </c>
      <c r="R14" s="17">
        <f t="shared" si="0"/>
        <v>0.45962645299145299</v>
      </c>
      <c r="S14" s="7" t="s">
        <v>1785</v>
      </c>
    </row>
    <row r="15" spans="1:33" x14ac:dyDescent="0.25">
      <c r="A15" s="3" t="s">
        <v>66</v>
      </c>
      <c r="B15" s="3">
        <v>32</v>
      </c>
      <c r="C15" s="14" t="s">
        <v>67</v>
      </c>
      <c r="D15" s="14" t="s">
        <v>68</v>
      </c>
      <c r="E15" s="3" t="s">
        <v>13</v>
      </c>
      <c r="F15" s="3" t="s">
        <v>30</v>
      </c>
      <c r="G15" s="3">
        <v>9</v>
      </c>
      <c r="H15" s="3" t="s">
        <v>26</v>
      </c>
      <c r="I15" s="3"/>
      <c r="J15" s="8" t="s">
        <v>69</v>
      </c>
      <c r="K15" s="6">
        <v>9.9095601851851858E-2</v>
      </c>
      <c r="L15" s="6">
        <v>0.22129583333333333</v>
      </c>
      <c r="M15" s="6">
        <v>0.34597071759259257</v>
      </c>
      <c r="N15" s="6" t="s">
        <v>1752</v>
      </c>
      <c r="O15" s="26">
        <v>7.83</v>
      </c>
      <c r="P15" s="4" cm="1">
        <f t="array" ref="P15">IF(E15="Hombre",SUMPRODUCT(($E$2:$E$34="Hombre")*($M$2:$M$34&lt;M15))+1,
SUMPRODUCT(($E$2:$E$34="Mujer")*($M$2:$M$34&lt;M15))+1)</f>
        <v>14</v>
      </c>
      <c r="Q15" s="4" t="s">
        <v>1417</v>
      </c>
      <c r="R15" s="17">
        <f t="shared" si="0"/>
        <v>0.46306849893162388</v>
      </c>
      <c r="S15" s="7" t="s">
        <v>1785</v>
      </c>
    </row>
    <row r="16" spans="1:33" x14ac:dyDescent="0.25">
      <c r="A16" s="3" t="s">
        <v>70</v>
      </c>
      <c r="B16" s="3">
        <v>25</v>
      </c>
      <c r="C16" s="14" t="s">
        <v>71</v>
      </c>
      <c r="D16" s="14" t="s">
        <v>72</v>
      </c>
      <c r="E16" s="3" t="s">
        <v>13</v>
      </c>
      <c r="F16" s="3" t="s">
        <v>30</v>
      </c>
      <c r="G16" s="3">
        <v>10</v>
      </c>
      <c r="H16" s="3" t="s">
        <v>26</v>
      </c>
      <c r="I16" s="3" t="s">
        <v>16</v>
      </c>
      <c r="J16" s="8" t="s">
        <v>73</v>
      </c>
      <c r="K16" s="6">
        <v>9.8225231481481476E-2</v>
      </c>
      <c r="L16" s="6">
        <v>0.20996516203703705</v>
      </c>
      <c r="M16" s="6">
        <v>0.35904710648148147</v>
      </c>
      <c r="N16" s="6" t="s">
        <v>1753</v>
      </c>
      <c r="O16" s="26">
        <v>7.54</v>
      </c>
      <c r="P16" s="4" cm="1">
        <f t="array" ref="P16">IF(E16="Hombre",SUMPRODUCT(($E$2:$E$34="Hombre")*($M$2:$M$34&lt;M16))+1,
SUMPRODUCT(($E$2:$E$34="Mujer")*($M$2:$M$34&lt;M16))+1)</f>
        <v>15</v>
      </c>
      <c r="Q16" s="4" t="s">
        <v>1417</v>
      </c>
      <c r="R16" s="17">
        <f t="shared" si="0"/>
        <v>0.48057074252136756</v>
      </c>
      <c r="S16" s="7" t="s">
        <v>1785</v>
      </c>
    </row>
    <row r="17" spans="1:19" x14ac:dyDescent="0.25">
      <c r="A17" s="3" t="s">
        <v>74</v>
      </c>
      <c r="B17" s="3">
        <v>30</v>
      </c>
      <c r="C17" s="14" t="s">
        <v>75</v>
      </c>
      <c r="D17" s="14" t="s">
        <v>76</v>
      </c>
      <c r="E17" s="3" t="s">
        <v>13</v>
      </c>
      <c r="F17" s="3" t="s">
        <v>30</v>
      </c>
      <c r="G17" s="3">
        <v>11</v>
      </c>
      <c r="H17" s="3" t="s">
        <v>26</v>
      </c>
      <c r="I17" s="3" t="s">
        <v>16</v>
      </c>
      <c r="J17" s="8"/>
      <c r="K17" s="6">
        <v>0.10236180555555555</v>
      </c>
      <c r="L17" s="6">
        <v>0.22672280092592592</v>
      </c>
      <c r="M17" s="6">
        <v>0.36603136574074074</v>
      </c>
      <c r="N17" s="6" t="s">
        <v>1754</v>
      </c>
      <c r="O17" s="26">
        <v>7.4</v>
      </c>
      <c r="P17" s="4" cm="1">
        <f t="array" ref="P17">IF(E17="Hombre",SUMPRODUCT(($E$2:$E$34="Hombre")*($M$2:$M$34&lt;M17))+1,
SUMPRODUCT(($E$2:$E$34="Mujer")*($M$2:$M$34&lt;M17))+1)</f>
        <v>16</v>
      </c>
      <c r="Q17" s="4" t="s">
        <v>1417</v>
      </c>
      <c r="R17" s="17">
        <f t="shared" si="0"/>
        <v>0.48991890491452988</v>
      </c>
      <c r="S17" s="7" t="s">
        <v>1785</v>
      </c>
    </row>
    <row r="18" spans="1:19" x14ac:dyDescent="0.25">
      <c r="A18" s="3" t="s">
        <v>77</v>
      </c>
      <c r="B18" s="3">
        <v>49</v>
      </c>
      <c r="C18" s="14" t="s">
        <v>78</v>
      </c>
      <c r="D18" s="14" t="s">
        <v>79</v>
      </c>
      <c r="E18" s="3" t="s">
        <v>13</v>
      </c>
      <c r="F18" s="3" t="s">
        <v>80</v>
      </c>
      <c r="G18" s="3">
        <v>1</v>
      </c>
      <c r="H18" s="3" t="s">
        <v>21</v>
      </c>
      <c r="I18" s="3"/>
      <c r="J18" s="8" t="s">
        <v>81</v>
      </c>
      <c r="K18" s="6">
        <v>0.10594513888888889</v>
      </c>
      <c r="L18" s="6">
        <v>0.23648854166666666</v>
      </c>
      <c r="M18" s="6">
        <v>0.3719527777777778</v>
      </c>
      <c r="N18" s="6" t="s">
        <v>1755</v>
      </c>
      <c r="O18" s="26">
        <v>7.28</v>
      </c>
      <c r="P18" s="4" cm="1">
        <f t="array" ref="P18">IF(E18="Hombre",SUMPRODUCT(($E$2:$E$34="Hombre")*($M$2:$M$34&lt;M18))+1,
SUMPRODUCT(($E$2:$E$34="Mujer")*($M$2:$M$34&lt;M18))+1)</f>
        <v>17</v>
      </c>
      <c r="Q18" s="4" t="s">
        <v>1417</v>
      </c>
      <c r="R18" s="17">
        <f t="shared" si="0"/>
        <v>0.49784448717948721</v>
      </c>
      <c r="S18" s="7" t="s">
        <v>1785</v>
      </c>
    </row>
    <row r="19" spans="1:19" x14ac:dyDescent="0.25">
      <c r="A19" s="3" t="s">
        <v>82</v>
      </c>
      <c r="B19" s="3">
        <v>7</v>
      </c>
      <c r="C19" s="14" t="s">
        <v>83</v>
      </c>
      <c r="D19" s="14" t="s">
        <v>84</v>
      </c>
      <c r="E19" s="3" t="s">
        <v>85</v>
      </c>
      <c r="F19" s="3" t="s">
        <v>86</v>
      </c>
      <c r="G19" s="3">
        <v>1</v>
      </c>
      <c r="H19" s="3" t="s">
        <v>87</v>
      </c>
      <c r="I19" s="3" t="s">
        <v>16</v>
      </c>
      <c r="J19" s="8" t="s">
        <v>88</v>
      </c>
      <c r="K19" s="6">
        <v>0.11783668981481482</v>
      </c>
      <c r="L19" s="6">
        <v>0.24247048611111113</v>
      </c>
      <c r="M19" s="6">
        <v>0.37461400462962963</v>
      </c>
      <c r="N19" s="6" t="s">
        <v>1756</v>
      </c>
      <c r="O19" s="26">
        <v>7.23</v>
      </c>
      <c r="P19" s="4" cm="1">
        <f t="array" ref="P19">IF(E19="Hombre",SUMPRODUCT(($E$2:$E$34="Hombre")*($M$2:$M$34&lt;M19))+1,
SUMPRODUCT(($E$2:$E$34="Mujer")*($M$2:$M$34&lt;M19))+1)</f>
        <v>1</v>
      </c>
      <c r="Q19" s="4" t="s">
        <v>1417</v>
      </c>
      <c r="R19" s="17">
        <f t="shared" si="0"/>
        <v>0.501406436965812</v>
      </c>
      <c r="S19" s="7" t="s">
        <v>1785</v>
      </c>
    </row>
    <row r="20" spans="1:19" x14ac:dyDescent="0.25">
      <c r="A20" s="3" t="s">
        <v>89</v>
      </c>
      <c r="B20" s="3">
        <v>13</v>
      </c>
      <c r="C20" s="14" t="s">
        <v>90</v>
      </c>
      <c r="D20" s="14" t="s">
        <v>91</v>
      </c>
      <c r="E20" s="3" t="s">
        <v>13</v>
      </c>
      <c r="F20" s="3" t="s">
        <v>46</v>
      </c>
      <c r="G20" s="3">
        <v>3</v>
      </c>
      <c r="H20" s="3" t="s">
        <v>15</v>
      </c>
      <c r="I20" s="3" t="s">
        <v>16</v>
      </c>
      <c r="J20" s="8" t="s">
        <v>92</v>
      </c>
      <c r="K20" s="6">
        <v>9.6393518518518517E-2</v>
      </c>
      <c r="L20" s="6">
        <v>0.38080787037037039</v>
      </c>
      <c r="M20" s="6">
        <v>0.38228969907407412</v>
      </c>
      <c r="N20" s="6" t="s">
        <v>1757</v>
      </c>
      <c r="O20" s="26">
        <v>7.08</v>
      </c>
      <c r="P20" s="4" cm="1">
        <f t="array" ref="P20">IF(E20="Hombre",SUMPRODUCT(($E$2:$E$34="Hombre")*($M$2:$M$34&lt;M20))+1,
SUMPRODUCT(($E$2:$E$34="Mujer")*($M$2:$M$34&lt;M20))+1)</f>
        <v>18</v>
      </c>
      <c r="Q20" s="4" t="s">
        <v>1417</v>
      </c>
      <c r="R20" s="17">
        <f t="shared" si="0"/>
        <v>0.51168005876068379</v>
      </c>
      <c r="S20" s="7" t="s">
        <v>1785</v>
      </c>
    </row>
    <row r="21" spans="1:19" x14ac:dyDescent="0.25">
      <c r="A21" s="3" t="s">
        <v>93</v>
      </c>
      <c r="B21" s="3">
        <v>9</v>
      </c>
      <c r="C21" s="14" t="s">
        <v>94</v>
      </c>
      <c r="D21" s="14" t="s">
        <v>95</v>
      </c>
      <c r="E21" s="3" t="s">
        <v>85</v>
      </c>
      <c r="F21" s="3" t="s">
        <v>86</v>
      </c>
      <c r="G21" s="3">
        <v>2</v>
      </c>
      <c r="H21" s="3" t="s">
        <v>96</v>
      </c>
      <c r="I21" s="3" t="s">
        <v>16</v>
      </c>
      <c r="J21" s="8" t="s">
        <v>97</v>
      </c>
      <c r="K21" s="6">
        <v>0.11785011574074074</v>
      </c>
      <c r="L21" s="6">
        <v>0.24643634259259259</v>
      </c>
      <c r="M21" s="6">
        <v>0.38410787037037036</v>
      </c>
      <c r="N21" s="6" t="s">
        <v>1758</v>
      </c>
      <c r="O21" s="26">
        <v>7.05</v>
      </c>
      <c r="P21" s="4" cm="1">
        <f t="array" ref="P21">IF(E21="Hombre",SUMPRODUCT(($E$2:$E$34="Hombre")*($M$2:$M$34&lt;M21))+1,
SUMPRODUCT(($E$2:$E$34="Mujer")*($M$2:$M$34&lt;M21))+1)</f>
        <v>2</v>
      </c>
      <c r="Q21" s="4" t="s">
        <v>1417</v>
      </c>
      <c r="R21" s="17">
        <f t="shared" si="0"/>
        <v>0.51411361111111109</v>
      </c>
      <c r="S21" s="7" t="s">
        <v>1785</v>
      </c>
    </row>
    <row r="22" spans="1:19" x14ac:dyDescent="0.25">
      <c r="A22" s="3" t="s">
        <v>98</v>
      </c>
      <c r="B22" s="3">
        <v>55</v>
      </c>
      <c r="C22" s="14" t="s">
        <v>99</v>
      </c>
      <c r="D22" s="14" t="s">
        <v>100</v>
      </c>
      <c r="E22" s="3" t="s">
        <v>13</v>
      </c>
      <c r="F22" s="3" t="s">
        <v>80</v>
      </c>
      <c r="G22" s="3">
        <v>2</v>
      </c>
      <c r="H22" s="3" t="s">
        <v>21</v>
      </c>
      <c r="I22" s="3" t="s">
        <v>16</v>
      </c>
      <c r="J22" s="8" t="s">
        <v>101</v>
      </c>
      <c r="K22" s="6">
        <v>0.1075480324074074</v>
      </c>
      <c r="L22" s="6">
        <v>0.2405005787037037</v>
      </c>
      <c r="M22" s="6">
        <v>0.38633738425925929</v>
      </c>
      <c r="N22" s="6" t="s">
        <v>1759</v>
      </c>
      <c r="O22" s="26">
        <v>7.01</v>
      </c>
      <c r="P22" s="4" cm="1">
        <f t="array" ref="P22">IF(E22="Hombre",SUMPRODUCT(($E$2:$E$34="Hombre")*($M$2:$M$34&lt;M22))+1,
SUMPRODUCT(($E$2:$E$34="Mujer")*($M$2:$M$34&lt;M22))+1)</f>
        <v>19</v>
      </c>
      <c r="Q22" s="4" t="s">
        <v>1417</v>
      </c>
      <c r="R22" s="17">
        <f t="shared" si="0"/>
        <v>0.51709772970085477</v>
      </c>
      <c r="S22" s="7" t="s">
        <v>1785</v>
      </c>
    </row>
    <row r="23" spans="1:19" x14ac:dyDescent="0.25">
      <c r="A23" s="3" t="s">
        <v>102</v>
      </c>
      <c r="B23" s="3">
        <v>5</v>
      </c>
      <c r="C23" s="14" t="s">
        <v>103</v>
      </c>
      <c r="D23" s="14" t="s">
        <v>61</v>
      </c>
      <c r="E23" s="3" t="s">
        <v>85</v>
      </c>
      <c r="F23" s="3" t="s">
        <v>86</v>
      </c>
      <c r="G23" s="3">
        <v>3</v>
      </c>
      <c r="H23" s="3" t="s">
        <v>87</v>
      </c>
      <c r="I23" s="3" t="s">
        <v>16</v>
      </c>
      <c r="J23" s="8" t="s">
        <v>104</v>
      </c>
      <c r="K23" s="6">
        <v>0.11788831018518518</v>
      </c>
      <c r="L23" s="6">
        <v>0.25094930555555556</v>
      </c>
      <c r="M23" s="6">
        <v>0.38700821759259263</v>
      </c>
      <c r="N23" s="6" t="s">
        <v>1760</v>
      </c>
      <c r="O23" s="26">
        <v>7</v>
      </c>
      <c r="P23" s="4" cm="1">
        <f t="array" ref="P23">IF(E23="Hombre",SUMPRODUCT(($E$2:$E$34="Hombre")*($M$2:$M$34&lt;M23))+1,
SUMPRODUCT(($E$2:$E$34="Mujer")*($M$2:$M$34&lt;M23))+1)</f>
        <v>3</v>
      </c>
      <c r="Q23" s="4" t="s">
        <v>1417</v>
      </c>
      <c r="R23" s="17">
        <f t="shared" si="0"/>
        <v>0.51799561431623942</v>
      </c>
      <c r="S23" s="7" t="s">
        <v>1785</v>
      </c>
    </row>
    <row r="24" spans="1:19" x14ac:dyDescent="0.25">
      <c r="A24" s="3" t="s">
        <v>105</v>
      </c>
      <c r="B24" s="3">
        <v>57</v>
      </c>
      <c r="C24" s="14" t="s">
        <v>106</v>
      </c>
      <c r="D24" s="14" t="s">
        <v>107</v>
      </c>
      <c r="E24" s="3" t="s">
        <v>13</v>
      </c>
      <c r="F24" s="3" t="s">
        <v>80</v>
      </c>
      <c r="G24" s="3">
        <v>3</v>
      </c>
      <c r="H24" s="3" t="s">
        <v>21</v>
      </c>
      <c r="I24" s="3" t="s">
        <v>16</v>
      </c>
      <c r="J24" s="8" t="s">
        <v>108</v>
      </c>
      <c r="K24" s="6">
        <v>0.10124722222222222</v>
      </c>
      <c r="L24" s="6">
        <v>0.23768229166666666</v>
      </c>
      <c r="M24" s="6">
        <v>0.39441921296296295</v>
      </c>
      <c r="N24" s="6" t="s">
        <v>1761</v>
      </c>
      <c r="O24" s="26">
        <v>6.87</v>
      </c>
      <c r="P24" s="4" cm="1">
        <f t="array" ref="P24">IF(E24="Hombre",SUMPRODUCT(($E$2:$E$34="Hombre")*($M$2:$M$34&lt;M24))+1,
SUMPRODUCT(($E$2:$E$34="Mujer")*($M$2:$M$34&lt;M24))+1)</f>
        <v>20</v>
      </c>
      <c r="Q24" s="4" t="s">
        <v>1417</v>
      </c>
      <c r="R24" s="17">
        <f t="shared" si="0"/>
        <v>0.52791494658119653</v>
      </c>
      <c r="S24" s="7" t="s">
        <v>1785</v>
      </c>
    </row>
    <row r="25" spans="1:19" x14ac:dyDescent="0.25">
      <c r="A25" s="3" t="s">
        <v>109</v>
      </c>
      <c r="B25" s="3">
        <v>4</v>
      </c>
      <c r="C25" s="14" t="s">
        <v>110</v>
      </c>
      <c r="D25" s="14" t="s">
        <v>111</v>
      </c>
      <c r="E25" s="3" t="s">
        <v>85</v>
      </c>
      <c r="F25" s="3" t="s">
        <v>112</v>
      </c>
      <c r="G25" s="3">
        <v>1</v>
      </c>
      <c r="H25" s="3" t="s">
        <v>87</v>
      </c>
      <c r="I25" s="3" t="s">
        <v>16</v>
      </c>
      <c r="J25" s="8" t="s">
        <v>113</v>
      </c>
      <c r="K25" s="6">
        <v>0.11956030092592593</v>
      </c>
      <c r="L25" s="6">
        <v>0.25356944444444446</v>
      </c>
      <c r="M25" s="6">
        <v>0.39844398148148147</v>
      </c>
      <c r="N25" s="6" t="s">
        <v>1762</v>
      </c>
      <c r="O25" s="26">
        <v>6.8</v>
      </c>
      <c r="P25" s="4" cm="1">
        <f t="array" ref="P25">IF(E25="Hombre",SUMPRODUCT(($E$2:$E$34="Hombre")*($M$2:$M$34&lt;M25))+1,
SUMPRODUCT(($E$2:$E$34="Mujer")*($M$2:$M$34&lt;M25))+1)</f>
        <v>4</v>
      </c>
      <c r="Q25" s="4" t="s">
        <v>1417</v>
      </c>
      <c r="R25" s="17">
        <f t="shared" si="0"/>
        <v>0.53330194444444434</v>
      </c>
      <c r="S25" s="7" t="s">
        <v>1785</v>
      </c>
    </row>
    <row r="26" spans="1:19" x14ac:dyDescent="0.25">
      <c r="A26" s="3" t="s">
        <v>114</v>
      </c>
      <c r="B26" s="3">
        <v>54</v>
      </c>
      <c r="C26" s="14" t="s">
        <v>115</v>
      </c>
      <c r="D26" s="14" t="s">
        <v>116</v>
      </c>
      <c r="E26" s="3" t="s">
        <v>13</v>
      </c>
      <c r="F26" s="3" t="s">
        <v>80</v>
      </c>
      <c r="G26" s="3">
        <v>4</v>
      </c>
      <c r="H26" s="3" t="s">
        <v>21</v>
      </c>
      <c r="I26" s="3"/>
      <c r="J26" s="8" t="s">
        <v>117</v>
      </c>
      <c r="K26" s="6">
        <v>0.15981701388888889</v>
      </c>
      <c r="L26" s="6">
        <v>0.38754062500000003</v>
      </c>
      <c r="M26" s="6">
        <v>0.40149895833333338</v>
      </c>
      <c r="N26" s="6" t="s">
        <v>1763</v>
      </c>
      <c r="O26" s="26">
        <v>6.75</v>
      </c>
      <c r="P26" s="4" cm="1">
        <f t="array" ref="P26">IF(E26="Hombre",SUMPRODUCT(($E$2:$E$34="Hombre")*($M$2:$M$34&lt;M26))+1,
SUMPRODUCT(($E$2:$E$34="Mujer")*($M$2:$M$34&lt;M26))+1)</f>
        <v>21</v>
      </c>
      <c r="Q26" s="4" t="s">
        <v>1417</v>
      </c>
      <c r="R26" s="17">
        <f t="shared" si="0"/>
        <v>0.53739091346153856</v>
      </c>
      <c r="S26" s="7" t="s">
        <v>1785</v>
      </c>
    </row>
    <row r="27" spans="1:19" x14ac:dyDescent="0.25">
      <c r="A27" s="3" t="s">
        <v>118</v>
      </c>
      <c r="B27" s="3">
        <v>18</v>
      </c>
      <c r="C27" s="14" t="s">
        <v>119</v>
      </c>
      <c r="D27" s="14"/>
      <c r="E27" s="3" t="s">
        <v>13</v>
      </c>
      <c r="F27" s="3" t="s">
        <v>46</v>
      </c>
      <c r="G27" s="3">
        <v>4</v>
      </c>
      <c r="H27" s="3" t="s">
        <v>15</v>
      </c>
      <c r="I27" s="3"/>
      <c r="J27" s="8" t="s">
        <v>120</v>
      </c>
      <c r="K27" s="6">
        <v>0.11103668981481481</v>
      </c>
      <c r="L27" s="6">
        <v>0.25018796296296297</v>
      </c>
      <c r="M27" s="6">
        <v>0.41144814814814817</v>
      </c>
      <c r="N27" s="6" t="s">
        <v>1764</v>
      </c>
      <c r="O27" s="26">
        <v>6.58</v>
      </c>
      <c r="P27" s="4" cm="1">
        <f t="array" ref="P27">IF(E27="Hombre",SUMPRODUCT(($E$2:$E$34="Hombre")*($M$2:$M$34&lt;M27))+1,
SUMPRODUCT(($E$2:$E$34="Mujer")*($M$2:$M$34&lt;M27))+1)</f>
        <v>22</v>
      </c>
      <c r="Q27" s="4" t="s">
        <v>1417</v>
      </c>
      <c r="R27" s="17">
        <f t="shared" si="0"/>
        <v>0.55070752136752144</v>
      </c>
      <c r="S27" s="7" t="s">
        <v>1785</v>
      </c>
    </row>
    <row r="28" spans="1:19" x14ac:dyDescent="0.25">
      <c r="A28" s="3" t="s">
        <v>121</v>
      </c>
      <c r="B28" s="3">
        <v>60</v>
      </c>
      <c r="C28" s="14" t="s">
        <v>122</v>
      </c>
      <c r="D28" s="14" t="s">
        <v>123</v>
      </c>
      <c r="E28" s="3" t="s">
        <v>13</v>
      </c>
      <c r="F28" s="3" t="s">
        <v>124</v>
      </c>
      <c r="G28" s="3">
        <v>1</v>
      </c>
      <c r="H28" s="3" t="s">
        <v>125</v>
      </c>
      <c r="I28" s="3"/>
      <c r="J28" s="8" t="s">
        <v>126</v>
      </c>
      <c r="K28" s="6">
        <v>0.12109953703703703</v>
      </c>
      <c r="L28" s="6">
        <v>0.27663530092592592</v>
      </c>
      <c r="M28" s="6">
        <v>0.42180682870370373</v>
      </c>
      <c r="N28" s="6" t="s">
        <v>1765</v>
      </c>
      <c r="O28" s="26">
        <v>6.42</v>
      </c>
      <c r="P28" s="4" cm="1">
        <f t="array" ref="P28">IF(E28="Hombre",SUMPRODUCT(($E$2:$E$34="Hombre")*($M$2:$M$34&lt;M28))+1,
SUMPRODUCT(($E$2:$E$34="Mujer")*($M$2:$M$34&lt;M28))+1)</f>
        <v>23</v>
      </c>
      <c r="Q28" s="4" t="s">
        <v>1417</v>
      </c>
      <c r="R28" s="17">
        <f t="shared" si="0"/>
        <v>0.56457221688034198</v>
      </c>
      <c r="S28" s="7" t="s">
        <v>1785</v>
      </c>
    </row>
    <row r="29" spans="1:19" x14ac:dyDescent="0.25">
      <c r="A29" s="3" t="s">
        <v>127</v>
      </c>
      <c r="B29" s="3">
        <v>47</v>
      </c>
      <c r="C29" s="14" t="s">
        <v>128</v>
      </c>
      <c r="D29" s="14" t="s">
        <v>129</v>
      </c>
      <c r="E29" s="3" t="s">
        <v>13</v>
      </c>
      <c r="F29" s="3" t="s">
        <v>30</v>
      </c>
      <c r="G29" s="3">
        <v>12</v>
      </c>
      <c r="H29" s="3" t="s">
        <v>26</v>
      </c>
      <c r="I29" s="3" t="s">
        <v>16</v>
      </c>
      <c r="J29" s="8" t="s">
        <v>130</v>
      </c>
      <c r="K29" s="6">
        <v>0.11550416666666666</v>
      </c>
      <c r="L29" s="6">
        <v>0.26143113425925929</v>
      </c>
      <c r="M29" s="6">
        <v>0.43539027777777778</v>
      </c>
      <c r="N29" s="6" t="s">
        <v>1766</v>
      </c>
      <c r="O29" s="26">
        <v>6.22</v>
      </c>
      <c r="P29" s="4" cm="1">
        <f t="array" ref="P29">IF(E29="Hombre",SUMPRODUCT(($E$2:$E$34="Hombre")*($M$2:$M$34&lt;M29))+1,
SUMPRODUCT(($E$2:$E$34="Mujer")*($M$2:$M$34&lt;M29))+1)</f>
        <v>24</v>
      </c>
      <c r="Q29" s="4" t="s">
        <v>1417</v>
      </c>
      <c r="R29" s="17">
        <f t="shared" si="0"/>
        <v>0.58275314102564102</v>
      </c>
      <c r="S29" s="7" t="s">
        <v>1785</v>
      </c>
    </row>
    <row r="30" spans="1:19" x14ac:dyDescent="0.25">
      <c r="A30" s="3" t="s">
        <v>131</v>
      </c>
      <c r="B30" s="3">
        <v>19</v>
      </c>
      <c r="C30" s="14" t="s">
        <v>132</v>
      </c>
      <c r="D30" s="14" t="s">
        <v>133</v>
      </c>
      <c r="E30" s="3" t="s">
        <v>13</v>
      </c>
      <c r="F30" s="3" t="s">
        <v>46</v>
      </c>
      <c r="G30" s="3">
        <v>5</v>
      </c>
      <c r="H30" s="3" t="s">
        <v>15</v>
      </c>
      <c r="I30" s="3" t="s">
        <v>16</v>
      </c>
      <c r="J30" s="8"/>
      <c r="K30" s="6">
        <v>0.10944305555555554</v>
      </c>
      <c r="L30" s="6">
        <v>0.24390694444444447</v>
      </c>
      <c r="M30" s="6">
        <v>0.44226319444444445</v>
      </c>
      <c r="N30" s="6" t="s">
        <v>1767</v>
      </c>
      <c r="O30" s="26">
        <v>6.12</v>
      </c>
      <c r="P30" s="4" cm="1">
        <f t="array" ref="P30">IF(E30="Hombre",SUMPRODUCT(($E$2:$E$34="Hombre")*($M$2:$M$34&lt;M30))+1,
SUMPRODUCT(($E$2:$E$34="Mujer")*($M$2:$M$34&lt;M30))+1)</f>
        <v>25</v>
      </c>
      <c r="Q30" s="4" t="s">
        <v>1417</v>
      </c>
      <c r="R30" s="17">
        <f t="shared" si="0"/>
        <v>0.5919522756410257</v>
      </c>
      <c r="S30" s="7" t="s">
        <v>1785</v>
      </c>
    </row>
    <row r="31" spans="1:19" x14ac:dyDescent="0.25">
      <c r="A31" s="3" t="s">
        <v>134</v>
      </c>
      <c r="B31" s="3">
        <v>2</v>
      </c>
      <c r="C31" s="14" t="s">
        <v>135</v>
      </c>
      <c r="D31" s="14" t="s">
        <v>136</v>
      </c>
      <c r="E31" s="3" t="s">
        <v>85</v>
      </c>
      <c r="F31" s="3" t="s">
        <v>112</v>
      </c>
      <c r="G31" s="3">
        <v>2</v>
      </c>
      <c r="H31" s="3" t="s">
        <v>87</v>
      </c>
      <c r="I31" s="3" t="s">
        <v>16</v>
      </c>
      <c r="J31" s="8" t="s">
        <v>137</v>
      </c>
      <c r="K31" s="6">
        <v>0.11785046296296298</v>
      </c>
      <c r="L31" s="6">
        <v>0.28289050925925929</v>
      </c>
      <c r="M31" s="6">
        <v>0.44244027777777772</v>
      </c>
      <c r="N31" s="6" t="s">
        <v>1768</v>
      </c>
      <c r="O31" s="26">
        <v>6.12</v>
      </c>
      <c r="P31" s="4" cm="1">
        <f t="array" ref="P31">IF(E31="Hombre",SUMPRODUCT(($E$2:$E$34="Hombre")*($M$2:$M$34&lt;M31))+1,
SUMPRODUCT(($E$2:$E$34="Mujer")*($M$2:$M$34&lt;M31))+1)</f>
        <v>5</v>
      </c>
      <c r="Q31" s="4" t="s">
        <v>1417</v>
      </c>
      <c r="R31" s="17">
        <f t="shared" si="0"/>
        <v>0.59218929487179484</v>
      </c>
      <c r="S31" s="7" t="s">
        <v>1785</v>
      </c>
    </row>
    <row r="32" spans="1:19" x14ac:dyDescent="0.25">
      <c r="A32" s="3" t="s">
        <v>138</v>
      </c>
      <c r="B32" s="3">
        <v>11</v>
      </c>
      <c r="C32" s="14" t="s">
        <v>139</v>
      </c>
      <c r="D32" s="14" t="s">
        <v>140</v>
      </c>
      <c r="E32" s="3" t="s">
        <v>85</v>
      </c>
      <c r="F32" s="3" t="s">
        <v>141</v>
      </c>
      <c r="G32" s="3">
        <v>1</v>
      </c>
      <c r="H32" s="3" t="s">
        <v>96</v>
      </c>
      <c r="I32" s="3" t="s">
        <v>16</v>
      </c>
      <c r="J32" s="8" t="s">
        <v>142</v>
      </c>
      <c r="K32" s="6">
        <v>0.11893541666666667</v>
      </c>
      <c r="L32" s="6">
        <v>0.28192222222222224</v>
      </c>
      <c r="M32" s="6">
        <v>0.45068993055555556</v>
      </c>
      <c r="N32" s="6" t="s">
        <v>1769</v>
      </c>
      <c r="O32" s="26">
        <v>6.01</v>
      </c>
      <c r="P32" s="4" cm="1">
        <f t="array" ref="P32">IF(E32="Hombre",SUMPRODUCT(($E$2:$E$34="Hombre")*($M$2:$M$34&lt;M32))+1,
SUMPRODUCT(($E$2:$E$34="Mujer")*($M$2:$M$34&lt;M32))+1)</f>
        <v>6</v>
      </c>
      <c r="Q32" s="4" t="s">
        <v>1417</v>
      </c>
      <c r="R32" s="17">
        <f t="shared" si="0"/>
        <v>0.60323113782051285</v>
      </c>
      <c r="S32" s="7" t="s">
        <v>1785</v>
      </c>
    </row>
    <row r="33" spans="1:19" x14ac:dyDescent="0.25">
      <c r="A33" s="3" t="s">
        <v>143</v>
      </c>
      <c r="B33" s="3">
        <v>6</v>
      </c>
      <c r="C33" s="14" t="s">
        <v>144</v>
      </c>
      <c r="D33" s="14" t="s">
        <v>145</v>
      </c>
      <c r="E33" s="3" t="s">
        <v>85</v>
      </c>
      <c r="F33" s="3" t="s">
        <v>112</v>
      </c>
      <c r="G33" s="3">
        <v>3</v>
      </c>
      <c r="H33" s="3" t="s">
        <v>87</v>
      </c>
      <c r="I33" s="3"/>
      <c r="J33" s="8" t="s">
        <v>146</v>
      </c>
      <c r="K33" s="6">
        <v>0.1277648148148148</v>
      </c>
      <c r="L33" s="6">
        <v>0.28854236111111115</v>
      </c>
      <c r="M33" s="6">
        <v>0.46049722222222222</v>
      </c>
      <c r="N33" s="6" t="s">
        <v>1770</v>
      </c>
      <c r="O33" s="26">
        <v>5.88</v>
      </c>
      <c r="P33" s="4" cm="1">
        <f t="array" ref="P33">IF(E33="Hombre",SUMPRODUCT(($E$2:$E$34="Hombre")*($M$2:$M$34&lt;M33))+1,
SUMPRODUCT(($E$2:$E$34="Mujer")*($M$2:$M$34&lt;M33))+1)</f>
        <v>7</v>
      </c>
      <c r="Q33" s="4" t="s">
        <v>1417</v>
      </c>
      <c r="R33" s="17">
        <f t="shared" si="0"/>
        <v>0.61635782051282051</v>
      </c>
      <c r="S33" s="7" t="s">
        <v>1785</v>
      </c>
    </row>
    <row r="34" spans="1:19" x14ac:dyDescent="0.25">
      <c r="A34" s="3" t="s">
        <v>147</v>
      </c>
      <c r="B34" s="3">
        <v>31</v>
      </c>
      <c r="C34" s="14" t="s">
        <v>148</v>
      </c>
      <c r="D34" s="14" t="s">
        <v>149</v>
      </c>
      <c r="E34" s="3" t="s">
        <v>13</v>
      </c>
      <c r="F34" s="3" t="s">
        <v>30</v>
      </c>
      <c r="G34" s="3">
        <v>13</v>
      </c>
      <c r="H34" s="3" t="s">
        <v>26</v>
      </c>
      <c r="I34" s="3"/>
      <c r="J34" s="8" t="s">
        <v>150</v>
      </c>
      <c r="K34" s="6">
        <v>0.11986655092592592</v>
      </c>
      <c r="L34" s="6">
        <v>0.28380509259259257</v>
      </c>
      <c r="M34" s="6">
        <v>0.47638541666666662</v>
      </c>
      <c r="N34" s="6" t="s">
        <v>1771</v>
      </c>
      <c r="O34" s="26">
        <v>5.69</v>
      </c>
      <c r="P34" s="4" cm="1">
        <f t="array" ref="P34">IF(E34="Hombre",SUMPRODUCT(($E$2:$E$34="Hombre")*($M$2:$M$34&lt;M34))+1,
SUMPRODUCT(($E$2:$E$34="Mujer")*($M$2:$M$34&lt;M34))+1)</f>
        <v>26</v>
      </c>
      <c r="Q34" s="4" t="s">
        <v>1417</v>
      </c>
      <c r="R34" s="17">
        <f t="shared" si="0"/>
        <v>0.63762355769230761</v>
      </c>
      <c r="S34" s="7" t="s">
        <v>1785</v>
      </c>
    </row>
    <row r="35" spans="1:19" x14ac:dyDescent="0.25">
      <c r="A35" s="3" t="s">
        <v>151</v>
      </c>
      <c r="B35" s="3">
        <v>39</v>
      </c>
      <c r="C35" s="14" t="s">
        <v>152</v>
      </c>
      <c r="D35" s="14"/>
      <c r="E35" s="3" t="s">
        <v>13</v>
      </c>
      <c r="F35" s="3" t="s">
        <v>30</v>
      </c>
      <c r="G35" s="3"/>
      <c r="H35" s="3" t="s">
        <v>26</v>
      </c>
      <c r="I35" s="3"/>
      <c r="J35" s="8" t="s">
        <v>153</v>
      </c>
      <c r="K35" s="6">
        <v>0.14305115740740743</v>
      </c>
      <c r="L35" s="6">
        <v>0.20487777777777777</v>
      </c>
      <c r="M35" s="6"/>
      <c r="N35" s="6"/>
      <c r="O35" s="26"/>
      <c r="Q35" s="4" t="s">
        <v>1417</v>
      </c>
      <c r="R35" s="17"/>
      <c r="S35" s="7" t="s">
        <v>1785</v>
      </c>
    </row>
    <row r="36" spans="1:19" x14ac:dyDescent="0.25">
      <c r="A36" s="3" t="s">
        <v>151</v>
      </c>
      <c r="B36" s="3">
        <v>20</v>
      </c>
      <c r="C36" s="14" t="s">
        <v>154</v>
      </c>
      <c r="D36" s="14"/>
      <c r="E36" s="3" t="s">
        <v>13</v>
      </c>
      <c r="F36" s="3" t="s">
        <v>30</v>
      </c>
      <c r="G36" s="3"/>
      <c r="H36" s="3" t="s">
        <v>26</v>
      </c>
      <c r="I36" s="3" t="s">
        <v>16</v>
      </c>
      <c r="J36" s="8" t="s">
        <v>155</v>
      </c>
      <c r="K36" s="6">
        <v>9.1168055555555558E-2</v>
      </c>
      <c r="L36" s="6">
        <v>0.2110622685185185</v>
      </c>
      <c r="M36" s="6"/>
      <c r="N36" s="6"/>
      <c r="O36" s="26"/>
      <c r="Q36" s="4" t="s">
        <v>1417</v>
      </c>
      <c r="R36" s="17"/>
      <c r="S36" s="7" t="s">
        <v>1785</v>
      </c>
    </row>
    <row r="37" spans="1:19" x14ac:dyDescent="0.25">
      <c r="A37" s="3" t="s">
        <v>151</v>
      </c>
      <c r="B37" s="3">
        <v>59</v>
      </c>
      <c r="C37" s="14" t="s">
        <v>156</v>
      </c>
      <c r="D37" s="14" t="s">
        <v>157</v>
      </c>
      <c r="E37" s="3" t="s">
        <v>13</v>
      </c>
      <c r="F37" s="3" t="s">
        <v>80</v>
      </c>
      <c r="G37" s="3"/>
      <c r="H37" s="3" t="s">
        <v>21</v>
      </c>
      <c r="I37" s="3" t="s">
        <v>16</v>
      </c>
      <c r="J37" s="8" t="s">
        <v>158</v>
      </c>
      <c r="K37" s="6">
        <v>0.13705787037037037</v>
      </c>
      <c r="L37" s="6">
        <v>0.21326967592592594</v>
      </c>
      <c r="M37" s="6"/>
      <c r="N37" s="6"/>
      <c r="O37" s="26"/>
      <c r="Q37" s="4" t="s">
        <v>1417</v>
      </c>
      <c r="R37" s="17"/>
      <c r="S37" s="7" t="s">
        <v>1785</v>
      </c>
    </row>
    <row r="38" spans="1:19" x14ac:dyDescent="0.25">
      <c r="A38" s="3" t="s">
        <v>151</v>
      </c>
      <c r="B38" s="3">
        <v>45</v>
      </c>
      <c r="C38" s="14" t="s">
        <v>159</v>
      </c>
      <c r="D38" s="14" t="s">
        <v>160</v>
      </c>
      <c r="E38" s="3" t="s">
        <v>13</v>
      </c>
      <c r="F38" s="3" t="s">
        <v>30</v>
      </c>
      <c r="G38" s="3"/>
      <c r="H38" s="3" t="s">
        <v>26</v>
      </c>
      <c r="I38" s="3"/>
      <c r="J38" s="8" t="s">
        <v>161</v>
      </c>
      <c r="K38" s="6">
        <v>0.11842384259259259</v>
      </c>
      <c r="L38" s="6">
        <v>0.28103483796296297</v>
      </c>
      <c r="M38" s="6"/>
      <c r="N38" s="6"/>
      <c r="O38" s="26"/>
      <c r="Q38" s="4" t="s">
        <v>1417</v>
      </c>
      <c r="R38" s="17"/>
      <c r="S38" s="7" t="s">
        <v>1785</v>
      </c>
    </row>
    <row r="39" spans="1:19" x14ac:dyDescent="0.25">
      <c r="A39" s="3" t="s">
        <v>151</v>
      </c>
      <c r="B39" s="3">
        <v>37</v>
      </c>
      <c r="C39" s="14" t="s">
        <v>162</v>
      </c>
      <c r="D39" s="14" t="s">
        <v>163</v>
      </c>
      <c r="E39" s="3" t="s">
        <v>13</v>
      </c>
      <c r="F39" s="3" t="s">
        <v>30</v>
      </c>
      <c r="G39" s="3"/>
      <c r="H39" s="3" t="s">
        <v>26</v>
      </c>
      <c r="I39" s="3"/>
      <c r="J39" s="8" t="s">
        <v>164</v>
      </c>
      <c r="K39" s="6">
        <v>0.12956747685185185</v>
      </c>
      <c r="L39" s="6">
        <v>0.29456643518518522</v>
      </c>
      <c r="M39" s="6"/>
      <c r="N39" s="6"/>
      <c r="O39" s="26"/>
      <c r="Q39" s="4" t="s">
        <v>1417</v>
      </c>
      <c r="R39" s="17"/>
      <c r="S39" s="7" t="s">
        <v>1785</v>
      </c>
    </row>
    <row r="40" spans="1:19" x14ac:dyDescent="0.25">
      <c r="A40" s="3" t="s">
        <v>151</v>
      </c>
      <c r="B40" s="3">
        <v>3</v>
      </c>
      <c r="C40" s="14" t="s">
        <v>165</v>
      </c>
      <c r="D40" s="14"/>
      <c r="E40" s="3" t="s">
        <v>85</v>
      </c>
      <c r="F40" s="3" t="s">
        <v>112</v>
      </c>
      <c r="G40" s="3"/>
      <c r="H40" s="3" t="s">
        <v>87</v>
      </c>
      <c r="I40" s="3" t="s">
        <v>16</v>
      </c>
      <c r="J40" s="8" t="s">
        <v>166</v>
      </c>
      <c r="K40" s="6">
        <v>0.13151180555555556</v>
      </c>
      <c r="L40" s="6">
        <v>0.29889351851851853</v>
      </c>
      <c r="M40" s="6"/>
      <c r="N40" s="6"/>
      <c r="O40" s="26"/>
      <c r="Q40" s="4" t="s">
        <v>1417</v>
      </c>
      <c r="R40" s="17"/>
      <c r="S40" s="7" t="s">
        <v>1785</v>
      </c>
    </row>
    <row r="41" spans="1:19" x14ac:dyDescent="0.25">
      <c r="A41" s="3" t="s">
        <v>151</v>
      </c>
      <c r="B41" s="3">
        <v>21</v>
      </c>
      <c r="C41" s="14" t="s">
        <v>167</v>
      </c>
      <c r="D41" s="14" t="s">
        <v>168</v>
      </c>
      <c r="E41" s="3" t="s">
        <v>13</v>
      </c>
      <c r="F41" s="3" t="s">
        <v>30</v>
      </c>
      <c r="G41" s="3"/>
      <c r="H41" s="3" t="s">
        <v>26</v>
      </c>
      <c r="I41" s="3"/>
      <c r="J41" s="8" t="s">
        <v>169</v>
      </c>
      <c r="K41" s="6">
        <v>0.13327905092592593</v>
      </c>
      <c r="L41" s="6">
        <v>0.30137835648148148</v>
      </c>
      <c r="M41" s="6"/>
      <c r="N41" s="6"/>
      <c r="O41" s="26"/>
      <c r="Q41" s="4" t="s">
        <v>1417</v>
      </c>
      <c r="R41" s="17"/>
      <c r="S41" s="7" t="s">
        <v>1785</v>
      </c>
    </row>
    <row r="42" spans="1:19" x14ac:dyDescent="0.25">
      <c r="A42" s="3" t="s">
        <v>151</v>
      </c>
      <c r="B42" s="3">
        <v>12</v>
      </c>
      <c r="C42" s="14" t="s">
        <v>170</v>
      </c>
      <c r="D42" s="14"/>
      <c r="E42" s="3" t="s">
        <v>85</v>
      </c>
      <c r="F42" s="3" t="s">
        <v>171</v>
      </c>
      <c r="G42" s="3"/>
      <c r="H42" s="3" t="s">
        <v>172</v>
      </c>
      <c r="I42" s="3"/>
      <c r="J42" s="8" t="s">
        <v>173</v>
      </c>
      <c r="K42" s="6">
        <v>0.14625335648148149</v>
      </c>
      <c r="L42" s="6">
        <v>0.33709201388888888</v>
      </c>
      <c r="M42" s="6"/>
      <c r="N42" s="6"/>
      <c r="O42" s="26"/>
      <c r="Q42" s="4" t="s">
        <v>1417</v>
      </c>
      <c r="R42" s="17"/>
      <c r="S42" s="7" t="s">
        <v>1785</v>
      </c>
    </row>
    <row r="43" spans="1:19" x14ac:dyDescent="0.25">
      <c r="A43" s="3" t="s">
        <v>151</v>
      </c>
      <c r="B43" s="3">
        <v>10</v>
      </c>
      <c r="C43" s="14" t="s">
        <v>174</v>
      </c>
      <c r="D43" s="14" t="s">
        <v>175</v>
      </c>
      <c r="E43" s="3" t="s">
        <v>85</v>
      </c>
      <c r="F43" s="3" t="s">
        <v>141</v>
      </c>
      <c r="G43" s="3"/>
      <c r="H43" s="3" t="s">
        <v>96</v>
      </c>
      <c r="I43" s="3" t="s">
        <v>16</v>
      </c>
      <c r="J43" s="8" t="s">
        <v>176</v>
      </c>
      <c r="K43" s="6">
        <v>0.14176331018518518</v>
      </c>
      <c r="L43" s="6">
        <v>0.3389064814814815</v>
      </c>
      <c r="M43" s="6"/>
      <c r="N43" s="6"/>
      <c r="O43" s="26"/>
      <c r="Q43" s="4" t="s">
        <v>1417</v>
      </c>
      <c r="R43" s="17"/>
      <c r="S43" s="7" t="s">
        <v>1785</v>
      </c>
    </row>
    <row r="44" spans="1:19" x14ac:dyDescent="0.25">
      <c r="A44" s="3" t="s">
        <v>151</v>
      </c>
      <c r="B44" s="3">
        <v>43</v>
      </c>
      <c r="C44" s="14" t="s">
        <v>177</v>
      </c>
      <c r="D44" s="14" t="s">
        <v>178</v>
      </c>
      <c r="E44" s="3" t="s">
        <v>13</v>
      </c>
      <c r="F44" s="3" t="s">
        <v>30</v>
      </c>
      <c r="G44" s="3"/>
      <c r="H44" s="3" t="s">
        <v>26</v>
      </c>
      <c r="I44" s="3" t="s">
        <v>16</v>
      </c>
      <c r="J44" s="8" t="s">
        <v>179</v>
      </c>
      <c r="K44" s="6">
        <v>0.10205717592592592</v>
      </c>
      <c r="L44" s="6"/>
      <c r="M44" s="6"/>
      <c r="N44" s="6"/>
      <c r="O44" s="26"/>
      <c r="Q44" s="4" t="s">
        <v>1417</v>
      </c>
      <c r="R44" s="17"/>
      <c r="S44" s="7" t="s">
        <v>1785</v>
      </c>
    </row>
    <row r="45" spans="1:19" x14ac:dyDescent="0.25">
      <c r="A45" s="3" t="s">
        <v>151</v>
      </c>
      <c r="B45" s="3">
        <v>35</v>
      </c>
      <c r="C45" s="14" t="s">
        <v>180</v>
      </c>
      <c r="D45" s="14" t="s">
        <v>181</v>
      </c>
      <c r="E45" s="3" t="s">
        <v>13</v>
      </c>
      <c r="F45" s="3" t="s">
        <v>30</v>
      </c>
      <c r="G45" s="3"/>
      <c r="H45" s="3" t="s">
        <v>26</v>
      </c>
      <c r="I45" s="3" t="s">
        <v>16</v>
      </c>
      <c r="J45" s="8" t="s">
        <v>182</v>
      </c>
      <c r="K45" s="6">
        <v>0.10233310185185185</v>
      </c>
      <c r="L45" s="6"/>
      <c r="M45" s="6"/>
      <c r="N45" s="6"/>
      <c r="O45" s="26"/>
      <c r="Q45" s="4" t="s">
        <v>1417</v>
      </c>
      <c r="R45" s="17"/>
      <c r="S45" s="7" t="s">
        <v>1785</v>
      </c>
    </row>
    <row r="46" spans="1:19" x14ac:dyDescent="0.25">
      <c r="A46" s="3" t="s">
        <v>151</v>
      </c>
      <c r="B46" s="3">
        <v>34</v>
      </c>
      <c r="C46" s="14" t="s">
        <v>183</v>
      </c>
      <c r="D46" s="14" t="s">
        <v>184</v>
      </c>
      <c r="E46" s="3" t="s">
        <v>13</v>
      </c>
      <c r="F46" s="3" t="s">
        <v>30</v>
      </c>
      <c r="G46" s="3"/>
      <c r="H46" s="3" t="s">
        <v>26</v>
      </c>
      <c r="I46" s="3" t="s">
        <v>16</v>
      </c>
      <c r="J46" s="8" t="s">
        <v>185</v>
      </c>
      <c r="K46" s="6">
        <v>0.11280960648148149</v>
      </c>
      <c r="L46" s="6"/>
      <c r="M46" s="6"/>
      <c r="N46" s="6"/>
      <c r="O46" s="26"/>
      <c r="Q46" s="4" t="s">
        <v>1417</v>
      </c>
      <c r="R46" s="17"/>
      <c r="S46" s="7" t="s">
        <v>1785</v>
      </c>
    </row>
    <row r="47" spans="1:19" x14ac:dyDescent="0.25">
      <c r="A47" s="3" t="s">
        <v>151</v>
      </c>
      <c r="B47" s="3">
        <v>51</v>
      </c>
      <c r="C47" s="14" t="s">
        <v>186</v>
      </c>
      <c r="D47" s="14" t="s">
        <v>123</v>
      </c>
      <c r="E47" s="3" t="s">
        <v>13</v>
      </c>
      <c r="F47" s="3" t="s">
        <v>80</v>
      </c>
      <c r="G47" s="3"/>
      <c r="H47" s="3" t="s">
        <v>21</v>
      </c>
      <c r="I47" s="3"/>
      <c r="J47" s="8" t="s">
        <v>187</v>
      </c>
      <c r="K47" s="6">
        <v>0.13993564814814816</v>
      </c>
      <c r="L47" s="6"/>
      <c r="M47" s="6"/>
      <c r="N47" s="6"/>
      <c r="O47" s="26"/>
      <c r="Q47" s="4" t="s">
        <v>1417</v>
      </c>
      <c r="R47" s="17"/>
      <c r="S47" s="7" t="s">
        <v>1785</v>
      </c>
    </row>
    <row r="48" spans="1:19" x14ac:dyDescent="0.25">
      <c r="A48" s="3" t="s">
        <v>151</v>
      </c>
      <c r="B48" s="3">
        <v>27</v>
      </c>
      <c r="C48" s="14" t="s">
        <v>188</v>
      </c>
      <c r="D48" s="14" t="s">
        <v>189</v>
      </c>
      <c r="E48" s="3" t="s">
        <v>13</v>
      </c>
      <c r="F48" s="3" t="s">
        <v>30</v>
      </c>
      <c r="G48" s="3"/>
      <c r="H48" s="3" t="s">
        <v>26</v>
      </c>
      <c r="I48" s="3"/>
      <c r="J48" s="8" t="s">
        <v>190</v>
      </c>
      <c r="K48" s="6">
        <v>9.3783796296296296E-2</v>
      </c>
      <c r="L48" s="6"/>
      <c r="M48" s="6" t="s">
        <v>191</v>
      </c>
      <c r="N48" s="6"/>
      <c r="O48" s="26"/>
      <c r="Q48" s="4" t="s">
        <v>1417</v>
      </c>
      <c r="R48" s="17"/>
      <c r="S48" s="7" t="s">
        <v>1785</v>
      </c>
    </row>
    <row r="49" spans="1:19" x14ac:dyDescent="0.25">
      <c r="A49" s="3" t="s">
        <v>151</v>
      </c>
      <c r="B49" s="3">
        <v>58</v>
      </c>
      <c r="C49" s="14" t="s">
        <v>192</v>
      </c>
      <c r="D49" s="14" t="s">
        <v>193</v>
      </c>
      <c r="E49" s="3" t="s">
        <v>13</v>
      </c>
      <c r="F49" s="3" t="s">
        <v>80</v>
      </c>
      <c r="G49" s="3"/>
      <c r="H49" s="3" t="s">
        <v>21</v>
      </c>
      <c r="I49" s="3"/>
      <c r="J49" s="8" t="s">
        <v>194</v>
      </c>
      <c r="K49" s="6">
        <v>0.11664594907407407</v>
      </c>
      <c r="L49" s="6"/>
      <c r="M49" s="6" t="s">
        <v>191</v>
      </c>
      <c r="N49" s="6"/>
      <c r="O49" s="26"/>
      <c r="Q49" s="4" t="s">
        <v>1417</v>
      </c>
      <c r="R49" s="17"/>
      <c r="S49" s="7" t="s">
        <v>1785</v>
      </c>
    </row>
    <row r="50" spans="1:19" x14ac:dyDescent="0.25">
      <c r="A50" s="3" t="s">
        <v>151</v>
      </c>
      <c r="B50" s="3">
        <v>53</v>
      </c>
      <c r="C50" s="14" t="s">
        <v>195</v>
      </c>
      <c r="D50" s="16" t="s">
        <v>196</v>
      </c>
      <c r="E50" s="3" t="s">
        <v>13</v>
      </c>
      <c r="F50" s="3" t="s">
        <v>80</v>
      </c>
      <c r="G50" s="3"/>
      <c r="H50" s="3" t="s">
        <v>21</v>
      </c>
      <c r="I50" s="3" t="s">
        <v>16</v>
      </c>
      <c r="J50" s="8" t="s">
        <v>197</v>
      </c>
      <c r="K50" s="6">
        <v>0.15155405092592594</v>
      </c>
      <c r="L50" s="6">
        <v>0.15212511574074075</v>
      </c>
      <c r="M50" s="6" t="s">
        <v>191</v>
      </c>
      <c r="N50" s="6"/>
      <c r="O50" s="26"/>
      <c r="Q50" s="4" t="s">
        <v>1417</v>
      </c>
      <c r="R50" s="17"/>
      <c r="S50" s="7" t="s">
        <v>1785</v>
      </c>
    </row>
    <row r="51" spans="1:19" x14ac:dyDescent="0.25">
      <c r="A51" s="3" t="s">
        <v>151</v>
      </c>
      <c r="B51" s="3">
        <v>56</v>
      </c>
      <c r="C51" s="14" t="s">
        <v>198</v>
      </c>
      <c r="D51" s="14" t="s">
        <v>199</v>
      </c>
      <c r="E51" s="3" t="s">
        <v>13</v>
      </c>
      <c r="F51" s="3" t="s">
        <v>80</v>
      </c>
      <c r="G51" s="3"/>
      <c r="H51" s="3" t="s">
        <v>21</v>
      </c>
      <c r="I51" s="3" t="s">
        <v>16</v>
      </c>
      <c r="J51" s="8" t="s">
        <v>200</v>
      </c>
      <c r="K51" s="6">
        <v>9.811134259259259E-2</v>
      </c>
      <c r="L51" s="6">
        <v>0.26748101851851852</v>
      </c>
      <c r="M51" s="6" t="s">
        <v>191</v>
      </c>
      <c r="N51" s="6"/>
      <c r="O51" s="26"/>
      <c r="Q51" s="4" t="s">
        <v>1417</v>
      </c>
      <c r="R51" s="17"/>
      <c r="S51" s="7" t="s">
        <v>1785</v>
      </c>
    </row>
    <row r="52" spans="1:19" x14ac:dyDescent="0.25">
      <c r="A52" s="3" t="s">
        <v>151</v>
      </c>
      <c r="B52" s="3">
        <v>46</v>
      </c>
      <c r="C52" s="14" t="s">
        <v>201</v>
      </c>
      <c r="D52" s="14" t="s">
        <v>202</v>
      </c>
      <c r="E52" s="3" t="s">
        <v>13</v>
      </c>
      <c r="F52" s="3" t="s">
        <v>30</v>
      </c>
      <c r="G52" s="3"/>
      <c r="H52" s="3" t="s">
        <v>26</v>
      </c>
      <c r="I52" s="3" t="s">
        <v>16</v>
      </c>
      <c r="J52" s="8" t="s">
        <v>203</v>
      </c>
      <c r="K52" s="6">
        <v>9.1974537037037035E-2</v>
      </c>
      <c r="L52" s="6">
        <v>0.19173148148148147</v>
      </c>
      <c r="M52" s="6" t="s">
        <v>191</v>
      </c>
      <c r="N52" s="6"/>
      <c r="O52" s="26"/>
      <c r="Q52" s="4" t="s">
        <v>1417</v>
      </c>
      <c r="R52" s="17"/>
      <c r="S52" s="7" t="s">
        <v>1785</v>
      </c>
    </row>
    <row r="53" spans="1:19" x14ac:dyDescent="0.25">
      <c r="A53" s="3" t="s">
        <v>151</v>
      </c>
      <c r="B53" s="3">
        <v>41</v>
      </c>
      <c r="C53" s="14" t="s">
        <v>204</v>
      </c>
      <c r="D53" s="14" t="s">
        <v>202</v>
      </c>
      <c r="E53" s="3" t="s">
        <v>13</v>
      </c>
      <c r="F53" s="3" t="s">
        <v>30</v>
      </c>
      <c r="G53" s="3"/>
      <c r="H53" s="3" t="s">
        <v>26</v>
      </c>
      <c r="I53" s="3" t="s">
        <v>16</v>
      </c>
      <c r="J53" s="8" t="s">
        <v>205</v>
      </c>
      <c r="K53" s="6">
        <v>0.13487743055555557</v>
      </c>
      <c r="L53" s="6">
        <v>0.28313680555555554</v>
      </c>
      <c r="M53" s="6" t="s">
        <v>191</v>
      </c>
      <c r="N53" s="6"/>
      <c r="O53" s="26"/>
      <c r="Q53" s="4" t="s">
        <v>1417</v>
      </c>
      <c r="R53" s="17"/>
      <c r="S53" s="7" t="s">
        <v>1785</v>
      </c>
    </row>
    <row r="54" spans="1:19" x14ac:dyDescent="0.25">
      <c r="A54" s="3" t="s">
        <v>151</v>
      </c>
      <c r="B54" s="3">
        <v>1</v>
      </c>
      <c r="C54" s="14" t="s">
        <v>206</v>
      </c>
      <c r="D54" s="14" t="s">
        <v>207</v>
      </c>
      <c r="E54" s="3" t="s">
        <v>85</v>
      </c>
      <c r="F54" s="3" t="s">
        <v>208</v>
      </c>
      <c r="G54" s="3"/>
      <c r="H54" s="3" t="s">
        <v>209</v>
      </c>
      <c r="I54" s="3"/>
      <c r="J54" s="8" t="s">
        <v>210</v>
      </c>
      <c r="K54" s="6">
        <v>0.13810810185185185</v>
      </c>
      <c r="L54" s="6">
        <v>0.30946504629629629</v>
      </c>
      <c r="M54" s="6" t="s">
        <v>191</v>
      </c>
      <c r="N54" s="6"/>
      <c r="O54" s="26"/>
      <c r="Q54" s="4" t="s">
        <v>1417</v>
      </c>
      <c r="R54" s="17"/>
      <c r="S54" s="7" t="s">
        <v>1785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B39F-49A1-4C77-BA6B-2D89D4148496}">
  <sheetPr>
    <tabColor theme="9"/>
  </sheetPr>
  <dimension ref="A1:R66"/>
  <sheetViews>
    <sheetView showGridLines="0" topLeftCell="E1" workbookViewId="0">
      <selection activeCell="Q1" sqref="Q1"/>
    </sheetView>
  </sheetViews>
  <sheetFormatPr baseColWidth="10" defaultRowHeight="15" x14ac:dyDescent="0.25"/>
  <cols>
    <col min="1" max="1" width="3.5703125" style="4" bestFit="1" customWidth="1"/>
    <col min="2" max="2" width="4" style="4" bestFit="1" customWidth="1"/>
    <col min="3" max="3" width="36.28515625" style="15" bestFit="1" customWidth="1"/>
    <col min="4" max="4" width="29.140625" style="15" bestFit="1" customWidth="1"/>
    <col min="5" max="5" width="8" style="4" bestFit="1" customWidth="1"/>
    <col min="6" max="6" width="12.5703125" style="4" bestFit="1" customWidth="1"/>
    <col min="7" max="7" width="8.140625" style="4" bestFit="1" customWidth="1"/>
    <col min="8" max="8" width="19.42578125" style="4" bestFit="1" customWidth="1"/>
    <col min="9" max="9" width="10.28515625" style="4" bestFit="1" customWidth="1"/>
    <col min="10" max="10" width="13.140625" style="7" bestFit="1" customWidth="1"/>
    <col min="11" max="11" width="7.140625" style="7" bestFit="1" customWidth="1"/>
    <col min="12" max="12" width="18.28515625" style="7" customWidth="1"/>
    <col min="13" max="13" width="10.7109375" style="4" bestFit="1" customWidth="1"/>
    <col min="14" max="14" width="6.42578125" style="4" bestFit="1" customWidth="1"/>
    <col min="15" max="15" width="4.85546875" style="4" bestFit="1" customWidth="1"/>
    <col min="16" max="16" width="10" style="4" bestFit="1" customWidth="1"/>
    <col min="17" max="16384" width="11.42578125" style="4"/>
  </cols>
  <sheetData>
    <row r="1" spans="1:18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" t="s">
        <v>4</v>
      </c>
      <c r="I1" s="1" t="s">
        <v>5</v>
      </c>
      <c r="J1" s="10" t="s">
        <v>211</v>
      </c>
      <c r="K1" s="10" t="s">
        <v>7</v>
      </c>
      <c r="L1" s="10" t="s">
        <v>1779</v>
      </c>
      <c r="M1" s="1" t="s">
        <v>8</v>
      </c>
      <c r="N1" s="1" t="s">
        <v>9</v>
      </c>
      <c r="O1" s="11" t="s">
        <v>1412</v>
      </c>
      <c r="P1" s="5" t="s">
        <v>1416</v>
      </c>
      <c r="Q1" s="5" t="s">
        <v>1418</v>
      </c>
      <c r="R1" s="24" t="s">
        <v>1784</v>
      </c>
    </row>
    <row r="2" spans="1:18" x14ac:dyDescent="0.25">
      <c r="A2" s="3" t="s">
        <v>10</v>
      </c>
      <c r="B2" s="3">
        <v>124</v>
      </c>
      <c r="C2" s="14" t="s">
        <v>212</v>
      </c>
      <c r="D2" s="14" t="s">
        <v>213</v>
      </c>
      <c r="E2" s="3" t="s">
        <v>13</v>
      </c>
      <c r="F2" s="3" t="s">
        <v>214</v>
      </c>
      <c r="G2" s="3">
        <v>1</v>
      </c>
      <c r="H2" s="3" t="s">
        <v>26</v>
      </c>
      <c r="I2" s="3" t="s">
        <v>16</v>
      </c>
      <c r="J2" s="6">
        <v>5.2083333333333332E-6</v>
      </c>
      <c r="K2" s="6">
        <v>7.8105208333333329E-2</v>
      </c>
      <c r="L2" s="6">
        <v>0.17425567129629629</v>
      </c>
      <c r="M2" s="3"/>
      <c r="N2" s="3">
        <v>10.28</v>
      </c>
      <c r="O2" s="4" cm="1">
        <f t="array" ref="O2">IF(E2="Hombre",SUMPRODUCT(($E$2:$E$57="Hombre")*($L$2:$L$57&lt;L2))+1,
SUMPRODUCT(($E$2:$E$57="Mujer")*($L$2:$L$57&lt;L2))+1)</f>
        <v>1</v>
      </c>
      <c r="P2" s="4" t="s">
        <v>1772</v>
      </c>
      <c r="Q2" s="7">
        <f>((L2/43)*45.2)</f>
        <v>0.18317107773471147</v>
      </c>
      <c r="R2" s="4" t="s">
        <v>1785</v>
      </c>
    </row>
    <row r="3" spans="1:18" x14ac:dyDescent="0.25">
      <c r="A3" s="3" t="s">
        <v>18</v>
      </c>
      <c r="B3" s="3">
        <v>132</v>
      </c>
      <c r="C3" s="14" t="s">
        <v>215</v>
      </c>
      <c r="D3" s="14" t="s">
        <v>216</v>
      </c>
      <c r="E3" s="3" t="s">
        <v>13</v>
      </c>
      <c r="F3" s="3" t="s">
        <v>214</v>
      </c>
      <c r="G3" s="3">
        <v>2</v>
      </c>
      <c r="H3" s="3" t="s">
        <v>26</v>
      </c>
      <c r="I3" s="3" t="s">
        <v>16</v>
      </c>
      <c r="J3" s="6">
        <v>2.3148148148148148E-7</v>
      </c>
      <c r="K3" s="6">
        <v>8.3808796296296298E-2</v>
      </c>
      <c r="L3" s="6">
        <v>0.17721296296296296</v>
      </c>
      <c r="M3" s="3" t="s">
        <v>217</v>
      </c>
      <c r="N3" s="3">
        <v>10.11</v>
      </c>
      <c r="O3" s="4" cm="1">
        <f t="array" ref="O3">IF(E3="Hombre",SUMPRODUCT(($E$2:$E$57="Hombre")*($L$2:$L$57&lt;L3))+1,
SUMPRODUCT(($E$2:$E$57="Mujer")*($L$2:$L$57&lt;L3))+1)</f>
        <v>2</v>
      </c>
      <c r="P3" s="4" t="s">
        <v>1772</v>
      </c>
      <c r="Q3" s="7">
        <f t="shared" ref="Q3:Q57" si="0">((L3/43)*45.2)</f>
        <v>0.18627967269595178</v>
      </c>
      <c r="R3" s="4" t="s">
        <v>1785</v>
      </c>
    </row>
    <row r="4" spans="1:18" x14ac:dyDescent="0.25">
      <c r="A4" s="3" t="s">
        <v>23</v>
      </c>
      <c r="B4" s="3">
        <v>104</v>
      </c>
      <c r="C4" s="14" t="s">
        <v>218</v>
      </c>
      <c r="D4" s="14" t="s">
        <v>219</v>
      </c>
      <c r="E4" s="3" t="s">
        <v>13</v>
      </c>
      <c r="F4" s="3" t="s">
        <v>214</v>
      </c>
      <c r="G4" s="3">
        <v>3</v>
      </c>
      <c r="H4" s="3" t="s">
        <v>15</v>
      </c>
      <c r="I4" s="3" t="s">
        <v>16</v>
      </c>
      <c r="J4" s="6">
        <v>3.0092592592592593E-6</v>
      </c>
      <c r="K4" s="6">
        <v>8.6450347222222224E-2</v>
      </c>
      <c r="L4" s="6">
        <v>0.18624467592592595</v>
      </c>
      <c r="M4" s="3" t="s">
        <v>220</v>
      </c>
      <c r="N4" s="3">
        <v>9.6199999999999992</v>
      </c>
      <c r="O4" s="4" cm="1">
        <f t="array" ref="O4">IF(E4="Hombre",SUMPRODUCT(($E$2:$E$57="Hombre")*($L$2:$L$57&lt;L4))+1,
SUMPRODUCT(($E$2:$E$57="Mujer")*($L$2:$L$57&lt;L4))+1)</f>
        <v>3</v>
      </c>
      <c r="P4" s="4" t="s">
        <v>1772</v>
      </c>
      <c r="Q4" s="7">
        <f t="shared" si="0"/>
        <v>0.19577347329888031</v>
      </c>
      <c r="R4" s="4" t="s">
        <v>1785</v>
      </c>
    </row>
    <row r="5" spans="1:18" x14ac:dyDescent="0.25">
      <c r="A5" s="3" t="s">
        <v>28</v>
      </c>
      <c r="B5" s="3">
        <v>118</v>
      </c>
      <c r="C5" s="14" t="s">
        <v>221</v>
      </c>
      <c r="D5" s="14" t="s">
        <v>222</v>
      </c>
      <c r="E5" s="3" t="s">
        <v>13</v>
      </c>
      <c r="F5" s="3" t="s">
        <v>223</v>
      </c>
      <c r="G5" s="3">
        <v>1</v>
      </c>
      <c r="H5" s="3" t="s">
        <v>26</v>
      </c>
      <c r="I5" s="3" t="s">
        <v>16</v>
      </c>
      <c r="J5" s="6">
        <v>1.5277777777777777E-5</v>
      </c>
      <c r="K5" s="6">
        <v>8.8054745370370377E-2</v>
      </c>
      <c r="L5" s="6">
        <v>0.187178125</v>
      </c>
      <c r="M5" s="3" t="s">
        <v>224</v>
      </c>
      <c r="N5" s="3">
        <v>9.57</v>
      </c>
      <c r="O5" s="4" cm="1">
        <f t="array" ref="O5">IF(E5="Hombre",SUMPRODUCT(($E$2:$E$57="Hombre")*($L$2:$L$57&lt;L5))+1,
SUMPRODUCT(($E$2:$E$57="Mujer")*($L$2:$L$57&lt;L5))+1)</f>
        <v>4</v>
      </c>
      <c r="P5" s="4" t="s">
        <v>1772</v>
      </c>
      <c r="Q5" s="7">
        <f t="shared" si="0"/>
        <v>0.19675468023255818</v>
      </c>
      <c r="R5" s="4" t="s">
        <v>1785</v>
      </c>
    </row>
    <row r="6" spans="1:18" x14ac:dyDescent="0.25">
      <c r="A6" s="3" t="s">
        <v>32</v>
      </c>
      <c r="B6" s="3">
        <v>126</v>
      </c>
      <c r="C6" s="14" t="s">
        <v>225</v>
      </c>
      <c r="D6" s="14" t="s">
        <v>226</v>
      </c>
      <c r="E6" s="3" t="s">
        <v>13</v>
      </c>
      <c r="F6" s="3" t="s">
        <v>223</v>
      </c>
      <c r="G6" s="3">
        <v>2</v>
      </c>
      <c r="H6" s="3" t="s">
        <v>26</v>
      </c>
      <c r="I6" s="3" t="s">
        <v>16</v>
      </c>
      <c r="J6" s="6">
        <v>0.33646909722222224</v>
      </c>
      <c r="K6" s="6">
        <v>9.4580902777777781E-2</v>
      </c>
      <c r="L6" s="6">
        <v>0.20099525462962964</v>
      </c>
      <c r="M6" s="3" t="s">
        <v>227</v>
      </c>
      <c r="N6" s="3">
        <v>8.91</v>
      </c>
      <c r="O6" s="4" cm="1">
        <f t="array" ref="O6">IF(E6="Hombre",SUMPRODUCT(($E$2:$E$57="Hombre")*($L$2:$L$57&lt;L6))+1,
SUMPRODUCT(($E$2:$E$57="Mujer")*($L$2:$L$57&lt;L6))+1)</f>
        <v>5</v>
      </c>
      <c r="P6" s="4" t="s">
        <v>1772</v>
      </c>
      <c r="Q6" s="7">
        <f t="shared" si="0"/>
        <v>0.21127873277347115</v>
      </c>
      <c r="R6" s="4" t="s">
        <v>1785</v>
      </c>
    </row>
    <row r="7" spans="1:18" x14ac:dyDescent="0.25">
      <c r="A7" s="3" t="s">
        <v>36</v>
      </c>
      <c r="B7" s="3">
        <v>175</v>
      </c>
      <c r="C7" s="14" t="s">
        <v>228</v>
      </c>
      <c r="D7" s="14" t="s">
        <v>229</v>
      </c>
      <c r="E7" s="3" t="s">
        <v>13</v>
      </c>
      <c r="F7" s="3" t="s">
        <v>223</v>
      </c>
      <c r="G7" s="3">
        <v>3</v>
      </c>
      <c r="H7" s="3"/>
      <c r="I7" s="3"/>
      <c r="J7" s="6">
        <v>5.5787037037037038E-5</v>
      </c>
      <c r="K7" s="6">
        <v>8.935011574074074E-2</v>
      </c>
      <c r="L7" s="6">
        <v>0.20150636574074077</v>
      </c>
      <c r="M7" s="3" t="s">
        <v>230</v>
      </c>
      <c r="N7" s="3">
        <v>8.89</v>
      </c>
      <c r="O7" s="4" cm="1">
        <f t="array" ref="O7">IF(E7="Hombre",SUMPRODUCT(($E$2:$E$57="Hombre")*($L$2:$L$57&lt;L7))+1,
SUMPRODUCT(($E$2:$E$57="Mujer")*($L$2:$L$57&lt;L7))+1)</f>
        <v>6</v>
      </c>
      <c r="P7" s="4" t="s">
        <v>1772</v>
      </c>
      <c r="Q7" s="7">
        <f t="shared" si="0"/>
        <v>0.21181599375538332</v>
      </c>
      <c r="R7" s="4" t="s">
        <v>1785</v>
      </c>
    </row>
    <row r="8" spans="1:18" x14ac:dyDescent="0.25">
      <c r="A8" s="3" t="s">
        <v>39</v>
      </c>
      <c r="B8" s="3">
        <v>156</v>
      </c>
      <c r="C8" s="14" t="s">
        <v>231</v>
      </c>
      <c r="D8" s="14"/>
      <c r="E8" s="3" t="s">
        <v>85</v>
      </c>
      <c r="F8" s="3" t="s">
        <v>232</v>
      </c>
      <c r="G8" s="3">
        <v>1</v>
      </c>
      <c r="H8" s="3" t="s">
        <v>209</v>
      </c>
      <c r="I8" s="3" t="s">
        <v>16</v>
      </c>
      <c r="J8" s="6">
        <v>0.33649293981481482</v>
      </c>
      <c r="K8" s="6">
        <v>9.916400462962964E-2</v>
      </c>
      <c r="L8" s="6">
        <v>0.20582384259259259</v>
      </c>
      <c r="M8" s="3" t="s">
        <v>233</v>
      </c>
      <c r="N8" s="3">
        <v>8.6999999999999993</v>
      </c>
      <c r="O8" s="4" cm="1">
        <f t="array" ref="O8">IF(E8="Hombre",SUMPRODUCT(($E$2:$E$57="Hombre")*($L$2:$L$57&lt;L8))+1,
SUMPRODUCT(($E$2:$E$57="Mujer")*($L$2:$L$57&lt;L8))+1)</f>
        <v>1</v>
      </c>
      <c r="P8" s="4" t="s">
        <v>1772</v>
      </c>
      <c r="Q8" s="7">
        <f t="shared" si="0"/>
        <v>0.21635436477174852</v>
      </c>
      <c r="R8" s="4" t="s">
        <v>1785</v>
      </c>
    </row>
    <row r="9" spans="1:18" x14ac:dyDescent="0.25">
      <c r="A9" s="3" t="s">
        <v>43</v>
      </c>
      <c r="B9" s="3">
        <v>112</v>
      </c>
      <c r="C9" s="14" t="s">
        <v>234</v>
      </c>
      <c r="D9" s="14" t="s">
        <v>235</v>
      </c>
      <c r="E9" s="3" t="s">
        <v>13</v>
      </c>
      <c r="F9" s="3" t="s">
        <v>223</v>
      </c>
      <c r="G9" s="3">
        <v>4</v>
      </c>
      <c r="H9" s="3" t="s">
        <v>26</v>
      </c>
      <c r="I9" s="3"/>
      <c r="J9" s="6">
        <v>8.5648148148148155E-6</v>
      </c>
      <c r="K9" s="6">
        <v>9.4411226851851854E-2</v>
      </c>
      <c r="L9" s="6">
        <v>0.20774675925925926</v>
      </c>
      <c r="M9" s="3" t="s">
        <v>236</v>
      </c>
      <c r="N9" s="3">
        <v>8.6199999999999992</v>
      </c>
      <c r="O9" s="4" cm="1">
        <f t="array" ref="O9">IF(E9="Hombre",SUMPRODUCT(($E$2:$E$57="Hombre")*($L$2:$L$57&lt;L9))+1,
SUMPRODUCT(($E$2:$E$57="Mujer")*($L$2:$L$57&lt;L9))+1)</f>
        <v>7</v>
      </c>
      <c r="P9" s="4" t="s">
        <v>1772</v>
      </c>
      <c r="Q9" s="7">
        <f t="shared" si="0"/>
        <v>0.2183756632213609</v>
      </c>
      <c r="R9" s="4" t="s">
        <v>1785</v>
      </c>
    </row>
    <row r="10" spans="1:18" x14ac:dyDescent="0.25">
      <c r="A10" s="3" t="s">
        <v>48</v>
      </c>
      <c r="B10" s="3">
        <v>157</v>
      </c>
      <c r="C10" s="14" t="s">
        <v>237</v>
      </c>
      <c r="D10" s="14" t="s">
        <v>238</v>
      </c>
      <c r="E10" s="3" t="s">
        <v>85</v>
      </c>
      <c r="F10" s="3" t="s">
        <v>232</v>
      </c>
      <c r="G10" s="3">
        <v>2</v>
      </c>
      <c r="H10" s="3" t="s">
        <v>209</v>
      </c>
      <c r="I10" s="3" t="s">
        <v>16</v>
      </c>
      <c r="J10" s="6">
        <v>0.33652511574074073</v>
      </c>
      <c r="K10" s="6">
        <v>9.8104050925925931E-2</v>
      </c>
      <c r="L10" s="6">
        <v>0.20810949074074073</v>
      </c>
      <c r="M10" s="3" t="s">
        <v>239</v>
      </c>
      <c r="N10" s="3">
        <v>8.61</v>
      </c>
      <c r="O10" s="4" cm="1">
        <f t="array" ref="O10">IF(E10="Hombre",SUMPRODUCT(($E$2:$E$57="Hombre")*($L$2:$L$57&lt;L10))+1,
SUMPRODUCT(($E$2:$E$57="Mujer")*($L$2:$L$57&lt;L10))+1)</f>
        <v>2</v>
      </c>
      <c r="P10" s="4" t="s">
        <v>1772</v>
      </c>
      <c r="Q10" s="7">
        <f t="shared" si="0"/>
        <v>0.21875695305770887</v>
      </c>
      <c r="R10" s="4" t="s">
        <v>1785</v>
      </c>
    </row>
    <row r="11" spans="1:18" x14ac:dyDescent="0.25">
      <c r="A11" s="3" t="s">
        <v>51</v>
      </c>
      <c r="B11" s="3">
        <v>110</v>
      </c>
      <c r="C11" s="14" t="s">
        <v>240</v>
      </c>
      <c r="D11" s="14" t="s">
        <v>241</v>
      </c>
      <c r="E11" s="3" t="s">
        <v>13</v>
      </c>
      <c r="F11" s="3" t="s">
        <v>223</v>
      </c>
      <c r="G11" s="3">
        <v>5</v>
      </c>
      <c r="H11" s="3" t="s">
        <v>26</v>
      </c>
      <c r="I11" s="3" t="s">
        <v>16</v>
      </c>
      <c r="J11" s="6">
        <v>1.0416666666666666E-5</v>
      </c>
      <c r="K11" s="6">
        <v>8.108252314814815E-2</v>
      </c>
      <c r="L11" s="6">
        <v>0.20946215277777777</v>
      </c>
      <c r="M11" s="3" t="s">
        <v>243</v>
      </c>
      <c r="N11" s="3">
        <v>8.5500000000000007</v>
      </c>
      <c r="O11" s="4" cm="1">
        <f t="array" ref="O11">IF(E11="Hombre",SUMPRODUCT(($E$2:$E$57="Hombre")*($L$2:$L$57&lt;L11))+1,
SUMPRODUCT(($E$2:$E$57="Mujer")*($L$2:$L$57&lt;L11))+1)</f>
        <v>8</v>
      </c>
      <c r="P11" s="4" t="s">
        <v>1772</v>
      </c>
      <c r="Q11" s="7">
        <f t="shared" si="0"/>
        <v>0.22017882105943154</v>
      </c>
      <c r="R11" s="4" t="s">
        <v>1785</v>
      </c>
    </row>
    <row r="12" spans="1:18" x14ac:dyDescent="0.25">
      <c r="A12" s="3" t="s">
        <v>55</v>
      </c>
      <c r="B12" s="3">
        <v>164</v>
      </c>
      <c r="C12" s="14" t="s">
        <v>244</v>
      </c>
      <c r="D12" s="14" t="s">
        <v>245</v>
      </c>
      <c r="E12" s="3" t="s">
        <v>85</v>
      </c>
      <c r="F12" s="3" t="s">
        <v>232</v>
      </c>
      <c r="G12" s="3">
        <v>3</v>
      </c>
      <c r="H12" s="3" t="s">
        <v>87</v>
      </c>
      <c r="I12" s="3" t="s">
        <v>16</v>
      </c>
      <c r="J12" s="6">
        <v>0.33648263888888885</v>
      </c>
      <c r="K12" s="6">
        <v>9.9807407407407414E-2</v>
      </c>
      <c r="L12" s="6">
        <v>0.21024293981481484</v>
      </c>
      <c r="M12" s="3" t="s">
        <v>246</v>
      </c>
      <c r="N12" s="3">
        <v>8.52</v>
      </c>
      <c r="O12" s="4" cm="1">
        <f t="array" ref="O12">IF(E12="Hombre",SUMPRODUCT(($E$2:$E$57="Hombre")*($L$2:$L$57&lt;L12))+1,
SUMPRODUCT(($E$2:$E$57="Mujer")*($L$2:$L$57&lt;L12))+1)</f>
        <v>3</v>
      </c>
      <c r="P12" s="4" t="s">
        <v>1772</v>
      </c>
      <c r="Q12" s="7">
        <f t="shared" si="0"/>
        <v>0.220999555340224</v>
      </c>
      <c r="R12" s="4" t="s">
        <v>1785</v>
      </c>
    </row>
    <row r="13" spans="1:18" x14ac:dyDescent="0.25">
      <c r="A13" s="3" t="s">
        <v>59</v>
      </c>
      <c r="B13" s="3">
        <v>145</v>
      </c>
      <c r="C13" s="14" t="s">
        <v>247</v>
      </c>
      <c r="D13" s="14" t="s">
        <v>248</v>
      </c>
      <c r="E13" s="3" t="s">
        <v>13</v>
      </c>
      <c r="F13" s="3" t="s">
        <v>249</v>
      </c>
      <c r="G13" s="3">
        <v>1</v>
      </c>
      <c r="H13" s="3" t="s">
        <v>21</v>
      </c>
      <c r="I13" s="3" t="s">
        <v>16</v>
      </c>
      <c r="J13" s="6">
        <v>2.1180555555555556E-5</v>
      </c>
      <c r="K13" s="6">
        <v>9.8005902777777765E-2</v>
      </c>
      <c r="L13" s="6">
        <v>0.21032511574074075</v>
      </c>
      <c r="M13" s="3" t="s">
        <v>250</v>
      </c>
      <c r="N13" s="3">
        <v>8.52</v>
      </c>
      <c r="O13" s="4" cm="1">
        <f t="array" ref="O13">IF(E13="Hombre",SUMPRODUCT(($E$2:$E$57="Hombre")*($L$2:$L$57&lt;L13))+1,
SUMPRODUCT(($E$2:$E$57="Mujer")*($L$2:$L$57&lt;L13))+1)</f>
        <v>9</v>
      </c>
      <c r="P13" s="4" t="s">
        <v>1772</v>
      </c>
      <c r="Q13" s="7">
        <f t="shared" si="0"/>
        <v>0.22108593561584841</v>
      </c>
      <c r="R13" s="4" t="s">
        <v>1785</v>
      </c>
    </row>
    <row r="14" spans="1:18" x14ac:dyDescent="0.25">
      <c r="A14" s="3" t="s">
        <v>63</v>
      </c>
      <c r="B14" s="3">
        <v>161</v>
      </c>
      <c r="C14" s="14" t="s">
        <v>251</v>
      </c>
      <c r="D14" s="14"/>
      <c r="E14" s="3" t="s">
        <v>85</v>
      </c>
      <c r="F14" s="3" t="s">
        <v>252</v>
      </c>
      <c r="G14" s="3">
        <v>1</v>
      </c>
      <c r="H14" s="3" t="s">
        <v>87</v>
      </c>
      <c r="I14" s="3" t="s">
        <v>16</v>
      </c>
      <c r="J14" s="6">
        <v>2.0833333333333334E-6</v>
      </c>
      <c r="K14" s="6">
        <v>9.8109374999999999E-2</v>
      </c>
      <c r="L14" s="6">
        <v>0.2111253472222222</v>
      </c>
      <c r="M14" s="3" t="s">
        <v>253</v>
      </c>
      <c r="N14" s="3">
        <v>8.49</v>
      </c>
      <c r="O14" s="4" cm="1">
        <f t="array" ref="O14">IF(E14="Hombre",SUMPRODUCT(($E$2:$E$57="Hombre")*($L$2:$L$57&lt;L14))+1,
SUMPRODUCT(($E$2:$E$57="Mujer")*($L$2:$L$57&lt;L14))+1)</f>
        <v>4</v>
      </c>
      <c r="P14" s="4" t="s">
        <v>1772</v>
      </c>
      <c r="Q14" s="7">
        <f t="shared" si="0"/>
        <v>0.22192710917312661</v>
      </c>
      <c r="R14" s="4" t="s">
        <v>1785</v>
      </c>
    </row>
    <row r="15" spans="1:18" x14ac:dyDescent="0.25">
      <c r="A15" s="3" t="s">
        <v>66</v>
      </c>
      <c r="B15" s="3">
        <v>142</v>
      </c>
      <c r="C15" s="14" t="s">
        <v>254</v>
      </c>
      <c r="D15" s="14" t="s">
        <v>255</v>
      </c>
      <c r="E15" s="3" t="s">
        <v>13</v>
      </c>
      <c r="F15" s="3" t="s">
        <v>249</v>
      </c>
      <c r="G15" s="3">
        <v>2</v>
      </c>
      <c r="H15" s="3" t="s">
        <v>21</v>
      </c>
      <c r="I15" s="3" t="s">
        <v>16</v>
      </c>
      <c r="J15" s="6">
        <v>0.33650648148148149</v>
      </c>
      <c r="K15" s="6">
        <v>8.6257175925925925E-2</v>
      </c>
      <c r="L15" s="6">
        <v>0.21578009259259262</v>
      </c>
      <c r="M15" s="3" t="s">
        <v>256</v>
      </c>
      <c r="N15" s="3">
        <v>8.3000000000000007</v>
      </c>
      <c r="O15" s="4" cm="1">
        <f t="array" ref="O15">IF(E15="Hombre",SUMPRODUCT(($E$2:$E$57="Hombre")*($L$2:$L$57&lt;L15))+1,
SUMPRODUCT(($E$2:$E$57="Mujer")*($L$2:$L$57&lt;L15))+1)</f>
        <v>10</v>
      </c>
      <c r="P15" s="4" t="s">
        <v>1772</v>
      </c>
      <c r="Q15" s="7">
        <f t="shared" si="0"/>
        <v>0.22682000430663224</v>
      </c>
      <c r="R15" s="4" t="s">
        <v>1785</v>
      </c>
    </row>
    <row r="16" spans="1:18" x14ac:dyDescent="0.25">
      <c r="A16" s="3" t="s">
        <v>70</v>
      </c>
      <c r="B16" s="3">
        <v>136</v>
      </c>
      <c r="C16" s="14" t="s">
        <v>257</v>
      </c>
      <c r="D16" s="14" t="s">
        <v>258</v>
      </c>
      <c r="E16" s="3" t="s">
        <v>13</v>
      </c>
      <c r="F16" s="3" t="s">
        <v>249</v>
      </c>
      <c r="G16" s="3">
        <v>3</v>
      </c>
      <c r="H16" s="3" t="s">
        <v>21</v>
      </c>
      <c r="I16" s="3" t="s">
        <v>16</v>
      </c>
      <c r="J16" s="6">
        <v>4.0624999999999998E-5</v>
      </c>
      <c r="K16" s="6">
        <v>9.628055555555555E-2</v>
      </c>
      <c r="L16" s="6">
        <v>0.22711053240740739</v>
      </c>
      <c r="M16" s="3" t="s">
        <v>259</v>
      </c>
      <c r="N16" s="3">
        <v>7.89</v>
      </c>
      <c r="O16" s="4" cm="1">
        <f t="array" ref="O16">IF(E16="Hombre",SUMPRODUCT(($E$2:$E$57="Hombre")*($L$2:$L$57&lt;L16))+1,
SUMPRODUCT(($E$2:$E$57="Mujer")*($L$2:$L$57&lt;L16))+1)</f>
        <v>11</v>
      </c>
      <c r="P16" s="4" t="s">
        <v>1772</v>
      </c>
      <c r="Q16" s="7">
        <f t="shared" si="0"/>
        <v>0.23873014104220502</v>
      </c>
      <c r="R16" s="4" t="s">
        <v>1785</v>
      </c>
    </row>
    <row r="17" spans="1:18" x14ac:dyDescent="0.25">
      <c r="A17" s="3" t="s">
        <v>74</v>
      </c>
      <c r="B17" s="3">
        <v>169</v>
      </c>
      <c r="C17" s="14" t="s">
        <v>260</v>
      </c>
      <c r="D17" s="14" t="s">
        <v>84</v>
      </c>
      <c r="E17" s="3" t="s">
        <v>85</v>
      </c>
      <c r="F17" s="3" t="s">
        <v>261</v>
      </c>
      <c r="G17" s="3">
        <v>1</v>
      </c>
      <c r="H17" s="3" t="s">
        <v>96</v>
      </c>
      <c r="I17" s="3" t="s">
        <v>16</v>
      </c>
      <c r="J17" s="6">
        <v>1.6435185185185184E-5</v>
      </c>
      <c r="K17" s="6">
        <v>0.10555682870370371</v>
      </c>
      <c r="L17" s="6">
        <v>0.22934872685185184</v>
      </c>
      <c r="M17" s="3" t="s">
        <v>262</v>
      </c>
      <c r="N17" s="3">
        <v>7.81</v>
      </c>
      <c r="O17" s="4" cm="1">
        <f t="array" ref="O17">IF(E17="Hombre",SUMPRODUCT(($E$2:$E$57="Hombre")*($L$2:$L$57&lt;L17))+1,
SUMPRODUCT(($E$2:$E$57="Mujer")*($L$2:$L$57&lt;L17))+1)</f>
        <v>5</v>
      </c>
      <c r="P17" s="4" t="s">
        <v>1772</v>
      </c>
      <c r="Q17" s="7">
        <f t="shared" si="0"/>
        <v>0.24108284776055125</v>
      </c>
      <c r="R17" s="4" t="s">
        <v>1785</v>
      </c>
    </row>
    <row r="18" spans="1:18" x14ac:dyDescent="0.25">
      <c r="A18" s="3" t="s">
        <v>77</v>
      </c>
      <c r="B18" s="3">
        <v>109</v>
      </c>
      <c r="C18" s="14" t="s">
        <v>263</v>
      </c>
      <c r="D18" s="14" t="s">
        <v>264</v>
      </c>
      <c r="E18" s="3" t="s">
        <v>13</v>
      </c>
      <c r="F18" s="3" t="s">
        <v>223</v>
      </c>
      <c r="G18" s="3">
        <v>6</v>
      </c>
      <c r="H18" s="3" t="s">
        <v>26</v>
      </c>
      <c r="I18" s="3" t="s">
        <v>16</v>
      </c>
      <c r="J18" s="6">
        <v>1.539351851851852E-5</v>
      </c>
      <c r="K18" s="6">
        <v>9.5871874999999995E-2</v>
      </c>
      <c r="L18" s="6">
        <v>0.2327136574074074</v>
      </c>
      <c r="M18" s="3" t="s">
        <v>266</v>
      </c>
      <c r="N18" s="3">
        <v>7.7</v>
      </c>
      <c r="O18" s="4" cm="1">
        <f t="array" ref="O18">IF(E18="Hombre",SUMPRODUCT(($E$2:$E$57="Hombre")*($L$2:$L$57&lt;L18))+1,
SUMPRODUCT(($E$2:$E$57="Mujer")*($L$2:$L$57&lt;L18))+1)</f>
        <v>12</v>
      </c>
      <c r="P18" s="4" t="s">
        <v>1772</v>
      </c>
      <c r="Q18" s="7">
        <f t="shared" si="0"/>
        <v>0.24461993755383291</v>
      </c>
      <c r="R18" s="4" t="s">
        <v>1785</v>
      </c>
    </row>
    <row r="19" spans="1:18" x14ac:dyDescent="0.25">
      <c r="A19" s="3" t="s">
        <v>82</v>
      </c>
      <c r="B19" s="3">
        <v>120</v>
      </c>
      <c r="C19" s="14" t="s">
        <v>267</v>
      </c>
      <c r="D19" s="14" t="s">
        <v>268</v>
      </c>
      <c r="E19" s="3" t="s">
        <v>13</v>
      </c>
      <c r="F19" s="3" t="s">
        <v>223</v>
      </c>
      <c r="G19" s="3">
        <v>7</v>
      </c>
      <c r="H19" s="3" t="s">
        <v>26</v>
      </c>
      <c r="I19" s="3"/>
      <c r="J19" s="6">
        <v>1.8402777777777775E-5</v>
      </c>
      <c r="K19" s="6">
        <v>9.757060185185186E-2</v>
      </c>
      <c r="L19" s="6">
        <v>0.23338668981481483</v>
      </c>
      <c r="M19" s="3" t="s">
        <v>269</v>
      </c>
      <c r="N19" s="3">
        <v>7.68</v>
      </c>
      <c r="O19" s="4" cm="1">
        <f t="array" ref="O19">IF(E19="Hombre",SUMPRODUCT(($E$2:$E$57="Hombre")*($L$2:$L$57&lt;L19))+1,
SUMPRODUCT(($E$2:$E$57="Mujer")*($L$2:$L$57&lt;L19))+1)</f>
        <v>13</v>
      </c>
      <c r="P19" s="4" t="s">
        <v>1772</v>
      </c>
      <c r="Q19" s="7">
        <f t="shared" si="0"/>
        <v>0.24532740417743329</v>
      </c>
      <c r="R19" s="4" t="s">
        <v>1785</v>
      </c>
    </row>
    <row r="20" spans="1:18" x14ac:dyDescent="0.25">
      <c r="A20" s="3" t="s">
        <v>89</v>
      </c>
      <c r="B20" s="3">
        <v>170</v>
      </c>
      <c r="C20" s="14" t="s">
        <v>270</v>
      </c>
      <c r="D20" s="14" t="s">
        <v>271</v>
      </c>
      <c r="E20" s="3" t="s">
        <v>85</v>
      </c>
      <c r="F20" s="3" t="s">
        <v>261</v>
      </c>
      <c r="G20" s="3">
        <v>2</v>
      </c>
      <c r="H20" s="3" t="s">
        <v>96</v>
      </c>
      <c r="I20" s="3" t="s">
        <v>16</v>
      </c>
      <c r="J20" s="6">
        <v>0.33651712962962965</v>
      </c>
      <c r="K20" s="6">
        <v>0.11219826388888889</v>
      </c>
      <c r="L20" s="6">
        <v>0.23472928240740742</v>
      </c>
      <c r="M20" s="3" t="s">
        <v>272</v>
      </c>
      <c r="N20" s="3">
        <v>7.63</v>
      </c>
      <c r="O20" s="4" cm="1">
        <f t="array" ref="O20">IF(E20="Hombre",SUMPRODUCT(($E$2:$E$57="Hombre")*($L$2:$L$57&lt;L20))+1,
SUMPRODUCT(($E$2:$E$57="Mujer")*($L$2:$L$57&lt;L20))+1)</f>
        <v>6</v>
      </c>
      <c r="P20" s="4" t="s">
        <v>1772</v>
      </c>
      <c r="Q20" s="7">
        <f t="shared" si="0"/>
        <v>0.24673868755383294</v>
      </c>
      <c r="R20" s="4" t="s">
        <v>1785</v>
      </c>
    </row>
    <row r="21" spans="1:18" x14ac:dyDescent="0.25">
      <c r="A21" s="3" t="s">
        <v>93</v>
      </c>
      <c r="B21" s="3">
        <v>159</v>
      </c>
      <c r="C21" s="14" t="s">
        <v>273</v>
      </c>
      <c r="D21" s="14" t="s">
        <v>274</v>
      </c>
      <c r="E21" s="3" t="s">
        <v>85</v>
      </c>
      <c r="F21" s="3" t="s">
        <v>252</v>
      </c>
      <c r="G21" s="3">
        <v>2</v>
      </c>
      <c r="H21" s="3" t="s">
        <v>87</v>
      </c>
      <c r="I21" s="3" t="s">
        <v>16</v>
      </c>
      <c r="J21" s="6">
        <v>3.7384259259259257E-5</v>
      </c>
      <c r="K21" s="6">
        <v>0.11155520833333334</v>
      </c>
      <c r="L21" s="6">
        <v>0.23842395833333335</v>
      </c>
      <c r="M21" s="3" t="s">
        <v>275</v>
      </c>
      <c r="N21" s="3">
        <v>7.51</v>
      </c>
      <c r="O21" s="4" cm="1">
        <f t="array" ref="O21">IF(E21="Hombre",SUMPRODUCT(($E$2:$E$57="Hombre")*($L$2:$L$57&lt;L21))+1,
SUMPRODUCT(($E$2:$E$57="Mujer")*($L$2:$L$57&lt;L21))+1)</f>
        <v>7</v>
      </c>
      <c r="P21" s="4" t="s">
        <v>1772</v>
      </c>
      <c r="Q21" s="7">
        <f t="shared" si="0"/>
        <v>0.25062239341085274</v>
      </c>
      <c r="R21" s="4" t="s">
        <v>1785</v>
      </c>
    </row>
    <row r="22" spans="1:18" x14ac:dyDescent="0.25">
      <c r="A22" s="3" t="s">
        <v>98</v>
      </c>
      <c r="B22" s="3">
        <v>101</v>
      </c>
      <c r="C22" s="14" t="s">
        <v>276</v>
      </c>
      <c r="D22" s="14" t="s">
        <v>277</v>
      </c>
      <c r="E22" s="3" t="s">
        <v>13</v>
      </c>
      <c r="F22" s="3" t="s">
        <v>278</v>
      </c>
      <c r="G22" s="3">
        <v>1</v>
      </c>
      <c r="H22" s="3" t="s">
        <v>15</v>
      </c>
      <c r="I22" s="3" t="s">
        <v>16</v>
      </c>
      <c r="J22" s="6">
        <v>1.2731481481481481E-6</v>
      </c>
      <c r="K22" s="6">
        <v>0.10767118055555557</v>
      </c>
      <c r="L22" s="6">
        <v>0.24166365740740742</v>
      </c>
      <c r="M22" s="3" t="s">
        <v>279</v>
      </c>
      <c r="N22" s="3">
        <v>7.41</v>
      </c>
      <c r="O22" s="4" cm="1">
        <f t="array" ref="O22">IF(E22="Hombre",SUMPRODUCT(($E$2:$E$57="Hombre")*($L$2:$L$57&lt;L22))+1,
SUMPRODUCT(($E$2:$E$57="Mujer")*($L$2:$L$57&lt;L22))+1)</f>
        <v>14</v>
      </c>
      <c r="P22" s="4" t="s">
        <v>1772</v>
      </c>
      <c r="Q22" s="7">
        <f t="shared" si="0"/>
        <v>0.25402784453057708</v>
      </c>
      <c r="R22" s="4" t="s">
        <v>1785</v>
      </c>
    </row>
    <row r="23" spans="1:18" x14ac:dyDescent="0.25">
      <c r="A23" s="3" t="s">
        <v>102</v>
      </c>
      <c r="B23" s="3">
        <v>103</v>
      </c>
      <c r="C23" s="14" t="s">
        <v>280</v>
      </c>
      <c r="D23" s="14" t="s">
        <v>84</v>
      </c>
      <c r="E23" s="3" t="s">
        <v>13</v>
      </c>
      <c r="F23" s="3" t="s">
        <v>278</v>
      </c>
      <c r="G23" s="3">
        <v>2</v>
      </c>
      <c r="H23" s="3" t="s">
        <v>15</v>
      </c>
      <c r="I23" s="3" t="s">
        <v>16</v>
      </c>
      <c r="J23" s="6">
        <v>3.472222222222222E-6</v>
      </c>
      <c r="K23" s="6">
        <v>9.9851736111111117E-2</v>
      </c>
      <c r="L23" s="6">
        <v>0.24439525462962963</v>
      </c>
      <c r="M23" s="3" t="s">
        <v>281</v>
      </c>
      <c r="N23" s="3">
        <v>7.33</v>
      </c>
      <c r="O23" s="4" cm="1">
        <f t="array" ref="O23">IF(E23="Hombre",SUMPRODUCT(($E$2:$E$57="Hombre")*($L$2:$L$57&lt;L23))+1,
SUMPRODUCT(($E$2:$E$57="Mujer")*($L$2:$L$57&lt;L23))+1)</f>
        <v>15</v>
      </c>
      <c r="P23" s="4" t="s">
        <v>1772</v>
      </c>
      <c r="Q23" s="7">
        <f t="shared" si="0"/>
        <v>0.25689919788975024</v>
      </c>
      <c r="R23" s="4" t="s">
        <v>1785</v>
      </c>
    </row>
    <row r="24" spans="1:18" x14ac:dyDescent="0.25">
      <c r="A24" s="3" t="s">
        <v>105</v>
      </c>
      <c r="B24" s="3">
        <v>116</v>
      </c>
      <c r="C24" s="14" t="s">
        <v>282</v>
      </c>
      <c r="D24" s="14" t="s">
        <v>283</v>
      </c>
      <c r="E24" s="3" t="s">
        <v>13</v>
      </c>
      <c r="F24" s="3" t="s">
        <v>223</v>
      </c>
      <c r="G24" s="3">
        <v>8</v>
      </c>
      <c r="H24" s="3" t="s">
        <v>26</v>
      </c>
      <c r="I24" s="3"/>
      <c r="J24" s="6">
        <v>0.33651377314814818</v>
      </c>
      <c r="K24" s="6">
        <v>9.7827662037037036E-2</v>
      </c>
      <c r="L24" s="6">
        <v>0.24635462962962965</v>
      </c>
      <c r="M24" s="3" t="s">
        <v>284</v>
      </c>
      <c r="N24" s="3">
        <v>7.27</v>
      </c>
      <c r="O24" s="4" cm="1">
        <f t="array" ref="O24">IF(E24="Hombre",SUMPRODUCT(($E$2:$E$57="Hombre")*($L$2:$L$57&lt;L24))+1,
SUMPRODUCT(($E$2:$E$57="Mujer")*($L$2:$L$57&lt;L24))+1)</f>
        <v>16</v>
      </c>
      <c r="P24" s="4" t="s">
        <v>1772</v>
      </c>
      <c r="Q24" s="7">
        <f t="shared" si="0"/>
        <v>0.25895881998277354</v>
      </c>
      <c r="R24" s="4" t="s">
        <v>1785</v>
      </c>
    </row>
    <row r="25" spans="1:18" x14ac:dyDescent="0.25">
      <c r="A25" s="3" t="s">
        <v>109</v>
      </c>
      <c r="B25" s="3">
        <v>163</v>
      </c>
      <c r="C25" s="14" t="s">
        <v>285</v>
      </c>
      <c r="D25" s="14" t="s">
        <v>286</v>
      </c>
      <c r="E25" s="3" t="s">
        <v>85</v>
      </c>
      <c r="F25" s="3" t="s">
        <v>252</v>
      </c>
      <c r="G25" s="3">
        <v>3</v>
      </c>
      <c r="H25" s="3" t="s">
        <v>87</v>
      </c>
      <c r="I25" s="3"/>
      <c r="J25" s="6">
        <v>2.3958333333333331E-5</v>
      </c>
      <c r="K25" s="6">
        <v>0.11376944444444445</v>
      </c>
      <c r="L25" s="6">
        <v>0.2555045138888889</v>
      </c>
      <c r="M25" s="3" t="s">
        <v>287</v>
      </c>
      <c r="N25" s="3">
        <v>7.01</v>
      </c>
      <c r="O25" s="4" cm="1">
        <f t="array" ref="O25">IF(E25="Hombre",SUMPRODUCT(($E$2:$E$57="Hombre")*($L$2:$L$57&lt;L25))+1,
SUMPRODUCT(($E$2:$E$57="Mujer")*($L$2:$L$57&lt;L25))+1)</f>
        <v>8</v>
      </c>
      <c r="P25" s="4" t="s">
        <v>1772</v>
      </c>
      <c r="Q25" s="7">
        <f t="shared" si="0"/>
        <v>0.26857683785529718</v>
      </c>
      <c r="R25" s="4" t="s">
        <v>1785</v>
      </c>
    </row>
    <row r="26" spans="1:18" x14ac:dyDescent="0.25">
      <c r="A26" s="3" t="s">
        <v>114</v>
      </c>
      <c r="B26" s="3">
        <v>122</v>
      </c>
      <c r="C26" s="14" t="s">
        <v>288</v>
      </c>
      <c r="D26" s="14"/>
      <c r="E26" s="3" t="s">
        <v>13</v>
      </c>
      <c r="F26" s="3" t="s">
        <v>223</v>
      </c>
      <c r="G26" s="3">
        <v>9</v>
      </c>
      <c r="H26" s="3" t="s">
        <v>26</v>
      </c>
      <c r="I26" s="3"/>
      <c r="J26" s="6">
        <v>4.5254629629629634E-5</v>
      </c>
      <c r="K26" s="6">
        <v>0.11929386574074073</v>
      </c>
      <c r="L26" s="6">
        <v>0.25858472222222223</v>
      </c>
      <c r="M26" s="3" t="s">
        <v>289</v>
      </c>
      <c r="N26" s="3">
        <v>6.93</v>
      </c>
      <c r="O26" s="4" cm="1">
        <f t="array" ref="O26">IF(E26="Hombre",SUMPRODUCT(($E$2:$E$57="Hombre")*($L$2:$L$57&lt;L26))+1,
SUMPRODUCT(($E$2:$E$57="Mujer")*($L$2:$L$57&lt;L26))+1)</f>
        <v>17</v>
      </c>
      <c r="P26" s="4" t="s">
        <v>1772</v>
      </c>
      <c r="Q26" s="7">
        <f t="shared" si="0"/>
        <v>0.27181463824289409</v>
      </c>
      <c r="R26" s="4" t="s">
        <v>1785</v>
      </c>
    </row>
    <row r="27" spans="1:18" x14ac:dyDescent="0.25">
      <c r="A27" s="3" t="s">
        <v>118</v>
      </c>
      <c r="B27" s="3">
        <v>158</v>
      </c>
      <c r="C27" s="14" t="s">
        <v>290</v>
      </c>
      <c r="D27" s="14" t="s">
        <v>291</v>
      </c>
      <c r="E27" s="3" t="s">
        <v>85</v>
      </c>
      <c r="F27" s="3" t="s">
        <v>252</v>
      </c>
      <c r="G27" s="3">
        <v>4</v>
      </c>
      <c r="H27" s="3" t="s">
        <v>87</v>
      </c>
      <c r="I27" s="3" t="s">
        <v>16</v>
      </c>
      <c r="J27" s="6">
        <v>5.0694444444444443E-5</v>
      </c>
      <c r="K27" s="6">
        <v>0.12328356481481482</v>
      </c>
      <c r="L27" s="6">
        <v>0.25970092592592592</v>
      </c>
      <c r="M27" s="3" t="s">
        <v>292</v>
      </c>
      <c r="N27" s="3">
        <v>6.9</v>
      </c>
      <c r="O27" s="4" cm="1">
        <f t="array" ref="O27">IF(E27="Hombre",SUMPRODUCT(($E$2:$E$57="Hombre")*($L$2:$L$57&lt;L27))+1,
SUMPRODUCT(($E$2:$E$57="Mujer")*($L$2:$L$57&lt;L27))+1)</f>
        <v>9</v>
      </c>
      <c r="P27" s="4" t="s">
        <v>1772</v>
      </c>
      <c r="Q27" s="7">
        <f t="shared" si="0"/>
        <v>0.27298795004306636</v>
      </c>
      <c r="R27" s="4" t="s">
        <v>1785</v>
      </c>
    </row>
    <row r="28" spans="1:18" x14ac:dyDescent="0.25">
      <c r="A28" s="3" t="s">
        <v>121</v>
      </c>
      <c r="B28" s="3">
        <v>102</v>
      </c>
      <c r="C28" s="14" t="s">
        <v>293</v>
      </c>
      <c r="D28" s="14" t="s">
        <v>294</v>
      </c>
      <c r="E28" s="3" t="s">
        <v>13</v>
      </c>
      <c r="F28" s="3" t="s">
        <v>278</v>
      </c>
      <c r="G28" s="3">
        <v>3</v>
      </c>
      <c r="H28" s="3" t="s">
        <v>15</v>
      </c>
      <c r="I28" s="3" t="s">
        <v>16</v>
      </c>
      <c r="J28" s="6">
        <v>1.9560185185185185E-5</v>
      </c>
      <c r="K28" s="6">
        <v>0.11270081018518519</v>
      </c>
      <c r="L28" s="6">
        <v>0.2627423611111111</v>
      </c>
      <c r="M28" s="3" t="s">
        <v>296</v>
      </c>
      <c r="N28" s="3">
        <v>6.82</v>
      </c>
      <c r="O28" s="4" cm="1">
        <f t="array" ref="O28">IF(E28="Hombre",SUMPRODUCT(($E$2:$E$57="Hombre")*($L$2:$L$57&lt;L28))+1,
SUMPRODUCT(($E$2:$E$57="Mujer")*($L$2:$L$57&lt;L28))+1)</f>
        <v>18</v>
      </c>
      <c r="P28" s="4" t="s">
        <v>1772</v>
      </c>
      <c r="Q28" s="7">
        <f t="shared" si="0"/>
        <v>0.27618499354005172</v>
      </c>
      <c r="R28" s="4" t="s">
        <v>1785</v>
      </c>
    </row>
    <row r="29" spans="1:18" x14ac:dyDescent="0.25">
      <c r="A29" s="3" t="s">
        <v>127</v>
      </c>
      <c r="B29" s="3">
        <v>165</v>
      </c>
      <c r="C29" s="14" t="s">
        <v>297</v>
      </c>
      <c r="D29" s="14" t="s">
        <v>298</v>
      </c>
      <c r="E29" s="3" t="s">
        <v>85</v>
      </c>
      <c r="F29" s="3" t="s">
        <v>252</v>
      </c>
      <c r="G29" s="3">
        <v>5</v>
      </c>
      <c r="H29" s="3" t="s">
        <v>87</v>
      </c>
      <c r="I29" s="3" t="s">
        <v>16</v>
      </c>
      <c r="J29" s="6">
        <v>1.8287037037037038E-5</v>
      </c>
      <c r="K29" s="6">
        <v>0.12673263888888889</v>
      </c>
      <c r="L29" s="6">
        <v>0.28345578703703705</v>
      </c>
      <c r="M29" s="3" t="s">
        <v>299</v>
      </c>
      <c r="N29" s="3">
        <v>6.32</v>
      </c>
      <c r="O29" s="4" cm="1">
        <f t="array" ref="O29">IF(E29="Hombre",SUMPRODUCT(($E$2:$E$57="Hombre")*($L$2:$L$57&lt;L29))+1,
SUMPRODUCT(($E$2:$E$57="Mujer")*($L$2:$L$57&lt;L29))+1)</f>
        <v>10</v>
      </c>
      <c r="P29" s="4" t="s">
        <v>1772</v>
      </c>
      <c r="Q29" s="7">
        <f t="shared" si="0"/>
        <v>0.29795817614125758</v>
      </c>
      <c r="R29" s="4" t="s">
        <v>1785</v>
      </c>
    </row>
    <row r="30" spans="1:18" x14ac:dyDescent="0.25">
      <c r="A30" s="3" t="s">
        <v>131</v>
      </c>
      <c r="B30" s="3">
        <v>150</v>
      </c>
      <c r="C30" s="14" t="s">
        <v>300</v>
      </c>
      <c r="D30" s="14" t="s">
        <v>301</v>
      </c>
      <c r="E30" s="3" t="s">
        <v>13</v>
      </c>
      <c r="F30" s="3" t="s">
        <v>302</v>
      </c>
      <c r="G30" s="3">
        <v>1</v>
      </c>
      <c r="H30" s="3" t="s">
        <v>125</v>
      </c>
      <c r="I30" s="3"/>
      <c r="J30" s="6">
        <v>1.7476851851851851E-5</v>
      </c>
      <c r="K30" s="6">
        <v>0.13272199074074073</v>
      </c>
      <c r="L30" s="6">
        <v>0.28487789351851855</v>
      </c>
      <c r="M30" s="3" t="s">
        <v>303</v>
      </c>
      <c r="N30" s="3">
        <v>6.29</v>
      </c>
      <c r="O30" s="4" cm="1">
        <f t="array" ref="O30">IF(E30="Hombre",SUMPRODUCT(($E$2:$E$57="Hombre")*($L$2:$L$57&lt;L30))+1,
SUMPRODUCT(($E$2:$E$57="Mujer")*($L$2:$L$57&lt;L30))+1)</f>
        <v>19</v>
      </c>
      <c r="P30" s="4" t="s">
        <v>1772</v>
      </c>
      <c r="Q30" s="7">
        <f t="shared" si="0"/>
        <v>0.29945304155900093</v>
      </c>
      <c r="R30" s="4" t="s">
        <v>1785</v>
      </c>
    </row>
    <row r="31" spans="1:18" x14ac:dyDescent="0.25">
      <c r="A31" s="3" t="s">
        <v>134</v>
      </c>
      <c r="B31" s="3">
        <v>133</v>
      </c>
      <c r="C31" s="14" t="s">
        <v>304</v>
      </c>
      <c r="D31" s="14"/>
      <c r="E31" s="3" t="s">
        <v>13</v>
      </c>
      <c r="F31" s="3" t="s">
        <v>223</v>
      </c>
      <c r="G31" s="3">
        <v>10</v>
      </c>
      <c r="H31" s="3" t="s">
        <v>26</v>
      </c>
      <c r="I31" s="3"/>
      <c r="J31" s="6">
        <v>7.6388888888888887E-5</v>
      </c>
      <c r="K31" s="6">
        <v>0.13285856481481481</v>
      </c>
      <c r="L31" s="6">
        <v>0.28522905092592593</v>
      </c>
      <c r="M31" s="3" t="s">
        <v>305</v>
      </c>
      <c r="N31" s="3">
        <v>6.28</v>
      </c>
      <c r="O31" s="4" cm="1">
        <f t="array" ref="O31">IF(E31="Hombre",SUMPRODUCT(($E$2:$E$57="Hombre")*($L$2:$L$57&lt;L31))+1,
SUMPRODUCT(($E$2:$E$57="Mujer")*($L$2:$L$57&lt;L31))+1)</f>
        <v>20</v>
      </c>
      <c r="P31" s="4" t="s">
        <v>1772</v>
      </c>
      <c r="Q31" s="7">
        <f t="shared" si="0"/>
        <v>0.2998221651593454</v>
      </c>
      <c r="R31" s="4" t="s">
        <v>1785</v>
      </c>
    </row>
    <row r="32" spans="1:18" x14ac:dyDescent="0.25">
      <c r="A32" s="3" t="s">
        <v>138</v>
      </c>
      <c r="B32" s="3">
        <v>162</v>
      </c>
      <c r="C32" s="14" t="s">
        <v>306</v>
      </c>
      <c r="D32" s="14" t="s">
        <v>298</v>
      </c>
      <c r="E32" s="3" t="s">
        <v>85</v>
      </c>
      <c r="F32" s="3" t="s">
        <v>252</v>
      </c>
      <c r="G32" s="3">
        <v>6</v>
      </c>
      <c r="H32" s="3" t="s">
        <v>87</v>
      </c>
      <c r="I32" s="3" t="s">
        <v>16</v>
      </c>
      <c r="J32" s="6">
        <v>2.6388888888888892E-5</v>
      </c>
      <c r="K32" s="6">
        <v>0.13046898148148148</v>
      </c>
      <c r="L32" s="6">
        <v>0.2858923611111111</v>
      </c>
      <c r="M32" s="3" t="s">
        <v>307</v>
      </c>
      <c r="N32" s="3">
        <v>6.27</v>
      </c>
      <c r="O32" s="4" cm="1">
        <f t="array" ref="O32">IF(E32="Hombre",SUMPRODUCT(($E$2:$E$57="Hombre")*($L$2:$L$57&lt;L32))+1,
SUMPRODUCT(($E$2:$E$57="Mujer")*($L$2:$L$57&lt;L32))+1)</f>
        <v>11</v>
      </c>
      <c r="P32" s="4" t="s">
        <v>1772</v>
      </c>
      <c r="Q32" s="7">
        <f t="shared" si="0"/>
        <v>0.30051941214470285</v>
      </c>
      <c r="R32" s="4" t="s">
        <v>1785</v>
      </c>
    </row>
    <row r="33" spans="1:18" x14ac:dyDescent="0.25">
      <c r="A33" s="3" t="s">
        <v>143</v>
      </c>
      <c r="B33" s="3">
        <v>111</v>
      </c>
      <c r="C33" s="14" t="s">
        <v>308</v>
      </c>
      <c r="D33" s="14" t="s">
        <v>309</v>
      </c>
      <c r="E33" s="3" t="s">
        <v>13</v>
      </c>
      <c r="F33" s="3" t="s">
        <v>223</v>
      </c>
      <c r="G33" s="3">
        <v>11</v>
      </c>
      <c r="H33" s="3" t="s">
        <v>26</v>
      </c>
      <c r="I33" s="3" t="s">
        <v>16</v>
      </c>
      <c r="J33" s="6">
        <v>2.0833333333333334E-6</v>
      </c>
      <c r="K33" s="6">
        <v>0.12762118055555555</v>
      </c>
      <c r="L33" s="6">
        <v>0.28785983796296294</v>
      </c>
      <c r="M33" s="3" t="s">
        <v>310</v>
      </c>
      <c r="N33" s="3">
        <v>6.22</v>
      </c>
      <c r="O33" s="4" cm="1">
        <f t="array" ref="O33">IF(E33="Hombre",SUMPRODUCT(($E$2:$E$57="Hombre")*($L$2:$L$57&lt;L33))+1,
SUMPRODUCT(($E$2:$E$57="Mujer")*($L$2:$L$57&lt;L33))+1)</f>
        <v>21</v>
      </c>
      <c r="P33" s="4" t="s">
        <v>1772</v>
      </c>
      <c r="Q33" s="7">
        <f t="shared" si="0"/>
        <v>0.30258755060292852</v>
      </c>
      <c r="R33" s="4" t="s">
        <v>1785</v>
      </c>
    </row>
    <row r="34" spans="1:18" x14ac:dyDescent="0.25">
      <c r="A34" s="3" t="s">
        <v>147</v>
      </c>
      <c r="B34" s="3">
        <v>117</v>
      </c>
      <c r="C34" s="14" t="s">
        <v>311</v>
      </c>
      <c r="D34" s="14" t="s">
        <v>312</v>
      </c>
      <c r="E34" s="3" t="s">
        <v>13</v>
      </c>
      <c r="F34" s="3" t="s">
        <v>223</v>
      </c>
      <c r="G34" s="3">
        <v>12</v>
      </c>
      <c r="H34" s="3" t="s">
        <v>26</v>
      </c>
      <c r="I34" s="3" t="s">
        <v>16</v>
      </c>
      <c r="J34" s="6">
        <v>3.3217592592592595E-5</v>
      </c>
      <c r="K34" s="6">
        <v>0.10444467592592593</v>
      </c>
      <c r="L34" s="6">
        <v>0.2906854166666667</v>
      </c>
      <c r="M34" s="3" t="s">
        <v>313</v>
      </c>
      <c r="N34" s="3">
        <v>6.16</v>
      </c>
      <c r="O34" s="4" cm="1">
        <f t="array" ref="O34">IF(E34="Hombre",SUMPRODUCT(($E$2:$E$57="Hombre")*($L$2:$L$57&lt;L34))+1,
SUMPRODUCT(($E$2:$E$57="Mujer")*($L$2:$L$57&lt;L34))+1)</f>
        <v>22</v>
      </c>
      <c r="P34" s="4" t="s">
        <v>1772</v>
      </c>
      <c r="Q34" s="7">
        <f t="shared" si="0"/>
        <v>0.30555769379844966</v>
      </c>
      <c r="R34" s="4" t="s">
        <v>1785</v>
      </c>
    </row>
    <row r="35" spans="1:18" x14ac:dyDescent="0.25">
      <c r="A35" s="3" t="s">
        <v>314</v>
      </c>
      <c r="B35" s="3">
        <v>168</v>
      </c>
      <c r="C35" s="14" t="s">
        <v>315</v>
      </c>
      <c r="D35" s="14" t="s">
        <v>316</v>
      </c>
      <c r="E35" s="3" t="s">
        <v>85</v>
      </c>
      <c r="F35" s="3" t="s">
        <v>261</v>
      </c>
      <c r="G35" s="3">
        <v>3</v>
      </c>
      <c r="H35" s="3" t="s">
        <v>96</v>
      </c>
      <c r="I35" s="3"/>
      <c r="J35" s="6">
        <v>3.7615740740740744E-5</v>
      </c>
      <c r="K35" s="6">
        <v>0.13283043981481479</v>
      </c>
      <c r="L35" s="6">
        <v>0.29195104166666669</v>
      </c>
      <c r="M35" s="3" t="s">
        <v>317</v>
      </c>
      <c r="N35" s="3">
        <v>6.14</v>
      </c>
      <c r="O35" s="4" cm="1">
        <f t="array" ref="O35">IF(E35="Hombre",SUMPRODUCT(($E$2:$E$57="Hombre")*($L$2:$L$57&lt;L35))+1,
SUMPRODUCT(($E$2:$E$57="Mujer")*($L$2:$L$57&lt;L35))+1)</f>
        <v>12</v>
      </c>
      <c r="P35" s="4" t="s">
        <v>1772</v>
      </c>
      <c r="Q35" s="7">
        <f t="shared" si="0"/>
        <v>0.30688807170542642</v>
      </c>
      <c r="R35" s="4" t="s">
        <v>1785</v>
      </c>
    </row>
    <row r="36" spans="1:18" x14ac:dyDescent="0.25">
      <c r="A36" s="3" t="s">
        <v>318</v>
      </c>
      <c r="B36" s="3">
        <v>138</v>
      </c>
      <c r="C36" s="14" t="s">
        <v>319</v>
      </c>
      <c r="D36" s="14" t="s">
        <v>320</v>
      </c>
      <c r="E36" s="3" t="s">
        <v>13</v>
      </c>
      <c r="F36" s="3" t="s">
        <v>249</v>
      </c>
      <c r="G36" s="3">
        <v>4</v>
      </c>
      <c r="H36" s="3" t="s">
        <v>21</v>
      </c>
      <c r="I36" s="3"/>
      <c r="J36" s="6">
        <v>6.8749999999999991E-5</v>
      </c>
      <c r="K36" s="6">
        <v>0.13603715277777778</v>
      </c>
      <c r="L36" s="6">
        <v>0.29796712962962962</v>
      </c>
      <c r="M36" s="3" t="s">
        <v>321</v>
      </c>
      <c r="N36" s="3">
        <v>6.01</v>
      </c>
      <c r="O36" s="4" cm="1">
        <f t="array" ref="O36">IF(E36="Hombre",SUMPRODUCT(($E$2:$E$57="Hombre")*($L$2:$L$57&lt;L36))+1,
SUMPRODUCT(($E$2:$E$57="Mujer")*($L$2:$L$57&lt;L36))+1)</f>
        <v>23</v>
      </c>
      <c r="P36" s="4" t="s">
        <v>1772</v>
      </c>
      <c r="Q36" s="7">
        <f t="shared" si="0"/>
        <v>0.31321195951765723</v>
      </c>
      <c r="R36" s="4" t="s">
        <v>1785</v>
      </c>
    </row>
    <row r="37" spans="1:18" x14ac:dyDescent="0.25">
      <c r="A37" s="3" t="s">
        <v>322</v>
      </c>
      <c r="B37" s="3">
        <v>160</v>
      </c>
      <c r="C37" s="14" t="s">
        <v>323</v>
      </c>
      <c r="D37" s="14" t="s">
        <v>324</v>
      </c>
      <c r="E37" s="3" t="s">
        <v>85</v>
      </c>
      <c r="F37" s="3" t="s">
        <v>252</v>
      </c>
      <c r="G37" s="3">
        <v>7</v>
      </c>
      <c r="H37" s="3" t="s">
        <v>87</v>
      </c>
      <c r="I37" s="3"/>
      <c r="J37" s="6">
        <v>3.6689814814814816E-5</v>
      </c>
      <c r="K37" s="6">
        <v>0.13753229166666667</v>
      </c>
      <c r="L37" s="6">
        <v>0.30127037037037036</v>
      </c>
      <c r="M37" s="3" t="s">
        <v>325</v>
      </c>
      <c r="N37" s="3">
        <v>5.95</v>
      </c>
      <c r="O37" s="4" cm="1">
        <f t="array" ref="O37">IF(E37="Hombre",SUMPRODUCT(($E$2:$E$57="Hombre")*($L$2:$L$57&lt;L37))+1,
SUMPRODUCT(($E$2:$E$57="Mujer")*($L$2:$L$57&lt;L37))+1)</f>
        <v>13</v>
      </c>
      <c r="P37" s="4" t="s">
        <v>1772</v>
      </c>
      <c r="Q37" s="7">
        <f t="shared" si="0"/>
        <v>0.31668420327304048</v>
      </c>
      <c r="R37" s="4" t="s">
        <v>1785</v>
      </c>
    </row>
    <row r="38" spans="1:18" x14ac:dyDescent="0.25">
      <c r="A38" s="3" t="s">
        <v>326</v>
      </c>
      <c r="B38" s="3">
        <v>171</v>
      </c>
      <c r="C38" s="14" t="s">
        <v>327</v>
      </c>
      <c r="D38" s="14" t="s">
        <v>84</v>
      </c>
      <c r="E38" s="3" t="s">
        <v>85</v>
      </c>
      <c r="F38" s="3" t="s">
        <v>261</v>
      </c>
      <c r="G38" s="3">
        <v>4</v>
      </c>
      <c r="H38" s="3" t="s">
        <v>96</v>
      </c>
      <c r="I38" s="3"/>
      <c r="J38" s="6">
        <v>8.4606481481481471E-5</v>
      </c>
      <c r="K38" s="6">
        <v>0.13514814814814813</v>
      </c>
      <c r="L38" s="6">
        <v>0.3032255787037037</v>
      </c>
      <c r="M38" s="3" t="s">
        <v>328</v>
      </c>
      <c r="N38" s="3">
        <v>5.91</v>
      </c>
      <c r="O38" s="4" cm="1">
        <f t="array" ref="O38">IF(E38="Hombre",SUMPRODUCT(($E$2:$E$57="Hombre")*($L$2:$L$57&lt;L38))+1,
SUMPRODUCT(($E$2:$E$57="Mujer")*($L$2:$L$57&lt;L38))+1)</f>
        <v>14</v>
      </c>
      <c r="P38" s="4" t="s">
        <v>1772</v>
      </c>
      <c r="Q38" s="7">
        <f t="shared" si="0"/>
        <v>0.31873944552110256</v>
      </c>
      <c r="R38" s="4" t="s">
        <v>1785</v>
      </c>
    </row>
    <row r="39" spans="1:18" x14ac:dyDescent="0.25">
      <c r="A39" s="3" t="s">
        <v>329</v>
      </c>
      <c r="B39" s="3">
        <v>137</v>
      </c>
      <c r="C39" s="14" t="s">
        <v>330</v>
      </c>
      <c r="D39" s="14" t="s">
        <v>331</v>
      </c>
      <c r="E39" s="3" t="s">
        <v>13</v>
      </c>
      <c r="F39" s="3" t="s">
        <v>249</v>
      </c>
      <c r="G39" s="3">
        <v>5</v>
      </c>
      <c r="H39" s="3" t="s">
        <v>21</v>
      </c>
      <c r="I39" s="3"/>
      <c r="J39" s="6">
        <v>3.9351851851851851E-5</v>
      </c>
      <c r="K39" s="6">
        <v>0.13819074074074075</v>
      </c>
      <c r="L39" s="6">
        <v>0.30762025462962961</v>
      </c>
      <c r="M39" s="3" t="s">
        <v>332</v>
      </c>
      <c r="N39" s="3">
        <v>5.82</v>
      </c>
      <c r="O39" s="4" cm="1">
        <f t="array" ref="O39">IF(E39="Hombre",SUMPRODUCT(($E$2:$E$57="Hombre")*($L$2:$L$57&lt;L39))+1,
SUMPRODUCT(($E$2:$E$57="Mujer")*($L$2:$L$57&lt;L39))+1)</f>
        <v>24</v>
      </c>
      <c r="P39" s="4" t="s">
        <v>1772</v>
      </c>
      <c r="Q39" s="7">
        <f t="shared" si="0"/>
        <v>0.32335896533161068</v>
      </c>
      <c r="R39" s="4" t="s">
        <v>1785</v>
      </c>
    </row>
    <row r="40" spans="1:18" x14ac:dyDescent="0.25">
      <c r="A40" s="3" t="s">
        <v>333</v>
      </c>
      <c r="B40" s="3">
        <v>135</v>
      </c>
      <c r="C40" s="14" t="s">
        <v>334</v>
      </c>
      <c r="D40" s="14" t="s">
        <v>335</v>
      </c>
      <c r="E40" s="3" t="s">
        <v>13</v>
      </c>
      <c r="F40" s="3" t="s">
        <v>249</v>
      </c>
      <c r="G40" s="3">
        <v>6</v>
      </c>
      <c r="H40" s="3" t="s">
        <v>21</v>
      </c>
      <c r="I40" s="3"/>
      <c r="J40" s="6">
        <v>6.5393518518518516E-5</v>
      </c>
      <c r="K40" s="6">
        <v>0.13661782407407408</v>
      </c>
      <c r="L40" s="6">
        <v>0.30827187499999997</v>
      </c>
      <c r="M40" s="3" t="s">
        <v>336</v>
      </c>
      <c r="N40" s="3">
        <v>5.81</v>
      </c>
      <c r="O40" s="4" cm="1">
        <f t="array" ref="O40">IF(E40="Hombre",SUMPRODUCT(($E$2:$E$57="Hombre")*($L$2:$L$57&lt;L40))+1,
SUMPRODUCT(($E$2:$E$57="Mujer")*($L$2:$L$57&lt;L40))+1)</f>
        <v>25</v>
      </c>
      <c r="P40" s="4" t="s">
        <v>1772</v>
      </c>
      <c r="Q40" s="7">
        <f t="shared" si="0"/>
        <v>0.32404392441860463</v>
      </c>
      <c r="R40" s="4" t="s">
        <v>1785</v>
      </c>
    </row>
    <row r="41" spans="1:18" x14ac:dyDescent="0.25">
      <c r="A41" s="3" t="s">
        <v>337</v>
      </c>
      <c r="B41" s="3">
        <v>174</v>
      </c>
      <c r="C41" s="14" t="s">
        <v>338</v>
      </c>
      <c r="D41" s="14" t="s">
        <v>339</v>
      </c>
      <c r="E41" s="3" t="s">
        <v>85</v>
      </c>
      <c r="F41" s="3" t="s">
        <v>340</v>
      </c>
      <c r="G41" s="3">
        <v>1</v>
      </c>
      <c r="H41" s="3" t="s">
        <v>172</v>
      </c>
      <c r="I41" s="3"/>
      <c r="J41" s="6">
        <v>4.5833333333333334E-5</v>
      </c>
      <c r="K41" s="6">
        <v>0.14139224537037037</v>
      </c>
      <c r="L41" s="6">
        <v>0.30926354166666664</v>
      </c>
      <c r="M41" s="3" t="s">
        <v>341</v>
      </c>
      <c r="N41" s="3">
        <v>5.79</v>
      </c>
      <c r="O41" s="4" cm="1">
        <f t="array" ref="O41">IF(E41="Hombre",SUMPRODUCT(($E$2:$E$57="Hombre")*($L$2:$L$57&lt;L41))+1,
SUMPRODUCT(($E$2:$E$57="Mujer")*($L$2:$L$57&lt;L41))+1)</f>
        <v>15</v>
      </c>
      <c r="P41" s="4" t="s">
        <v>1772</v>
      </c>
      <c r="Q41" s="7">
        <f t="shared" si="0"/>
        <v>0.32508632751937983</v>
      </c>
      <c r="R41" s="4" t="s">
        <v>1785</v>
      </c>
    </row>
    <row r="42" spans="1:18" x14ac:dyDescent="0.25">
      <c r="A42" s="3" t="s">
        <v>342</v>
      </c>
      <c r="B42" s="3">
        <v>119</v>
      </c>
      <c r="C42" s="14" t="s">
        <v>343</v>
      </c>
      <c r="D42" s="14" t="s">
        <v>207</v>
      </c>
      <c r="E42" s="3" t="s">
        <v>13</v>
      </c>
      <c r="F42" s="3" t="s">
        <v>223</v>
      </c>
      <c r="G42" s="3">
        <v>13</v>
      </c>
      <c r="H42" s="3" t="s">
        <v>26</v>
      </c>
      <c r="I42" s="3"/>
      <c r="J42" s="6">
        <v>4.1087962962962958E-5</v>
      </c>
      <c r="K42" s="6">
        <v>0.12853483796296297</v>
      </c>
      <c r="L42" s="6">
        <v>0.30945393518518516</v>
      </c>
      <c r="M42" s="3" t="s">
        <v>344</v>
      </c>
      <c r="N42" s="3">
        <v>5.79</v>
      </c>
      <c r="O42" s="4" cm="1">
        <f t="array" ref="O42">IF(E42="Hombre",SUMPRODUCT(($E$2:$E$57="Hombre")*($L$2:$L$57&lt;L42))+1,
SUMPRODUCT(($E$2:$E$57="Mujer")*($L$2:$L$57&lt;L42))+1)</f>
        <v>26</v>
      </c>
      <c r="P42" s="4" t="s">
        <v>1772</v>
      </c>
      <c r="Q42" s="7">
        <f t="shared" si="0"/>
        <v>0.32528646210163653</v>
      </c>
      <c r="R42" s="4" t="s">
        <v>1785</v>
      </c>
    </row>
    <row r="43" spans="1:18" x14ac:dyDescent="0.25">
      <c r="A43" s="3" t="s">
        <v>345</v>
      </c>
      <c r="B43" s="3">
        <v>172</v>
      </c>
      <c r="C43" s="14" t="s">
        <v>346</v>
      </c>
      <c r="D43" s="14" t="s">
        <v>347</v>
      </c>
      <c r="E43" s="3" t="s">
        <v>85</v>
      </c>
      <c r="F43" s="3" t="s">
        <v>340</v>
      </c>
      <c r="G43" s="3">
        <v>2</v>
      </c>
      <c r="H43" s="3" t="s">
        <v>172</v>
      </c>
      <c r="I43" s="3"/>
      <c r="J43" s="6">
        <v>7.0601851851851845E-5</v>
      </c>
      <c r="K43" s="6">
        <v>0.14459236111111112</v>
      </c>
      <c r="L43" s="6">
        <v>0.30958090277777778</v>
      </c>
      <c r="M43" s="3" t="s">
        <v>348</v>
      </c>
      <c r="N43" s="3">
        <v>5.79</v>
      </c>
      <c r="O43" s="4" cm="1">
        <f t="array" ref="O43">IF(E43="Hombre",SUMPRODUCT(($E$2:$E$57="Hombre")*($L$2:$L$57&lt;L43))+1,
SUMPRODUCT(($E$2:$E$57="Mujer")*($L$2:$L$57&lt;L43))+1)</f>
        <v>16</v>
      </c>
      <c r="P43" s="4" t="s">
        <v>1772</v>
      </c>
      <c r="Q43" s="7">
        <f t="shared" si="0"/>
        <v>0.32541992571059436</v>
      </c>
      <c r="R43" s="4" t="s">
        <v>1785</v>
      </c>
    </row>
    <row r="44" spans="1:18" x14ac:dyDescent="0.25">
      <c r="A44" s="3" t="s">
        <v>349</v>
      </c>
      <c r="B44" s="3">
        <v>153</v>
      </c>
      <c r="C44" s="14" t="s">
        <v>350</v>
      </c>
      <c r="D44" s="14" t="s">
        <v>351</v>
      </c>
      <c r="E44" s="3" t="s">
        <v>13</v>
      </c>
      <c r="F44" s="3" t="s">
        <v>302</v>
      </c>
      <c r="G44" s="3">
        <v>2</v>
      </c>
      <c r="H44" s="3" t="s">
        <v>125</v>
      </c>
      <c r="I44" s="3"/>
      <c r="J44" s="6">
        <v>6.5046296296296296E-5</v>
      </c>
      <c r="K44" s="6">
        <v>0.19355532407407408</v>
      </c>
      <c r="L44" s="6">
        <v>0.31412361111111109</v>
      </c>
      <c r="M44" s="3" t="s">
        <v>352</v>
      </c>
      <c r="N44" s="3">
        <v>5.7</v>
      </c>
      <c r="O44" s="4" cm="1">
        <f t="array" ref="O44">IF(E44="Hombre",SUMPRODUCT(($E$2:$E$57="Hombre")*($L$2:$L$57&lt;L44))+1,
SUMPRODUCT(($E$2:$E$57="Mujer")*($L$2:$L$57&lt;L44))+1)</f>
        <v>27</v>
      </c>
      <c r="P44" s="4" t="s">
        <v>1772</v>
      </c>
      <c r="Q44" s="7">
        <f t="shared" si="0"/>
        <v>0.33019505167958657</v>
      </c>
      <c r="R44" s="4" t="s">
        <v>1785</v>
      </c>
    </row>
    <row r="45" spans="1:18" x14ac:dyDescent="0.25">
      <c r="A45" s="3" t="s">
        <v>353</v>
      </c>
      <c r="B45" s="3">
        <v>173</v>
      </c>
      <c r="C45" s="14" t="s">
        <v>354</v>
      </c>
      <c r="D45" s="14"/>
      <c r="E45" s="3" t="s">
        <v>85</v>
      </c>
      <c r="F45" s="3" t="s">
        <v>340</v>
      </c>
      <c r="G45" s="3">
        <v>3</v>
      </c>
      <c r="H45" s="3" t="s">
        <v>172</v>
      </c>
      <c r="I45" s="3"/>
      <c r="J45" s="6">
        <v>8.310185185185185E-5</v>
      </c>
      <c r="K45" s="6">
        <v>0.1490076388888889</v>
      </c>
      <c r="L45" s="6">
        <v>0.31794930555555556</v>
      </c>
      <c r="M45" s="3" t="s">
        <v>355</v>
      </c>
      <c r="N45" s="3">
        <v>5.64</v>
      </c>
      <c r="O45" s="4" cm="1">
        <f t="array" ref="O45">IF(E45="Hombre",SUMPRODUCT(($E$2:$E$57="Hombre")*($L$2:$L$57&lt;L45))+1,
SUMPRODUCT(($E$2:$E$57="Mujer")*($L$2:$L$57&lt;L45))+1)</f>
        <v>17</v>
      </c>
      <c r="P45" s="4" t="s">
        <v>1772</v>
      </c>
      <c r="Q45" s="7">
        <f t="shared" si="0"/>
        <v>0.33421647932816539</v>
      </c>
      <c r="R45" s="4" t="s">
        <v>1785</v>
      </c>
    </row>
    <row r="46" spans="1:18" x14ac:dyDescent="0.25">
      <c r="A46" s="3" t="s">
        <v>356</v>
      </c>
      <c r="B46" s="3">
        <v>131</v>
      </c>
      <c r="C46" s="14" t="s">
        <v>357</v>
      </c>
      <c r="D46" s="14" t="s">
        <v>358</v>
      </c>
      <c r="E46" s="3" t="s">
        <v>13</v>
      </c>
      <c r="F46" s="3" t="s">
        <v>223</v>
      </c>
      <c r="G46" s="3">
        <v>14</v>
      </c>
      <c r="H46" s="3" t="s">
        <v>26</v>
      </c>
      <c r="I46" s="3" t="s">
        <v>16</v>
      </c>
      <c r="J46" s="6">
        <v>2.6967592592592592E-5</v>
      </c>
      <c r="K46" s="6">
        <v>0.13351828703703703</v>
      </c>
      <c r="L46" s="6">
        <v>0.31911817129629633</v>
      </c>
      <c r="M46" s="3" t="s">
        <v>359</v>
      </c>
      <c r="N46" s="3">
        <v>5.61</v>
      </c>
      <c r="O46" s="4" cm="1">
        <f t="array" ref="O46">IF(E46="Hombre",SUMPRODUCT(($E$2:$E$57="Hombre")*($L$2:$L$57&lt;L46))+1,
SUMPRODUCT(($E$2:$E$57="Mujer")*($L$2:$L$57&lt;L46))+1)</f>
        <v>28</v>
      </c>
      <c r="P46" s="4" t="s">
        <v>1772</v>
      </c>
      <c r="Q46" s="7">
        <f t="shared" si="0"/>
        <v>0.33544514750215337</v>
      </c>
      <c r="R46" s="4" t="s">
        <v>1785</v>
      </c>
    </row>
    <row r="47" spans="1:18" x14ac:dyDescent="0.25">
      <c r="A47" s="3" t="s">
        <v>360</v>
      </c>
      <c r="B47" s="3">
        <v>129</v>
      </c>
      <c r="C47" s="14" t="s">
        <v>361</v>
      </c>
      <c r="D47" s="14" t="s">
        <v>362</v>
      </c>
      <c r="E47" s="3" t="s">
        <v>13</v>
      </c>
      <c r="F47" s="3" t="s">
        <v>223</v>
      </c>
      <c r="G47" s="3">
        <v>15</v>
      </c>
      <c r="H47" s="3" t="s">
        <v>26</v>
      </c>
      <c r="I47" s="3"/>
      <c r="J47" s="6">
        <v>8.0208333333333336E-5</v>
      </c>
      <c r="K47" s="6">
        <v>0.12860844907407407</v>
      </c>
      <c r="L47" s="6">
        <v>0.32317106481481483</v>
      </c>
      <c r="M47" s="3" t="s">
        <v>363</v>
      </c>
      <c r="N47" s="3">
        <v>5.54</v>
      </c>
      <c r="O47" s="4" cm="1">
        <f t="array" ref="O47">IF(E47="Hombre",SUMPRODUCT(($E$2:$E$57="Hombre")*($L$2:$L$57&lt;L47))+1,
SUMPRODUCT(($E$2:$E$57="Mujer")*($L$2:$L$57&lt;L47))+1)</f>
        <v>29</v>
      </c>
      <c r="P47" s="4" t="s">
        <v>1772</v>
      </c>
      <c r="Q47" s="7">
        <f t="shared" si="0"/>
        <v>0.33970539836347979</v>
      </c>
      <c r="R47" s="4" t="s">
        <v>1785</v>
      </c>
    </row>
    <row r="48" spans="1:18" x14ac:dyDescent="0.25">
      <c r="A48" s="3" t="s">
        <v>364</v>
      </c>
      <c r="B48" s="3">
        <v>144</v>
      </c>
      <c r="C48" s="14" t="s">
        <v>365</v>
      </c>
      <c r="D48" s="14" t="s">
        <v>366</v>
      </c>
      <c r="E48" s="3" t="s">
        <v>13</v>
      </c>
      <c r="F48" s="3" t="s">
        <v>249</v>
      </c>
      <c r="G48" s="3">
        <v>7</v>
      </c>
      <c r="H48" s="3" t="s">
        <v>21</v>
      </c>
      <c r="I48" s="3"/>
      <c r="J48" s="6">
        <v>4.7685185185185188E-5</v>
      </c>
      <c r="K48" s="6">
        <v>0.13726539351851852</v>
      </c>
      <c r="L48" s="6">
        <v>0.32446250000000004</v>
      </c>
      <c r="M48" s="3" t="s">
        <v>367</v>
      </c>
      <c r="N48" s="3">
        <v>5.52</v>
      </c>
      <c r="O48" s="4" cm="1">
        <f t="array" ref="O48">IF(E48="Hombre",SUMPRODUCT(($E$2:$E$57="Hombre")*($L$2:$L$57&lt;L48))+1,
SUMPRODUCT(($E$2:$E$57="Mujer")*($L$2:$L$57&lt;L48))+1)</f>
        <v>30</v>
      </c>
      <c r="P48" s="4" t="s">
        <v>1772</v>
      </c>
      <c r="Q48" s="7">
        <f t="shared" si="0"/>
        <v>0.34106290697674424</v>
      </c>
      <c r="R48" s="4" t="s">
        <v>1785</v>
      </c>
    </row>
    <row r="49" spans="1:18" x14ac:dyDescent="0.25">
      <c r="A49" s="3" t="s">
        <v>368</v>
      </c>
      <c r="B49" s="3">
        <v>166</v>
      </c>
      <c r="C49" s="14" t="s">
        <v>369</v>
      </c>
      <c r="D49" s="14"/>
      <c r="E49" s="3" t="s">
        <v>85</v>
      </c>
      <c r="F49" s="3" t="s">
        <v>261</v>
      </c>
      <c r="G49" s="3">
        <v>5</v>
      </c>
      <c r="H49" s="3" t="s">
        <v>96</v>
      </c>
      <c r="I49" s="3"/>
      <c r="J49" s="6">
        <v>3.9814814814814811E-5</v>
      </c>
      <c r="K49" s="6">
        <v>0.151628125</v>
      </c>
      <c r="L49" s="6">
        <v>0.33228946759259259</v>
      </c>
      <c r="M49" s="3" t="s">
        <v>370</v>
      </c>
      <c r="N49" s="3">
        <v>5.39</v>
      </c>
      <c r="O49" s="4" cm="1">
        <f t="array" ref="O49">IF(E49="Hombre",SUMPRODUCT(($E$2:$E$57="Hombre")*($L$2:$L$57&lt;L49))+1,
SUMPRODUCT(($E$2:$E$57="Mujer")*($L$2:$L$57&lt;L49))+1)</f>
        <v>18</v>
      </c>
      <c r="P49" s="4" t="s">
        <v>1772</v>
      </c>
      <c r="Q49" s="7">
        <f t="shared" si="0"/>
        <v>0.34929032407407412</v>
      </c>
      <c r="R49" s="4" t="s">
        <v>1785</v>
      </c>
    </row>
    <row r="50" spans="1:18" x14ac:dyDescent="0.25">
      <c r="A50" s="3" t="s">
        <v>371</v>
      </c>
      <c r="B50" s="3">
        <v>155</v>
      </c>
      <c r="C50" s="14" t="s">
        <v>372</v>
      </c>
      <c r="D50" s="14" t="s">
        <v>136</v>
      </c>
      <c r="E50" s="3" t="s">
        <v>13</v>
      </c>
      <c r="F50" s="3" t="s">
        <v>373</v>
      </c>
      <c r="G50" s="3">
        <v>1</v>
      </c>
      <c r="H50" s="3" t="s">
        <v>374</v>
      </c>
      <c r="I50" s="3" t="s">
        <v>16</v>
      </c>
      <c r="J50" s="6">
        <v>2.5578703703703705E-5</v>
      </c>
      <c r="K50" s="6">
        <v>0.13663564814814813</v>
      </c>
      <c r="L50" s="6">
        <v>0.33598287037037033</v>
      </c>
      <c r="M50" s="3" t="s">
        <v>375</v>
      </c>
      <c r="N50" s="3">
        <v>5.33</v>
      </c>
      <c r="O50" s="4" cm="1">
        <f t="array" ref="O50">IF(E50="Hombre",SUMPRODUCT(($E$2:$E$57="Hombre")*($L$2:$L$57&lt;L50))+1,
SUMPRODUCT(($E$2:$E$57="Mujer")*($L$2:$L$57&lt;L50))+1)</f>
        <v>31</v>
      </c>
      <c r="P50" s="4" t="s">
        <v>1772</v>
      </c>
      <c r="Q50" s="7">
        <f t="shared" si="0"/>
        <v>0.35317269164513354</v>
      </c>
      <c r="R50" s="4" t="s">
        <v>1785</v>
      </c>
    </row>
    <row r="51" spans="1:18" x14ac:dyDescent="0.25">
      <c r="A51" s="3" t="s">
        <v>376</v>
      </c>
      <c r="B51" s="3">
        <v>143</v>
      </c>
      <c r="C51" s="14" t="s">
        <v>377</v>
      </c>
      <c r="D51" s="14" t="s">
        <v>362</v>
      </c>
      <c r="E51" s="3" t="s">
        <v>13</v>
      </c>
      <c r="F51" s="3" t="s">
        <v>249</v>
      </c>
      <c r="G51" s="3">
        <v>8</v>
      </c>
      <c r="H51" s="3" t="s">
        <v>21</v>
      </c>
      <c r="I51" s="3"/>
      <c r="J51" s="6">
        <v>3.0439814814814814E-5</v>
      </c>
      <c r="K51" s="6">
        <v>0.13815960648148148</v>
      </c>
      <c r="L51" s="6">
        <v>0.33903726851851851</v>
      </c>
      <c r="M51" s="3" t="s">
        <v>378</v>
      </c>
      <c r="N51" s="3">
        <v>5.28</v>
      </c>
      <c r="O51" s="4" cm="1">
        <f t="array" ref="O51">IF(E51="Hombre",SUMPRODUCT(($E$2:$E$57="Hombre")*($L$2:$L$57&lt;L51))+1,
SUMPRODUCT(($E$2:$E$57="Mujer")*($L$2:$L$57&lt;L51))+1)</f>
        <v>32</v>
      </c>
      <c r="P51" s="4" t="s">
        <v>1772</v>
      </c>
      <c r="Q51" s="7">
        <f t="shared" si="0"/>
        <v>0.35638336132644272</v>
      </c>
      <c r="R51" s="4" t="s">
        <v>1785</v>
      </c>
    </row>
    <row r="52" spans="1:18" x14ac:dyDescent="0.25">
      <c r="A52" s="3" t="s">
        <v>379</v>
      </c>
      <c r="B52" s="3">
        <v>152</v>
      </c>
      <c r="C52" s="14" t="s">
        <v>380</v>
      </c>
      <c r="D52" s="14" t="s">
        <v>339</v>
      </c>
      <c r="E52" s="3" t="s">
        <v>13</v>
      </c>
      <c r="F52" s="3" t="s">
        <v>302</v>
      </c>
      <c r="G52" s="3">
        <v>3</v>
      </c>
      <c r="H52" s="3" t="s">
        <v>125</v>
      </c>
      <c r="I52" s="3"/>
      <c r="J52" s="6">
        <v>4.2245370370370372E-5</v>
      </c>
      <c r="K52" s="6">
        <v>0.13973229166666667</v>
      </c>
      <c r="L52" s="6">
        <v>0.34382129629629632</v>
      </c>
      <c r="M52" s="3" t="s">
        <v>382</v>
      </c>
      <c r="N52" s="3">
        <v>5.21</v>
      </c>
      <c r="O52" s="4" cm="1">
        <f t="array" ref="O52">IF(E52="Hombre",SUMPRODUCT(($E$2:$E$57="Hombre")*($L$2:$L$57&lt;L52))+1,
SUMPRODUCT(($E$2:$E$57="Mujer")*($L$2:$L$57&lt;L52))+1)</f>
        <v>33</v>
      </c>
      <c r="P52" s="4" t="s">
        <v>1772</v>
      </c>
      <c r="Q52" s="7">
        <f t="shared" si="0"/>
        <v>0.36141215331610682</v>
      </c>
      <c r="R52" s="4" t="s">
        <v>1785</v>
      </c>
    </row>
    <row r="53" spans="1:18" x14ac:dyDescent="0.25">
      <c r="A53" s="3" t="s">
        <v>383</v>
      </c>
      <c r="B53" s="3">
        <v>149</v>
      </c>
      <c r="C53" s="14" t="s">
        <v>384</v>
      </c>
      <c r="D53" s="14"/>
      <c r="E53" s="3" t="s">
        <v>13</v>
      </c>
      <c r="F53" s="3" t="s">
        <v>249</v>
      </c>
      <c r="G53" s="3">
        <v>9</v>
      </c>
      <c r="H53" s="3" t="s">
        <v>21</v>
      </c>
      <c r="I53" s="3"/>
      <c r="J53" s="6">
        <v>5.162037037037037E-5</v>
      </c>
      <c r="K53" s="6">
        <v>0.15148854166666667</v>
      </c>
      <c r="L53" s="6">
        <v>0.34456122685185187</v>
      </c>
      <c r="M53" s="3" t="s">
        <v>385</v>
      </c>
      <c r="N53" s="3">
        <v>5.2</v>
      </c>
      <c r="O53" s="4" cm="1">
        <f t="array" ref="O53">IF(E53="Hombre",SUMPRODUCT(($E$2:$E$57="Hombre")*($L$2:$L$57&lt;L53))+1,
SUMPRODUCT(($E$2:$E$57="Mujer")*($L$2:$L$57&lt;L53))+1)</f>
        <v>34</v>
      </c>
      <c r="P53" s="4" t="s">
        <v>1772</v>
      </c>
      <c r="Q53" s="7">
        <f t="shared" si="0"/>
        <v>0.36218994078380712</v>
      </c>
      <c r="R53" s="4" t="s">
        <v>1785</v>
      </c>
    </row>
    <row r="54" spans="1:18" x14ac:dyDescent="0.25">
      <c r="A54" s="3" t="s">
        <v>386</v>
      </c>
      <c r="B54" s="3">
        <v>108</v>
      </c>
      <c r="C54" s="14" t="s">
        <v>387</v>
      </c>
      <c r="D54" s="14"/>
      <c r="E54" s="3" t="s">
        <v>13</v>
      </c>
      <c r="F54" s="3" t="s">
        <v>278</v>
      </c>
      <c r="G54" s="3">
        <v>4</v>
      </c>
      <c r="H54" s="3" t="s">
        <v>15</v>
      </c>
      <c r="I54" s="3"/>
      <c r="J54" s="6">
        <v>5.7870370370370373E-5</v>
      </c>
      <c r="K54" s="6">
        <v>0.19355474537037037</v>
      </c>
      <c r="L54" s="6">
        <v>0.361684375</v>
      </c>
      <c r="M54" s="3" t="s">
        <v>388</v>
      </c>
      <c r="N54" s="3">
        <v>4.95</v>
      </c>
      <c r="O54" s="4" cm="1">
        <f t="array" ref="O54">IF(E54="Hombre",SUMPRODUCT(($E$2:$E$57="Hombre")*($L$2:$L$57&lt;L54))+1,
SUMPRODUCT(($E$2:$E$57="Mujer")*($L$2:$L$57&lt;L54))+1)</f>
        <v>35</v>
      </c>
      <c r="P54" s="4" t="s">
        <v>1772</v>
      </c>
      <c r="Q54" s="7">
        <f t="shared" si="0"/>
        <v>0.38018915697674421</v>
      </c>
      <c r="R54" s="4" t="s">
        <v>1785</v>
      </c>
    </row>
    <row r="55" spans="1:18" x14ac:dyDescent="0.25">
      <c r="A55" s="3" t="s">
        <v>389</v>
      </c>
      <c r="B55" s="3">
        <v>147</v>
      </c>
      <c r="C55" s="14" t="s">
        <v>390</v>
      </c>
      <c r="D55" s="14"/>
      <c r="E55" s="3" t="s">
        <v>13</v>
      </c>
      <c r="F55" s="3" t="s">
        <v>249</v>
      </c>
      <c r="G55" s="3">
        <v>10</v>
      </c>
      <c r="H55" s="3" t="s">
        <v>21</v>
      </c>
      <c r="I55" s="3"/>
      <c r="J55" s="6">
        <v>9.3750000000000002E-5</v>
      </c>
      <c r="K55" s="6">
        <v>0.15683472222222222</v>
      </c>
      <c r="L55" s="6">
        <v>0.37926539351851851</v>
      </c>
      <c r="M55" s="3" t="s">
        <v>391</v>
      </c>
      <c r="N55" s="3">
        <v>4.72</v>
      </c>
      <c r="O55" s="4" cm="1">
        <f t="array" ref="O55">IF(E55="Hombre",SUMPRODUCT(($E$2:$E$57="Hombre")*($L$2:$L$57&lt;L55))+1,
SUMPRODUCT(($E$2:$E$57="Mujer")*($L$2:$L$57&lt;L55))+1)</f>
        <v>36</v>
      </c>
      <c r="P55" s="4" t="s">
        <v>1772</v>
      </c>
      <c r="Q55" s="7">
        <f t="shared" si="0"/>
        <v>0.39866966946597765</v>
      </c>
      <c r="R55" s="4" t="s">
        <v>1785</v>
      </c>
    </row>
    <row r="56" spans="1:18" x14ac:dyDescent="0.25">
      <c r="A56" s="3" t="s">
        <v>392</v>
      </c>
      <c r="B56" s="3">
        <v>148</v>
      </c>
      <c r="C56" s="14" t="s">
        <v>393</v>
      </c>
      <c r="D56" s="14" t="s">
        <v>394</v>
      </c>
      <c r="E56" s="3" t="s">
        <v>13</v>
      </c>
      <c r="F56" s="3" t="s">
        <v>249</v>
      </c>
      <c r="G56" s="3">
        <v>11</v>
      </c>
      <c r="H56" s="3" t="s">
        <v>21</v>
      </c>
      <c r="I56" s="3" t="s">
        <v>16</v>
      </c>
      <c r="J56" s="6">
        <v>3.2754629629629628E-5</v>
      </c>
      <c r="K56" s="6">
        <v>0.16374872685185185</v>
      </c>
      <c r="L56" s="6">
        <v>0.39122800925925927</v>
      </c>
      <c r="M56" s="3" t="s">
        <v>395</v>
      </c>
      <c r="N56" s="3">
        <v>4.58</v>
      </c>
      <c r="O56" s="4" cm="1">
        <f t="array" ref="O56">IF(E56="Hombre",SUMPRODUCT(($E$2:$E$57="Hombre")*($L$2:$L$57&lt;L56))+1,
SUMPRODUCT(($E$2:$E$57="Mujer")*($L$2:$L$57&lt;L56))+1)</f>
        <v>37</v>
      </c>
      <c r="P56" s="4" t="s">
        <v>1772</v>
      </c>
      <c r="Q56" s="7">
        <f t="shared" si="0"/>
        <v>0.41124432601205863</v>
      </c>
      <c r="R56" s="4" t="s">
        <v>1785</v>
      </c>
    </row>
    <row r="57" spans="1:18" x14ac:dyDescent="0.25">
      <c r="A57" s="3" t="s">
        <v>396</v>
      </c>
      <c r="B57" s="3">
        <v>154</v>
      </c>
      <c r="C57" s="14" t="s">
        <v>397</v>
      </c>
      <c r="D57" s="14" t="s">
        <v>398</v>
      </c>
      <c r="E57" s="3" t="s">
        <v>13</v>
      </c>
      <c r="F57" s="3" t="s">
        <v>302</v>
      </c>
      <c r="G57" s="3">
        <v>4</v>
      </c>
      <c r="H57" s="3" t="s">
        <v>125</v>
      </c>
      <c r="I57" s="3"/>
      <c r="J57" s="6">
        <v>3.4490740740740742E-5</v>
      </c>
      <c r="K57" s="6">
        <v>0.16568530092592593</v>
      </c>
      <c r="L57" s="6">
        <v>0.40014143518518519</v>
      </c>
      <c r="M57" s="3" t="s">
        <v>399</v>
      </c>
      <c r="N57" s="3">
        <v>4.4800000000000004</v>
      </c>
      <c r="O57" s="4" cm="1">
        <f t="array" ref="O57">IF(E57="Hombre",SUMPRODUCT(($E$2:$E$57="Hombre")*($L$2:$L$57&lt;L57))+1,
SUMPRODUCT(($E$2:$E$57="Mujer")*($L$2:$L$57&lt;L57))+1)</f>
        <v>38</v>
      </c>
      <c r="P57" s="4" t="s">
        <v>1772</v>
      </c>
      <c r="Q57" s="7">
        <f t="shared" si="0"/>
        <v>0.42061378768303193</v>
      </c>
      <c r="R57" s="4" t="s">
        <v>1785</v>
      </c>
    </row>
    <row r="58" spans="1:18" x14ac:dyDescent="0.25">
      <c r="A58" s="3" t="s">
        <v>151</v>
      </c>
      <c r="B58" s="3">
        <v>121</v>
      </c>
      <c r="C58" s="14" t="s">
        <v>400</v>
      </c>
      <c r="D58" s="14"/>
      <c r="E58" s="3" t="s">
        <v>13</v>
      </c>
      <c r="F58" s="3" t="s">
        <v>223</v>
      </c>
      <c r="G58" s="3"/>
      <c r="H58" s="3" t="s">
        <v>26</v>
      </c>
      <c r="I58" s="3"/>
      <c r="J58" s="6">
        <v>9.0277777777777774E-6</v>
      </c>
      <c r="K58" s="6">
        <v>8.6266319444444448E-2</v>
      </c>
      <c r="L58" s="6"/>
      <c r="M58" s="3"/>
      <c r="N58" s="3"/>
      <c r="P58" s="4" t="s">
        <v>1772</v>
      </c>
      <c r="Q58" s="7"/>
      <c r="R58" s="4" t="s">
        <v>1785</v>
      </c>
    </row>
    <row r="59" spans="1:18" x14ac:dyDescent="0.25">
      <c r="A59" s="3" t="s">
        <v>151</v>
      </c>
      <c r="B59" s="3">
        <v>115</v>
      </c>
      <c r="C59" s="14" t="s">
        <v>401</v>
      </c>
      <c r="D59" s="14" t="s">
        <v>402</v>
      </c>
      <c r="E59" s="3" t="s">
        <v>13</v>
      </c>
      <c r="F59" s="3" t="s">
        <v>223</v>
      </c>
      <c r="G59" s="3"/>
      <c r="H59" s="3" t="s">
        <v>26</v>
      </c>
      <c r="I59" s="3" t="s">
        <v>16</v>
      </c>
      <c r="J59" s="6">
        <v>1.2731481481481482E-5</v>
      </c>
      <c r="K59" s="6">
        <v>9.0238657407407399E-2</v>
      </c>
      <c r="L59" s="6"/>
      <c r="M59" s="3"/>
      <c r="N59" s="3"/>
      <c r="P59" s="4" t="s">
        <v>1772</v>
      </c>
      <c r="Q59" s="7"/>
      <c r="R59" s="4" t="s">
        <v>1785</v>
      </c>
    </row>
    <row r="60" spans="1:18" x14ac:dyDescent="0.25">
      <c r="A60" s="3" t="s">
        <v>151</v>
      </c>
      <c r="B60" s="3">
        <v>127</v>
      </c>
      <c r="C60" s="14" t="s">
        <v>403</v>
      </c>
      <c r="D60" s="14" t="s">
        <v>216</v>
      </c>
      <c r="E60" s="3" t="s">
        <v>13</v>
      </c>
      <c r="F60" s="3" t="s">
        <v>223</v>
      </c>
      <c r="G60" s="3"/>
      <c r="H60" s="3" t="s">
        <v>26</v>
      </c>
      <c r="I60" s="3" t="s">
        <v>16</v>
      </c>
      <c r="J60" s="6">
        <v>0.33652499999999996</v>
      </c>
      <c r="K60" s="6">
        <v>9.1352430555555558E-2</v>
      </c>
      <c r="L60" s="6"/>
      <c r="M60" s="3"/>
      <c r="N60" s="3"/>
      <c r="P60" s="4" t="s">
        <v>1772</v>
      </c>
      <c r="Q60" s="7"/>
      <c r="R60" s="4" t="s">
        <v>1785</v>
      </c>
    </row>
    <row r="61" spans="1:18" x14ac:dyDescent="0.25">
      <c r="A61" s="3" t="s">
        <v>151</v>
      </c>
      <c r="B61" s="3">
        <v>140</v>
      </c>
      <c r="C61" s="14" t="s">
        <v>404</v>
      </c>
      <c r="D61" s="14" t="s">
        <v>405</v>
      </c>
      <c r="E61" s="3" t="s">
        <v>13</v>
      </c>
      <c r="F61" s="3" t="s">
        <v>249</v>
      </c>
      <c r="G61" s="3"/>
      <c r="H61" s="3" t="s">
        <v>21</v>
      </c>
      <c r="I61" s="3" t="s">
        <v>16</v>
      </c>
      <c r="J61" s="6">
        <v>6.9444444444444437E-7</v>
      </c>
      <c r="K61" s="6">
        <v>9.1459259259259254E-2</v>
      </c>
      <c r="L61" s="6"/>
      <c r="M61" s="3"/>
      <c r="N61" s="3"/>
      <c r="P61" s="4" t="s">
        <v>1772</v>
      </c>
      <c r="Q61" s="7"/>
      <c r="R61" s="4" t="s">
        <v>1785</v>
      </c>
    </row>
    <row r="62" spans="1:18" x14ac:dyDescent="0.25">
      <c r="A62" s="3" t="s">
        <v>151</v>
      </c>
      <c r="B62" s="3">
        <v>176</v>
      </c>
      <c r="C62" s="14" t="s">
        <v>406</v>
      </c>
      <c r="D62" s="14" t="s">
        <v>407</v>
      </c>
      <c r="E62" s="3" t="s">
        <v>13</v>
      </c>
      <c r="F62" s="3" t="s">
        <v>223</v>
      </c>
      <c r="G62" s="3"/>
      <c r="H62" s="3"/>
      <c r="I62" s="3"/>
      <c r="J62" s="6">
        <v>8.9120370370370373E-6</v>
      </c>
      <c r="K62" s="6">
        <v>9.1970138888888886E-2</v>
      </c>
      <c r="L62" s="6"/>
      <c r="M62" s="3"/>
      <c r="N62" s="3"/>
      <c r="P62" s="4" t="s">
        <v>1772</v>
      </c>
      <c r="Q62" s="7"/>
      <c r="R62" s="4" t="s">
        <v>1785</v>
      </c>
    </row>
    <row r="63" spans="1:18" x14ac:dyDescent="0.25">
      <c r="A63" s="3" t="s">
        <v>151</v>
      </c>
      <c r="B63" s="3">
        <v>139</v>
      </c>
      <c r="C63" s="14" t="s">
        <v>409</v>
      </c>
      <c r="D63" s="14" t="s">
        <v>410</v>
      </c>
      <c r="E63" s="3" t="s">
        <v>13</v>
      </c>
      <c r="F63" s="3" t="s">
        <v>249</v>
      </c>
      <c r="G63" s="3"/>
      <c r="H63" s="3" t="s">
        <v>21</v>
      </c>
      <c r="I63" s="3"/>
      <c r="J63" s="6">
        <v>7.6736111111111108E-5</v>
      </c>
      <c r="K63" s="6">
        <v>0.13753564814814814</v>
      </c>
      <c r="L63" s="6"/>
      <c r="M63" s="3"/>
      <c r="N63" s="3"/>
      <c r="P63" s="4" t="s">
        <v>1772</v>
      </c>
      <c r="Q63" s="7"/>
      <c r="R63" s="4" t="s">
        <v>1785</v>
      </c>
    </row>
    <row r="64" spans="1:18" x14ac:dyDescent="0.25">
      <c r="A64" s="3" t="s">
        <v>151</v>
      </c>
      <c r="B64" s="3">
        <v>130</v>
      </c>
      <c r="C64" s="14" t="s">
        <v>411</v>
      </c>
      <c r="D64" s="14" t="s">
        <v>412</v>
      </c>
      <c r="E64" s="3" t="s">
        <v>13</v>
      </c>
      <c r="F64" s="3" t="s">
        <v>223</v>
      </c>
      <c r="G64" s="3"/>
      <c r="H64" s="3" t="s">
        <v>26</v>
      </c>
      <c r="I64" s="3" t="s">
        <v>16</v>
      </c>
      <c r="J64" s="6">
        <v>3.8194444444444442E-6</v>
      </c>
      <c r="K64" s="6">
        <v>9.1119444444444447E-2</v>
      </c>
      <c r="L64" s="6" t="s">
        <v>191</v>
      </c>
      <c r="M64" s="3"/>
      <c r="N64" s="3"/>
      <c r="P64" s="4" t="s">
        <v>1772</v>
      </c>
      <c r="Q64" s="7"/>
      <c r="R64" s="4" t="s">
        <v>1785</v>
      </c>
    </row>
    <row r="65" spans="1:18" x14ac:dyDescent="0.25">
      <c r="A65" s="3" t="s">
        <v>151</v>
      </c>
      <c r="B65" s="3">
        <v>114</v>
      </c>
      <c r="C65" s="14" t="s">
        <v>413</v>
      </c>
      <c r="D65" s="14" t="s">
        <v>414</v>
      </c>
      <c r="E65" s="3" t="s">
        <v>13</v>
      </c>
      <c r="F65" s="3" t="s">
        <v>223</v>
      </c>
      <c r="G65" s="3"/>
      <c r="H65" s="3" t="s">
        <v>26</v>
      </c>
      <c r="I65" s="3" t="s">
        <v>16</v>
      </c>
      <c r="J65" s="6">
        <v>2.0833333333333334E-6</v>
      </c>
      <c r="K65" s="6">
        <v>0.10156747685185186</v>
      </c>
      <c r="L65" s="6" t="s">
        <v>191</v>
      </c>
      <c r="M65" s="3"/>
      <c r="N65" s="3"/>
      <c r="P65" s="4" t="s">
        <v>1772</v>
      </c>
      <c r="Q65" s="7"/>
      <c r="R65" s="4" t="s">
        <v>1785</v>
      </c>
    </row>
    <row r="66" spans="1:18" x14ac:dyDescent="0.25">
      <c r="A66" s="3" t="s">
        <v>151</v>
      </c>
      <c r="B66" s="3">
        <v>105</v>
      </c>
      <c r="C66" s="14" t="s">
        <v>415</v>
      </c>
      <c r="D66" s="14" t="s">
        <v>416</v>
      </c>
      <c r="E66" s="3" t="s">
        <v>13</v>
      </c>
      <c r="F66" s="3" t="s">
        <v>278</v>
      </c>
      <c r="G66" s="3"/>
      <c r="H66" s="3" t="s">
        <v>15</v>
      </c>
      <c r="I66" s="3" t="s">
        <v>16</v>
      </c>
      <c r="J66" s="6">
        <v>0.33648935185185186</v>
      </c>
      <c r="K66" s="6">
        <v>8.6316435185185184E-2</v>
      </c>
      <c r="L66" s="6" t="s">
        <v>191</v>
      </c>
      <c r="M66" s="3"/>
      <c r="N66" s="3"/>
      <c r="P66" s="4" t="s">
        <v>1772</v>
      </c>
      <c r="Q66" s="7"/>
      <c r="R66" s="4" t="s">
        <v>1785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0227-7DBD-44D6-8164-1FEF439AAF47}">
  <dimension ref="A1:O80"/>
  <sheetViews>
    <sheetView showGridLines="0" workbookViewId="0">
      <selection activeCell="O1" sqref="O1"/>
    </sheetView>
  </sheetViews>
  <sheetFormatPr baseColWidth="10" defaultRowHeight="15" x14ac:dyDescent="0.25"/>
  <cols>
    <col min="1" max="1" width="3.5703125" style="4" bestFit="1" customWidth="1"/>
    <col min="2" max="2" width="4" style="4" bestFit="1" customWidth="1"/>
    <col min="3" max="3" width="37.42578125" style="15" bestFit="1" customWidth="1"/>
    <col min="4" max="4" width="22.7109375" style="15" bestFit="1" customWidth="1"/>
    <col min="5" max="5" width="8" style="4" bestFit="1" customWidth="1"/>
    <col min="6" max="6" width="12.5703125" style="4" bestFit="1" customWidth="1"/>
    <col min="7" max="7" width="8.140625" style="4" bestFit="1" customWidth="1"/>
    <col min="8" max="8" width="19.42578125" style="4" bestFit="1" customWidth="1"/>
    <col min="9" max="9" width="9.140625" style="4" bestFit="1" customWidth="1"/>
    <col min="10" max="10" width="13.140625" style="7" bestFit="1" customWidth="1"/>
    <col min="11" max="11" width="7.140625" style="7" bestFit="1" customWidth="1"/>
    <col min="12" max="12" width="10.7109375" style="7" bestFit="1" customWidth="1"/>
    <col min="13" max="13" width="6.42578125" style="4" bestFit="1" customWidth="1"/>
    <col min="14" max="14" width="4.85546875" style="4" bestFit="1" customWidth="1"/>
    <col min="15" max="16384" width="11.42578125" style="4"/>
  </cols>
  <sheetData>
    <row r="1" spans="1:15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" t="s">
        <v>4</v>
      </c>
      <c r="I1" s="1" t="s">
        <v>5</v>
      </c>
      <c r="J1" s="10" t="s">
        <v>417</v>
      </c>
      <c r="K1" s="5" t="s">
        <v>1418</v>
      </c>
      <c r="L1" s="10" t="s">
        <v>8</v>
      </c>
      <c r="M1" s="1" t="s">
        <v>9</v>
      </c>
      <c r="N1" s="2" t="s">
        <v>1412</v>
      </c>
      <c r="O1" s="5" t="s">
        <v>1416</v>
      </c>
    </row>
    <row r="2" spans="1:15" x14ac:dyDescent="0.25">
      <c r="A2" s="3" t="s">
        <v>10</v>
      </c>
      <c r="B2" s="3">
        <v>275</v>
      </c>
      <c r="C2" s="14" t="s">
        <v>418</v>
      </c>
      <c r="D2" s="14" t="s">
        <v>419</v>
      </c>
      <c r="E2" s="3" t="s">
        <v>13</v>
      </c>
      <c r="F2" s="3" t="s">
        <v>420</v>
      </c>
      <c r="G2" s="3">
        <v>1</v>
      </c>
      <c r="H2" s="3" t="s">
        <v>21</v>
      </c>
      <c r="I2" s="3"/>
      <c r="J2" s="6">
        <v>5.7291666666666666E-5</v>
      </c>
      <c r="K2" s="6">
        <v>7.9084143518518515E-2</v>
      </c>
      <c r="L2" s="6"/>
      <c r="M2" s="3">
        <v>11.07</v>
      </c>
      <c r="N2" s="4" cm="1">
        <f t="array" ref="N2">IF(E2="Hombre",SUMPRODUCT(($E$2:$E$79="Hombre")*($K$2:$K$79&lt;K2))+1,
SUMPRODUCT(($E$2:$E$79="Mujer")*($K$2:$K$79&lt;K2))+1)</f>
        <v>1</v>
      </c>
      <c r="O2" s="4" t="s">
        <v>1773</v>
      </c>
    </row>
    <row r="3" spans="1:15" x14ac:dyDescent="0.25">
      <c r="A3" s="3" t="s">
        <v>18</v>
      </c>
      <c r="B3" s="3">
        <v>232</v>
      </c>
      <c r="C3" s="14" t="s">
        <v>421</v>
      </c>
      <c r="D3" s="14" t="s">
        <v>422</v>
      </c>
      <c r="E3" s="3" t="s">
        <v>13</v>
      </c>
      <c r="F3" s="3" t="s">
        <v>420</v>
      </c>
      <c r="G3" s="3">
        <v>2</v>
      </c>
      <c r="H3" s="3" t="s">
        <v>15</v>
      </c>
      <c r="I3" s="3"/>
      <c r="J3" s="6">
        <v>6.6087962962962956E-5</v>
      </c>
      <c r="K3" s="6">
        <v>8.6063888888888884E-2</v>
      </c>
      <c r="L3" s="6" t="s">
        <v>1663</v>
      </c>
      <c r="M3" s="3">
        <v>10.17</v>
      </c>
      <c r="N3" s="4" cm="1">
        <f t="array" ref="N3">IF(E3="Hombre",SUMPRODUCT(($E$2:$E$79="Hombre")*($K$2:$K$79&lt;K3))+1,
SUMPRODUCT(($E$2:$E$79="Mujer")*($K$2:$K$79&lt;K3))+1)</f>
        <v>2</v>
      </c>
      <c r="O3" s="4" t="s">
        <v>1773</v>
      </c>
    </row>
    <row r="4" spans="1:15" x14ac:dyDescent="0.25">
      <c r="A4" s="3" t="s">
        <v>23</v>
      </c>
      <c r="B4" s="3">
        <v>242</v>
      </c>
      <c r="C4" s="14" t="s">
        <v>423</v>
      </c>
      <c r="D4" s="14" t="s">
        <v>405</v>
      </c>
      <c r="E4" s="3" t="s">
        <v>13</v>
      </c>
      <c r="F4" s="3" t="s">
        <v>420</v>
      </c>
      <c r="G4" s="3">
        <v>3</v>
      </c>
      <c r="H4" s="3" t="s">
        <v>26</v>
      </c>
      <c r="I4" s="3"/>
      <c r="J4" s="6">
        <v>1.0879629629629628E-5</v>
      </c>
      <c r="K4" s="6">
        <v>9.1945023148148147E-2</v>
      </c>
      <c r="L4" s="6" t="s">
        <v>1664</v>
      </c>
      <c r="M4" s="3">
        <v>9.52</v>
      </c>
      <c r="N4" s="4" cm="1">
        <f t="array" ref="N4">IF(E4="Hombre",SUMPRODUCT(($E$2:$E$79="Hombre")*($K$2:$K$79&lt;K4))+1,
SUMPRODUCT(($E$2:$E$79="Mujer")*($K$2:$K$79&lt;K4))+1)</f>
        <v>3</v>
      </c>
      <c r="O4" s="4" t="s">
        <v>1773</v>
      </c>
    </row>
    <row r="5" spans="1:15" x14ac:dyDescent="0.25">
      <c r="A5" s="3" t="s">
        <v>28</v>
      </c>
      <c r="B5" s="3">
        <v>287</v>
      </c>
      <c r="C5" s="14" t="s">
        <v>424</v>
      </c>
      <c r="D5" s="14" t="s">
        <v>425</v>
      </c>
      <c r="E5" s="3" t="s">
        <v>13</v>
      </c>
      <c r="F5" s="3" t="s">
        <v>426</v>
      </c>
      <c r="G5" s="3">
        <v>1</v>
      </c>
      <c r="H5" s="3" t="s">
        <v>21</v>
      </c>
      <c r="I5" s="3"/>
      <c r="J5" s="6"/>
      <c r="K5" s="6">
        <v>9.362164351851851E-2</v>
      </c>
      <c r="L5" s="6" t="s">
        <v>1665</v>
      </c>
      <c r="M5" s="3">
        <v>9.35</v>
      </c>
      <c r="N5" s="4" cm="1">
        <f t="array" ref="N5">IF(E5="Hombre",SUMPRODUCT(($E$2:$E$79="Hombre")*($K$2:$K$79&lt;K5))+1,
SUMPRODUCT(($E$2:$E$79="Mujer")*($K$2:$K$79&lt;K5))+1)</f>
        <v>4</v>
      </c>
      <c r="O5" s="4" t="s">
        <v>1773</v>
      </c>
    </row>
    <row r="6" spans="1:15" x14ac:dyDescent="0.25">
      <c r="A6" s="3" t="s">
        <v>32</v>
      </c>
      <c r="B6" s="3">
        <v>271</v>
      </c>
      <c r="C6" s="14" t="s">
        <v>427</v>
      </c>
      <c r="D6" s="14" t="s">
        <v>428</v>
      </c>
      <c r="E6" s="3" t="s">
        <v>13</v>
      </c>
      <c r="F6" s="3" t="s">
        <v>426</v>
      </c>
      <c r="G6" s="3">
        <v>2</v>
      </c>
      <c r="H6" s="3" t="s">
        <v>21</v>
      </c>
      <c r="I6" s="3"/>
      <c r="J6" s="6">
        <v>4.386574074074074E-5</v>
      </c>
      <c r="K6" s="6">
        <v>9.3833333333333338E-2</v>
      </c>
      <c r="L6" s="6" t="s">
        <v>1666</v>
      </c>
      <c r="M6" s="3">
        <v>9.33</v>
      </c>
      <c r="N6" s="4" cm="1">
        <f t="array" ref="N6">IF(E6="Hombre",SUMPRODUCT(($E$2:$E$79="Hombre")*($K$2:$K$79&lt;K6))+1,
SUMPRODUCT(($E$2:$E$79="Mujer")*($K$2:$K$79&lt;K6))+1)</f>
        <v>5</v>
      </c>
      <c r="O6" s="4" t="s">
        <v>1773</v>
      </c>
    </row>
    <row r="7" spans="1:15" x14ac:dyDescent="0.25">
      <c r="A7" s="3" t="s">
        <v>36</v>
      </c>
      <c r="B7" s="3">
        <v>264</v>
      </c>
      <c r="C7" s="14" t="s">
        <v>429</v>
      </c>
      <c r="D7" s="14"/>
      <c r="E7" s="3" t="s">
        <v>13</v>
      </c>
      <c r="F7" s="3" t="s">
        <v>430</v>
      </c>
      <c r="G7" s="3">
        <v>1</v>
      </c>
      <c r="H7" s="3" t="s">
        <v>26</v>
      </c>
      <c r="I7" s="3"/>
      <c r="J7" s="6"/>
      <c r="K7" s="6">
        <v>9.8015509259259267E-2</v>
      </c>
      <c r="L7" s="6" t="s">
        <v>1667</v>
      </c>
      <c r="M7" s="3">
        <v>8.93</v>
      </c>
      <c r="N7" s="4" cm="1">
        <f t="array" ref="N7">IF(E7="Hombre",SUMPRODUCT(($E$2:$E$79="Hombre")*($K$2:$K$79&lt;K7))+1,
SUMPRODUCT(($E$2:$E$79="Mujer")*($K$2:$K$79&lt;K7))+1)</f>
        <v>6</v>
      </c>
      <c r="O7" s="4" t="s">
        <v>1773</v>
      </c>
    </row>
    <row r="8" spans="1:15" x14ac:dyDescent="0.25">
      <c r="A8" s="3" t="s">
        <v>39</v>
      </c>
      <c r="B8" s="3">
        <v>239</v>
      </c>
      <c r="C8" s="14" t="s">
        <v>431</v>
      </c>
      <c r="D8" s="14" t="s">
        <v>432</v>
      </c>
      <c r="E8" s="3" t="s">
        <v>13</v>
      </c>
      <c r="F8" s="3" t="s">
        <v>430</v>
      </c>
      <c r="G8" s="3">
        <v>2</v>
      </c>
      <c r="H8" s="3" t="s">
        <v>26</v>
      </c>
      <c r="I8" s="3"/>
      <c r="J8" s="6">
        <v>6.7129629629629622E-6</v>
      </c>
      <c r="K8" s="6">
        <v>9.8420138888888883E-2</v>
      </c>
      <c r="L8" s="6" t="s">
        <v>1668</v>
      </c>
      <c r="M8" s="3">
        <v>8.89</v>
      </c>
      <c r="N8" s="4" cm="1">
        <f t="array" ref="N8">IF(E8="Hombre",SUMPRODUCT(($E$2:$E$79="Hombre")*($K$2:$K$79&lt;K8))+1,
SUMPRODUCT(($E$2:$E$79="Mujer")*($K$2:$K$79&lt;K8))+1)</f>
        <v>7</v>
      </c>
      <c r="O8" s="4" t="s">
        <v>1773</v>
      </c>
    </row>
    <row r="9" spans="1:15" x14ac:dyDescent="0.25">
      <c r="A9" s="3" t="s">
        <v>43</v>
      </c>
      <c r="B9" s="3">
        <v>244</v>
      </c>
      <c r="C9" s="14" t="s">
        <v>433</v>
      </c>
      <c r="D9" s="14" t="s">
        <v>434</v>
      </c>
      <c r="E9" s="3" t="s">
        <v>13</v>
      </c>
      <c r="F9" s="3" t="s">
        <v>430</v>
      </c>
      <c r="G9" s="3">
        <v>3</v>
      </c>
      <c r="H9" s="3" t="s">
        <v>26</v>
      </c>
      <c r="I9" s="3"/>
      <c r="J9" s="6">
        <v>8.136574074074075E-5</v>
      </c>
      <c r="K9" s="6">
        <v>9.8818055555555548E-2</v>
      </c>
      <c r="L9" s="6" t="s">
        <v>1669</v>
      </c>
      <c r="M9" s="3">
        <v>8.86</v>
      </c>
      <c r="N9" s="4" cm="1">
        <f t="array" ref="N9">IF(E9="Hombre",SUMPRODUCT(($E$2:$E$79="Hombre")*($K$2:$K$79&lt;K9))+1,
SUMPRODUCT(($E$2:$E$79="Mujer")*($K$2:$K$79&lt;K9))+1)</f>
        <v>8</v>
      </c>
      <c r="O9" s="4" t="s">
        <v>1773</v>
      </c>
    </row>
    <row r="10" spans="1:15" x14ac:dyDescent="0.25">
      <c r="A10" s="3" t="s">
        <v>48</v>
      </c>
      <c r="B10" s="3">
        <v>235</v>
      </c>
      <c r="C10" s="14" t="s">
        <v>435</v>
      </c>
      <c r="D10" s="14"/>
      <c r="E10" s="3" t="s">
        <v>13</v>
      </c>
      <c r="F10" s="3" t="s">
        <v>436</v>
      </c>
      <c r="G10" s="3">
        <v>1</v>
      </c>
      <c r="H10" s="3" t="s">
        <v>15</v>
      </c>
      <c r="I10" s="3"/>
      <c r="J10" s="6">
        <v>9.7685185185185177E-5</v>
      </c>
      <c r="K10" s="6">
        <v>9.9316550925925937E-2</v>
      </c>
      <c r="L10" s="6" t="s">
        <v>1670</v>
      </c>
      <c r="M10" s="3">
        <v>8.81</v>
      </c>
      <c r="N10" s="4" cm="1">
        <f t="array" ref="N10">IF(E10="Hombre",SUMPRODUCT(($E$2:$E$79="Hombre")*($K$2:$K$79&lt;K10))+1,
SUMPRODUCT(($E$2:$E$79="Mujer")*($K$2:$K$79&lt;K10))+1)</f>
        <v>9</v>
      </c>
      <c r="O10" s="4" t="s">
        <v>1773</v>
      </c>
    </row>
    <row r="11" spans="1:15" x14ac:dyDescent="0.25">
      <c r="A11" s="3" t="s">
        <v>51</v>
      </c>
      <c r="B11" s="3">
        <v>256</v>
      </c>
      <c r="C11" s="14" t="s">
        <v>437</v>
      </c>
      <c r="D11" s="14" t="s">
        <v>68</v>
      </c>
      <c r="E11" s="3" t="s">
        <v>13</v>
      </c>
      <c r="F11" s="3" t="s">
        <v>430</v>
      </c>
      <c r="G11" s="3">
        <v>4</v>
      </c>
      <c r="H11" s="3" t="s">
        <v>26</v>
      </c>
      <c r="I11" s="3"/>
      <c r="J11" s="6">
        <v>6.8865740740740744E-5</v>
      </c>
      <c r="K11" s="6">
        <v>9.944317129629629E-2</v>
      </c>
      <c r="L11" s="6" t="s">
        <v>1671</v>
      </c>
      <c r="M11" s="3">
        <v>8.8000000000000007</v>
      </c>
      <c r="N11" s="4" cm="1">
        <f t="array" ref="N11">IF(E11="Hombre",SUMPRODUCT(($E$2:$E$79="Hombre")*($K$2:$K$79&lt;K11))+1,
SUMPRODUCT(($E$2:$E$79="Mujer")*($K$2:$K$79&lt;K11))+1)</f>
        <v>10</v>
      </c>
      <c r="O11" s="4" t="s">
        <v>1773</v>
      </c>
    </row>
    <row r="12" spans="1:15" x14ac:dyDescent="0.25">
      <c r="A12" s="3" t="s">
        <v>55</v>
      </c>
      <c r="B12" s="3">
        <v>208</v>
      </c>
      <c r="C12" s="14" t="s">
        <v>438</v>
      </c>
      <c r="D12" s="14" t="s">
        <v>439</v>
      </c>
      <c r="E12" s="3" t="s">
        <v>85</v>
      </c>
      <c r="F12" s="3" t="s">
        <v>440</v>
      </c>
      <c r="G12" s="3">
        <v>1</v>
      </c>
      <c r="H12" s="3" t="s">
        <v>87</v>
      </c>
      <c r="I12" s="3"/>
      <c r="J12" s="6">
        <v>9.5486111111111116E-5</v>
      </c>
      <c r="K12" s="6">
        <v>0.10087222222222222</v>
      </c>
      <c r="L12" s="6" t="s">
        <v>1672</v>
      </c>
      <c r="M12" s="3">
        <v>8.67</v>
      </c>
      <c r="N12" s="4" cm="1">
        <f t="array" ref="N12">IF(E12="Hombre",SUMPRODUCT(($E$2:$E$79="Hombre")*($K$2:$K$79&lt;K12))+1,
SUMPRODUCT(($E$2:$E$79="Mujer")*($K$2:$K$79&lt;K12))+1)</f>
        <v>1</v>
      </c>
      <c r="O12" s="4" t="s">
        <v>1773</v>
      </c>
    </row>
    <row r="13" spans="1:15" x14ac:dyDescent="0.25">
      <c r="A13" s="3" t="s">
        <v>59</v>
      </c>
      <c r="B13" s="3">
        <v>262</v>
      </c>
      <c r="C13" s="14" t="s">
        <v>441</v>
      </c>
      <c r="D13" s="14" t="s">
        <v>442</v>
      </c>
      <c r="E13" s="3" t="s">
        <v>13</v>
      </c>
      <c r="F13" s="3" t="s">
        <v>430</v>
      </c>
      <c r="G13" s="3">
        <v>5</v>
      </c>
      <c r="H13" s="3" t="s">
        <v>26</v>
      </c>
      <c r="I13" s="3"/>
      <c r="J13" s="6"/>
      <c r="K13" s="6">
        <v>0.10196585648148149</v>
      </c>
      <c r="L13" s="6" t="s">
        <v>1673</v>
      </c>
      <c r="M13" s="3">
        <v>8.58</v>
      </c>
      <c r="N13" s="4" cm="1">
        <f t="array" ref="N13">IF(E13="Hombre",SUMPRODUCT(($E$2:$E$79="Hombre")*($K$2:$K$79&lt;K13))+1,
SUMPRODUCT(($E$2:$E$79="Mujer")*($K$2:$K$79&lt;K13))+1)</f>
        <v>11</v>
      </c>
      <c r="O13" s="4" t="s">
        <v>1773</v>
      </c>
    </row>
    <row r="14" spans="1:15" x14ac:dyDescent="0.25">
      <c r="A14" s="3" t="s">
        <v>63</v>
      </c>
      <c r="B14" s="3">
        <v>277</v>
      </c>
      <c r="C14" s="14" t="s">
        <v>443</v>
      </c>
      <c r="D14" s="14" t="s">
        <v>444</v>
      </c>
      <c r="E14" s="3" t="s">
        <v>13</v>
      </c>
      <c r="F14" s="3" t="s">
        <v>426</v>
      </c>
      <c r="G14" s="3">
        <v>3</v>
      </c>
      <c r="H14" s="3" t="s">
        <v>21</v>
      </c>
      <c r="I14" s="3"/>
      <c r="J14" s="6">
        <v>7.9513888888888896E-5</v>
      </c>
      <c r="K14" s="6">
        <v>0.10515370370370371</v>
      </c>
      <c r="L14" s="6" t="s">
        <v>1674</v>
      </c>
      <c r="M14" s="3">
        <v>8.32</v>
      </c>
      <c r="N14" s="4" cm="1">
        <f t="array" ref="N14">IF(E14="Hombre",SUMPRODUCT(($E$2:$E$79="Hombre")*($K$2:$K$79&lt;K14))+1,
SUMPRODUCT(($E$2:$E$79="Mujer")*($K$2:$K$79&lt;K14))+1)</f>
        <v>12</v>
      </c>
      <c r="O14" s="4" t="s">
        <v>1773</v>
      </c>
    </row>
    <row r="15" spans="1:15" x14ac:dyDescent="0.25">
      <c r="A15" s="3" t="s">
        <v>66</v>
      </c>
      <c r="B15" s="3">
        <v>229</v>
      </c>
      <c r="C15" s="14" t="s">
        <v>445</v>
      </c>
      <c r="D15" s="14"/>
      <c r="E15" s="3" t="s">
        <v>13</v>
      </c>
      <c r="F15" s="3" t="s">
        <v>436</v>
      </c>
      <c r="G15" s="3">
        <v>2</v>
      </c>
      <c r="H15" s="3" t="s">
        <v>15</v>
      </c>
      <c r="I15" s="3"/>
      <c r="J15" s="6">
        <v>8.229166666666667E-5</v>
      </c>
      <c r="K15" s="6">
        <v>0.10703333333333334</v>
      </c>
      <c r="L15" s="6" t="s">
        <v>1675</v>
      </c>
      <c r="M15" s="3">
        <v>8.18</v>
      </c>
      <c r="N15" s="4" cm="1">
        <f t="array" ref="N15">IF(E15="Hombre",SUMPRODUCT(($E$2:$E$79="Hombre")*($K$2:$K$79&lt;K15))+1,
SUMPRODUCT(($E$2:$E$79="Mujer")*($K$2:$K$79&lt;K15))+1)</f>
        <v>13</v>
      </c>
      <c r="O15" s="4" t="s">
        <v>1773</v>
      </c>
    </row>
    <row r="16" spans="1:15" x14ac:dyDescent="0.25">
      <c r="A16" s="3" t="s">
        <v>70</v>
      </c>
      <c r="B16" s="3">
        <v>245</v>
      </c>
      <c r="C16" s="14" t="s">
        <v>446</v>
      </c>
      <c r="D16" s="14"/>
      <c r="E16" s="3" t="s">
        <v>13</v>
      </c>
      <c r="F16" s="3" t="s">
        <v>430</v>
      </c>
      <c r="G16" s="3">
        <v>6</v>
      </c>
      <c r="H16" s="3" t="s">
        <v>26</v>
      </c>
      <c r="I16" s="3"/>
      <c r="J16" s="6">
        <v>7.2800925925925933E-5</v>
      </c>
      <c r="K16" s="6">
        <v>0.10734039351851851</v>
      </c>
      <c r="L16" s="6" t="s">
        <v>1676</v>
      </c>
      <c r="M16" s="3">
        <v>8.15</v>
      </c>
      <c r="N16" s="4" cm="1">
        <f t="array" ref="N16">IF(E16="Hombre",SUMPRODUCT(($E$2:$E$79="Hombre")*($K$2:$K$79&lt;K16))+1,
SUMPRODUCT(($E$2:$E$79="Mujer")*($K$2:$K$79&lt;K16))+1)</f>
        <v>14</v>
      </c>
      <c r="O16" s="4" t="s">
        <v>1773</v>
      </c>
    </row>
    <row r="17" spans="1:15" x14ac:dyDescent="0.25">
      <c r="A17" s="3" t="s">
        <v>74</v>
      </c>
      <c r="B17" s="3">
        <v>236</v>
      </c>
      <c r="C17" s="14" t="s">
        <v>447</v>
      </c>
      <c r="D17" s="14" t="s">
        <v>448</v>
      </c>
      <c r="E17" s="3" t="s">
        <v>13</v>
      </c>
      <c r="F17" s="3" t="s">
        <v>436</v>
      </c>
      <c r="G17" s="3">
        <v>3</v>
      </c>
      <c r="H17" s="3" t="s">
        <v>15</v>
      </c>
      <c r="I17" s="3"/>
      <c r="J17" s="6">
        <v>7.3958333333333333E-5</v>
      </c>
      <c r="K17" s="6">
        <v>0.10754791666666666</v>
      </c>
      <c r="L17" s="6" t="s">
        <v>1677</v>
      </c>
      <c r="M17" s="3">
        <v>8.14</v>
      </c>
      <c r="N17" s="4" cm="1">
        <f t="array" ref="N17">IF(E17="Hombre",SUMPRODUCT(($E$2:$E$79="Hombre")*($K$2:$K$79&lt;K17))+1,
SUMPRODUCT(($E$2:$E$79="Mujer")*($K$2:$K$79&lt;K17))+1)</f>
        <v>15</v>
      </c>
      <c r="O17" s="4" t="s">
        <v>1773</v>
      </c>
    </row>
    <row r="18" spans="1:15" x14ac:dyDescent="0.25">
      <c r="A18" s="3" t="s">
        <v>77</v>
      </c>
      <c r="B18" s="3">
        <v>218</v>
      </c>
      <c r="C18" s="14" t="s">
        <v>449</v>
      </c>
      <c r="D18" s="14" t="s">
        <v>450</v>
      </c>
      <c r="E18" s="3" t="s">
        <v>85</v>
      </c>
      <c r="F18" s="3" t="s">
        <v>440</v>
      </c>
      <c r="G18" s="3">
        <v>2</v>
      </c>
      <c r="H18" s="3" t="s">
        <v>87</v>
      </c>
      <c r="I18" s="3"/>
      <c r="J18" s="6">
        <v>5.7754629629629633E-5</v>
      </c>
      <c r="K18" s="6">
        <v>0.10908368055555555</v>
      </c>
      <c r="L18" s="6" t="s">
        <v>1678</v>
      </c>
      <c r="M18" s="3">
        <v>8.02</v>
      </c>
      <c r="N18" s="4" cm="1">
        <f t="array" ref="N18">IF(E18="Hombre",SUMPRODUCT(($E$2:$E$79="Hombre")*($K$2:$K$79&lt;K18))+1,
SUMPRODUCT(($E$2:$E$79="Mujer")*($K$2:$K$79&lt;K18))+1)</f>
        <v>2</v>
      </c>
      <c r="O18" s="4" t="s">
        <v>1773</v>
      </c>
    </row>
    <row r="19" spans="1:15" x14ac:dyDescent="0.25">
      <c r="A19" s="3" t="s">
        <v>82</v>
      </c>
      <c r="B19" s="3">
        <v>230</v>
      </c>
      <c r="C19" s="14" t="s">
        <v>451</v>
      </c>
      <c r="D19" s="14"/>
      <c r="E19" s="3" t="s">
        <v>13</v>
      </c>
      <c r="F19" s="3" t="s">
        <v>436</v>
      </c>
      <c r="G19" s="3">
        <v>4</v>
      </c>
      <c r="H19" s="3" t="s">
        <v>15</v>
      </c>
      <c r="I19" s="3"/>
      <c r="J19" s="6">
        <v>7.4074074074074073E-5</v>
      </c>
      <c r="K19" s="6">
        <v>0.10909131944444445</v>
      </c>
      <c r="L19" s="6" t="s">
        <v>1679</v>
      </c>
      <c r="M19" s="3">
        <v>8.02</v>
      </c>
      <c r="N19" s="4" cm="1">
        <f t="array" ref="N19">IF(E19="Hombre",SUMPRODUCT(($E$2:$E$79="Hombre")*($K$2:$K$79&lt;K19))+1,
SUMPRODUCT(($E$2:$E$79="Mujer")*($K$2:$K$79&lt;K19))+1)</f>
        <v>16</v>
      </c>
      <c r="O19" s="4" t="s">
        <v>1773</v>
      </c>
    </row>
    <row r="20" spans="1:15" x14ac:dyDescent="0.25">
      <c r="A20" s="3" t="s">
        <v>89</v>
      </c>
      <c r="B20" s="3">
        <v>269</v>
      </c>
      <c r="C20" s="14" t="s">
        <v>452</v>
      </c>
      <c r="D20" s="14" t="s">
        <v>453</v>
      </c>
      <c r="E20" s="3" t="s">
        <v>13</v>
      </c>
      <c r="F20" s="3" t="s">
        <v>426</v>
      </c>
      <c r="G20" s="3">
        <v>4</v>
      </c>
      <c r="H20" s="3" t="s">
        <v>21</v>
      </c>
      <c r="I20" s="3"/>
      <c r="J20" s="6">
        <v>6.4699074074074076E-5</v>
      </c>
      <c r="K20" s="6">
        <v>0.11030671296296296</v>
      </c>
      <c r="L20" s="6" t="s">
        <v>1680</v>
      </c>
      <c r="M20" s="3">
        <v>7.93</v>
      </c>
      <c r="N20" s="4" cm="1">
        <f t="array" ref="N20">IF(E20="Hombre",SUMPRODUCT(($E$2:$E$79="Hombre")*($K$2:$K$79&lt;K20))+1,
SUMPRODUCT(($E$2:$E$79="Mujer")*($K$2:$K$79&lt;K20))+1)</f>
        <v>17</v>
      </c>
      <c r="O20" s="4" t="s">
        <v>1773</v>
      </c>
    </row>
    <row r="21" spans="1:15" x14ac:dyDescent="0.25">
      <c r="A21" s="3" t="s">
        <v>93</v>
      </c>
      <c r="B21" s="3">
        <v>237</v>
      </c>
      <c r="C21" s="14" t="s">
        <v>454</v>
      </c>
      <c r="D21" s="14" t="s">
        <v>309</v>
      </c>
      <c r="E21" s="3" t="s">
        <v>13</v>
      </c>
      <c r="F21" s="3" t="s">
        <v>430</v>
      </c>
      <c r="G21" s="3">
        <v>7</v>
      </c>
      <c r="H21" s="3" t="s">
        <v>26</v>
      </c>
      <c r="I21" s="3"/>
      <c r="J21" s="6">
        <v>5.6365740740740745E-5</v>
      </c>
      <c r="K21" s="6">
        <v>0.11051909722222222</v>
      </c>
      <c r="L21" s="6" t="s">
        <v>1681</v>
      </c>
      <c r="M21" s="3">
        <v>7.92</v>
      </c>
      <c r="N21" s="4" cm="1">
        <f t="array" ref="N21">IF(E21="Hombre",SUMPRODUCT(($E$2:$E$79="Hombre")*($K$2:$K$79&lt;K21))+1,
SUMPRODUCT(($E$2:$E$79="Mujer")*($K$2:$K$79&lt;K21))+1)</f>
        <v>18</v>
      </c>
      <c r="O21" s="4" t="s">
        <v>1773</v>
      </c>
    </row>
    <row r="22" spans="1:15" x14ac:dyDescent="0.25">
      <c r="A22" s="3" t="s">
        <v>98</v>
      </c>
      <c r="B22" s="3">
        <v>238</v>
      </c>
      <c r="C22" s="14" t="s">
        <v>455</v>
      </c>
      <c r="D22" s="14" t="s">
        <v>456</v>
      </c>
      <c r="E22" s="3" t="s">
        <v>13</v>
      </c>
      <c r="F22" s="3" t="s">
        <v>430</v>
      </c>
      <c r="G22" s="3">
        <v>8</v>
      </c>
      <c r="H22" s="3" t="s">
        <v>26</v>
      </c>
      <c r="I22" s="3"/>
      <c r="J22" s="6">
        <v>6.2847222222222221E-5</v>
      </c>
      <c r="K22" s="6">
        <v>0.11162905092592593</v>
      </c>
      <c r="L22" s="6" t="s">
        <v>1682</v>
      </c>
      <c r="M22" s="3">
        <v>7.84</v>
      </c>
      <c r="N22" s="4" cm="1">
        <f t="array" ref="N22">IF(E22="Hombre",SUMPRODUCT(($E$2:$E$79="Hombre")*($K$2:$K$79&lt;K22))+1,
SUMPRODUCT(($E$2:$E$79="Mujer")*($K$2:$K$79&lt;K22))+1)</f>
        <v>19</v>
      </c>
      <c r="O22" s="4" t="s">
        <v>1773</v>
      </c>
    </row>
    <row r="23" spans="1:15" x14ac:dyDescent="0.25">
      <c r="A23" s="3" t="s">
        <v>102</v>
      </c>
      <c r="B23" s="3">
        <v>243</v>
      </c>
      <c r="C23" s="14" t="s">
        <v>457</v>
      </c>
      <c r="D23" s="14" t="s">
        <v>458</v>
      </c>
      <c r="E23" s="3" t="s">
        <v>13</v>
      </c>
      <c r="F23" s="3" t="s">
        <v>430</v>
      </c>
      <c r="G23" s="3">
        <v>9</v>
      </c>
      <c r="H23" s="3" t="s">
        <v>26</v>
      </c>
      <c r="I23" s="3"/>
      <c r="J23" s="6">
        <v>1.0092592592592594E-4</v>
      </c>
      <c r="K23" s="6">
        <v>0.11324780092592593</v>
      </c>
      <c r="L23" s="6" t="s">
        <v>1683</v>
      </c>
      <c r="M23" s="3">
        <v>7.73</v>
      </c>
      <c r="N23" s="4" cm="1">
        <f t="array" ref="N23">IF(E23="Hombre",SUMPRODUCT(($E$2:$E$79="Hombre")*($K$2:$K$79&lt;K23))+1,
SUMPRODUCT(($E$2:$E$79="Mujer")*($K$2:$K$79&lt;K23))+1)</f>
        <v>20</v>
      </c>
      <c r="O23" s="4" t="s">
        <v>1773</v>
      </c>
    </row>
    <row r="24" spans="1:15" x14ac:dyDescent="0.25">
      <c r="A24" s="3" t="s">
        <v>105</v>
      </c>
      <c r="B24" s="3">
        <v>259</v>
      </c>
      <c r="C24" s="14" t="s">
        <v>459</v>
      </c>
      <c r="D24" s="14" t="s">
        <v>274</v>
      </c>
      <c r="E24" s="3" t="s">
        <v>13</v>
      </c>
      <c r="F24" s="3" t="s">
        <v>430</v>
      </c>
      <c r="G24" s="3">
        <v>10</v>
      </c>
      <c r="H24" s="3" t="s">
        <v>26</v>
      </c>
      <c r="I24" s="3"/>
      <c r="J24" s="6">
        <v>7.4074074074074073E-5</v>
      </c>
      <c r="K24" s="6">
        <v>0.11767199074074075</v>
      </c>
      <c r="L24" s="6" t="s">
        <v>1684</v>
      </c>
      <c r="M24" s="3">
        <v>7.44</v>
      </c>
      <c r="N24" s="4" cm="1">
        <f t="array" ref="N24">IF(E24="Hombre",SUMPRODUCT(($E$2:$E$79="Hombre")*($K$2:$K$79&lt;K24))+1,
SUMPRODUCT(($E$2:$E$79="Mujer")*($K$2:$K$79&lt;K24))+1)</f>
        <v>21</v>
      </c>
      <c r="O24" s="4" t="s">
        <v>1773</v>
      </c>
    </row>
    <row r="25" spans="1:15" x14ac:dyDescent="0.25">
      <c r="A25" s="3" t="s">
        <v>109</v>
      </c>
      <c r="B25" s="3">
        <v>252</v>
      </c>
      <c r="C25" s="14" t="s">
        <v>460</v>
      </c>
      <c r="D25" s="14" t="s">
        <v>461</v>
      </c>
      <c r="E25" s="3" t="s">
        <v>13</v>
      </c>
      <c r="F25" s="3" t="s">
        <v>430</v>
      </c>
      <c r="G25" s="3">
        <v>11</v>
      </c>
      <c r="H25" s="3" t="s">
        <v>26</v>
      </c>
      <c r="I25" s="3"/>
      <c r="J25" s="6">
        <v>1.0914351851851851E-4</v>
      </c>
      <c r="K25" s="6">
        <v>0.11837962962962963</v>
      </c>
      <c r="L25" s="6" t="s">
        <v>1685</v>
      </c>
      <c r="M25" s="3">
        <v>7.39</v>
      </c>
      <c r="N25" s="4" cm="1">
        <f t="array" ref="N25">IF(E25="Hombre",SUMPRODUCT(($E$2:$E$79="Hombre")*($K$2:$K$79&lt;K25))+1,
SUMPRODUCT(($E$2:$E$79="Mujer")*($K$2:$K$79&lt;K25))+1)</f>
        <v>22</v>
      </c>
      <c r="O25" s="4" t="s">
        <v>1773</v>
      </c>
    </row>
    <row r="26" spans="1:15" x14ac:dyDescent="0.25">
      <c r="A26" s="3" t="s">
        <v>114</v>
      </c>
      <c r="B26" s="3">
        <v>246</v>
      </c>
      <c r="C26" s="14" t="s">
        <v>462</v>
      </c>
      <c r="D26" s="14" t="s">
        <v>463</v>
      </c>
      <c r="E26" s="3" t="s">
        <v>13</v>
      </c>
      <c r="F26" s="3" t="s">
        <v>430</v>
      </c>
      <c r="G26" s="3">
        <v>12</v>
      </c>
      <c r="H26" s="3" t="s">
        <v>26</v>
      </c>
      <c r="I26" s="3"/>
      <c r="J26" s="6">
        <v>6.0879629629629627E-5</v>
      </c>
      <c r="K26" s="6">
        <v>0.12272418981481482</v>
      </c>
      <c r="L26" s="6" t="s">
        <v>1686</v>
      </c>
      <c r="M26" s="3">
        <v>7.13</v>
      </c>
      <c r="N26" s="4" cm="1">
        <f t="array" ref="N26">IF(E26="Hombre",SUMPRODUCT(($E$2:$E$79="Hombre")*($K$2:$K$79&lt;K26))+1,
SUMPRODUCT(($E$2:$E$79="Mujer")*($K$2:$K$79&lt;K26))+1)</f>
        <v>23</v>
      </c>
      <c r="O26" s="4" t="s">
        <v>1773</v>
      </c>
    </row>
    <row r="27" spans="1:15" x14ac:dyDescent="0.25">
      <c r="A27" s="3" t="s">
        <v>118</v>
      </c>
      <c r="B27" s="3">
        <v>201</v>
      </c>
      <c r="C27" s="14" t="s">
        <v>464</v>
      </c>
      <c r="D27" s="14"/>
      <c r="E27" s="3" t="s">
        <v>85</v>
      </c>
      <c r="F27" s="3" t="s">
        <v>440</v>
      </c>
      <c r="G27" s="3">
        <v>3</v>
      </c>
      <c r="H27" s="3" t="s">
        <v>209</v>
      </c>
      <c r="I27" s="3"/>
      <c r="J27" s="6">
        <v>6.9444444444444444E-5</v>
      </c>
      <c r="K27" s="6">
        <v>0.12292106481481481</v>
      </c>
      <c r="L27" s="6" t="s">
        <v>1687</v>
      </c>
      <c r="M27" s="3">
        <v>7.12</v>
      </c>
      <c r="N27" s="4" cm="1">
        <f t="array" ref="N27">IF(E27="Hombre",SUMPRODUCT(($E$2:$E$79="Hombre")*($K$2:$K$79&lt;K27))+1,
SUMPRODUCT(($E$2:$E$79="Mujer")*($K$2:$K$79&lt;K27))+1)</f>
        <v>3</v>
      </c>
      <c r="O27" s="4" t="s">
        <v>1773</v>
      </c>
    </row>
    <row r="28" spans="1:15" x14ac:dyDescent="0.25">
      <c r="A28" s="3" t="s">
        <v>121</v>
      </c>
      <c r="B28" s="3">
        <v>217</v>
      </c>
      <c r="C28" s="14" t="s">
        <v>465</v>
      </c>
      <c r="D28" s="14" t="s">
        <v>466</v>
      </c>
      <c r="E28" s="3" t="s">
        <v>85</v>
      </c>
      <c r="F28" s="3" t="s">
        <v>467</v>
      </c>
      <c r="G28" s="3">
        <v>1</v>
      </c>
      <c r="H28" s="3" t="s">
        <v>87</v>
      </c>
      <c r="I28" s="3"/>
      <c r="J28" s="6">
        <v>1.0520833333333333E-4</v>
      </c>
      <c r="K28" s="6">
        <v>0.12358530092592593</v>
      </c>
      <c r="L28" s="6" t="s">
        <v>1688</v>
      </c>
      <c r="M28" s="3">
        <v>7.08</v>
      </c>
      <c r="N28" s="4" cm="1">
        <f t="array" ref="N28">IF(E28="Hombre",SUMPRODUCT(($E$2:$E$79="Hombre")*($K$2:$K$79&lt;K28))+1,
SUMPRODUCT(($E$2:$E$79="Mujer")*($K$2:$K$79&lt;K28))+1)</f>
        <v>4</v>
      </c>
      <c r="O28" s="4" t="s">
        <v>1773</v>
      </c>
    </row>
    <row r="29" spans="1:15" x14ac:dyDescent="0.25">
      <c r="A29" s="3" t="s">
        <v>127</v>
      </c>
      <c r="B29" s="3">
        <v>266</v>
      </c>
      <c r="C29" s="14" t="s">
        <v>468</v>
      </c>
      <c r="D29" s="14" t="s">
        <v>469</v>
      </c>
      <c r="E29" s="3" t="s">
        <v>13</v>
      </c>
      <c r="F29" s="3" t="s">
        <v>430</v>
      </c>
      <c r="G29" s="3">
        <v>13</v>
      </c>
      <c r="H29" s="3" t="s">
        <v>26</v>
      </c>
      <c r="I29" s="3"/>
      <c r="J29" s="6">
        <v>6.689814814814815E-5</v>
      </c>
      <c r="K29" s="6">
        <v>0.12483877314814815</v>
      </c>
      <c r="L29" s="6" t="s">
        <v>1689</v>
      </c>
      <c r="M29" s="3">
        <v>7.01</v>
      </c>
      <c r="N29" s="4" cm="1">
        <f t="array" ref="N29">IF(E29="Hombre",SUMPRODUCT(($E$2:$E$79="Hombre")*($K$2:$K$79&lt;K29))+1,
SUMPRODUCT(($E$2:$E$79="Mujer")*($K$2:$K$79&lt;K29))+1)</f>
        <v>24</v>
      </c>
      <c r="O29" s="4" t="s">
        <v>1773</v>
      </c>
    </row>
    <row r="30" spans="1:15" x14ac:dyDescent="0.25">
      <c r="A30" s="3" t="s">
        <v>131</v>
      </c>
      <c r="B30" s="3">
        <v>272</v>
      </c>
      <c r="C30" s="14" t="s">
        <v>470</v>
      </c>
      <c r="D30" s="14" t="s">
        <v>362</v>
      </c>
      <c r="E30" s="3" t="s">
        <v>13</v>
      </c>
      <c r="F30" s="3" t="s">
        <v>426</v>
      </c>
      <c r="G30" s="3">
        <v>5</v>
      </c>
      <c r="H30" s="3" t="s">
        <v>21</v>
      </c>
      <c r="I30" s="3"/>
      <c r="J30" s="6">
        <v>8.3333333333333331E-5</v>
      </c>
      <c r="K30" s="6">
        <v>0.12545474537037038</v>
      </c>
      <c r="L30" s="6" t="s">
        <v>1690</v>
      </c>
      <c r="M30" s="3">
        <v>6.97</v>
      </c>
      <c r="N30" s="4" cm="1">
        <f t="array" ref="N30">IF(E30="Hombre",SUMPRODUCT(($E$2:$E$79="Hombre")*($K$2:$K$79&lt;K30))+1,
SUMPRODUCT(($E$2:$E$79="Mujer")*($K$2:$K$79&lt;K30))+1)</f>
        <v>25</v>
      </c>
      <c r="O30" s="4" t="s">
        <v>1773</v>
      </c>
    </row>
    <row r="31" spans="1:15" x14ac:dyDescent="0.25">
      <c r="A31" s="3" t="s">
        <v>134</v>
      </c>
      <c r="B31" s="3">
        <v>263</v>
      </c>
      <c r="C31" s="14" t="s">
        <v>471</v>
      </c>
      <c r="D31" s="14" t="s">
        <v>472</v>
      </c>
      <c r="E31" s="3" t="s">
        <v>13</v>
      </c>
      <c r="F31" s="3" t="s">
        <v>430</v>
      </c>
      <c r="G31" s="3">
        <v>14</v>
      </c>
      <c r="H31" s="3" t="s">
        <v>26</v>
      </c>
      <c r="I31" s="3"/>
      <c r="J31" s="6">
        <v>6.724537037037037E-5</v>
      </c>
      <c r="K31" s="6">
        <v>0.12559733796296296</v>
      </c>
      <c r="L31" s="6" t="s">
        <v>1691</v>
      </c>
      <c r="M31" s="3">
        <v>6.97</v>
      </c>
      <c r="N31" s="4" cm="1">
        <f t="array" ref="N31">IF(E31="Hombre",SUMPRODUCT(($E$2:$E$79="Hombre")*($K$2:$K$79&lt;K31))+1,
SUMPRODUCT(($E$2:$E$79="Mujer")*($K$2:$K$79&lt;K31))+1)</f>
        <v>26</v>
      </c>
      <c r="O31" s="4" t="s">
        <v>1773</v>
      </c>
    </row>
    <row r="32" spans="1:15" x14ac:dyDescent="0.25">
      <c r="A32" s="3" t="s">
        <v>138</v>
      </c>
      <c r="B32" s="3">
        <v>248</v>
      </c>
      <c r="C32" s="14" t="s">
        <v>473</v>
      </c>
      <c r="D32" s="14" t="s">
        <v>474</v>
      </c>
      <c r="E32" s="3" t="s">
        <v>13</v>
      </c>
      <c r="F32" s="3" t="s">
        <v>430</v>
      </c>
      <c r="G32" s="3">
        <v>15</v>
      </c>
      <c r="H32" s="3" t="s">
        <v>26</v>
      </c>
      <c r="I32" s="3"/>
      <c r="J32" s="6">
        <v>7.4537037037037047E-5</v>
      </c>
      <c r="K32" s="6">
        <v>0.12622465277777778</v>
      </c>
      <c r="L32" s="6" t="s">
        <v>1692</v>
      </c>
      <c r="M32" s="3">
        <v>6.93</v>
      </c>
      <c r="N32" s="4" cm="1">
        <f t="array" ref="N32">IF(E32="Hombre",SUMPRODUCT(($E$2:$E$79="Hombre")*($K$2:$K$79&lt;K32))+1,
SUMPRODUCT(($E$2:$E$79="Mujer")*($K$2:$K$79&lt;K32))+1)</f>
        <v>27</v>
      </c>
      <c r="O32" s="4" t="s">
        <v>1773</v>
      </c>
    </row>
    <row r="33" spans="1:15" x14ac:dyDescent="0.25">
      <c r="A33" s="3" t="s">
        <v>143</v>
      </c>
      <c r="B33" s="3">
        <v>253</v>
      </c>
      <c r="C33" s="14" t="s">
        <v>475</v>
      </c>
      <c r="D33" s="14" t="s">
        <v>476</v>
      </c>
      <c r="E33" s="3" t="s">
        <v>13</v>
      </c>
      <c r="F33" s="3" t="s">
        <v>430</v>
      </c>
      <c r="G33" s="3">
        <v>16</v>
      </c>
      <c r="H33" s="3" t="s">
        <v>26</v>
      </c>
      <c r="I33" s="3"/>
      <c r="J33" s="6">
        <v>8.4722222222222225E-5</v>
      </c>
      <c r="K33" s="6">
        <v>0.12839432870370371</v>
      </c>
      <c r="L33" s="6" t="s">
        <v>1693</v>
      </c>
      <c r="M33" s="3">
        <v>6.82</v>
      </c>
      <c r="N33" s="4" cm="1">
        <f t="array" ref="N33">IF(E33="Hombre",SUMPRODUCT(($E$2:$E$79="Hombre")*($K$2:$K$79&lt;K33))+1,
SUMPRODUCT(($E$2:$E$79="Mujer")*($K$2:$K$79&lt;K33))+1)</f>
        <v>28</v>
      </c>
      <c r="O33" s="4" t="s">
        <v>1773</v>
      </c>
    </row>
    <row r="34" spans="1:15" x14ac:dyDescent="0.25">
      <c r="A34" s="3" t="s">
        <v>147</v>
      </c>
      <c r="B34" s="3">
        <v>283</v>
      </c>
      <c r="C34" s="14" t="s">
        <v>477</v>
      </c>
      <c r="D34" s="14" t="s">
        <v>478</v>
      </c>
      <c r="E34" s="3" t="s">
        <v>13</v>
      </c>
      <c r="F34" s="3" t="s">
        <v>426</v>
      </c>
      <c r="G34" s="3">
        <v>6</v>
      </c>
      <c r="H34" s="3" t="s">
        <v>21</v>
      </c>
      <c r="I34" s="3"/>
      <c r="J34" s="6">
        <v>5.4861111111111111E-5</v>
      </c>
      <c r="K34" s="6">
        <v>0.13135578703703704</v>
      </c>
      <c r="L34" s="6" t="s">
        <v>1694</v>
      </c>
      <c r="M34" s="3">
        <v>6.66</v>
      </c>
      <c r="N34" s="4" cm="1">
        <f t="array" ref="N34">IF(E34="Hombre",SUMPRODUCT(($E$2:$E$79="Hombre")*($K$2:$K$79&lt;K34))+1,
SUMPRODUCT(($E$2:$E$79="Mujer")*($K$2:$K$79&lt;K34))+1)</f>
        <v>29</v>
      </c>
      <c r="O34" s="4" t="s">
        <v>1773</v>
      </c>
    </row>
    <row r="35" spans="1:15" x14ac:dyDescent="0.25">
      <c r="A35" s="3" t="s">
        <v>314</v>
      </c>
      <c r="B35" s="3">
        <v>293</v>
      </c>
      <c r="C35" s="14" t="s">
        <v>479</v>
      </c>
      <c r="D35" s="14" t="s">
        <v>480</v>
      </c>
      <c r="E35" s="3" t="s">
        <v>13</v>
      </c>
      <c r="F35" s="3" t="s">
        <v>481</v>
      </c>
      <c r="G35" s="3">
        <v>1</v>
      </c>
      <c r="H35" s="3" t="s">
        <v>374</v>
      </c>
      <c r="I35" s="3"/>
      <c r="J35" s="6">
        <v>2.7893518518518519E-5</v>
      </c>
      <c r="K35" s="6">
        <v>0.13135729166666668</v>
      </c>
      <c r="L35" s="6" t="s">
        <v>1695</v>
      </c>
      <c r="M35" s="3">
        <v>6.66</v>
      </c>
      <c r="N35" s="4" cm="1">
        <f t="array" ref="N35">IF(E35="Hombre",SUMPRODUCT(($E$2:$E$79="Hombre")*($K$2:$K$79&lt;K35))+1,
SUMPRODUCT(($E$2:$E$79="Mujer")*($K$2:$K$79&lt;K35))+1)</f>
        <v>30</v>
      </c>
      <c r="O35" s="4" t="s">
        <v>1773</v>
      </c>
    </row>
    <row r="36" spans="1:15" x14ac:dyDescent="0.25">
      <c r="A36" s="3" t="s">
        <v>318</v>
      </c>
      <c r="B36" s="3">
        <v>255</v>
      </c>
      <c r="C36" s="14" t="s">
        <v>482</v>
      </c>
      <c r="D36" s="14" t="s">
        <v>483</v>
      </c>
      <c r="E36" s="3" t="s">
        <v>13</v>
      </c>
      <c r="F36" s="3" t="s">
        <v>430</v>
      </c>
      <c r="G36" s="3">
        <v>17</v>
      </c>
      <c r="H36" s="3" t="s">
        <v>26</v>
      </c>
      <c r="I36" s="3"/>
      <c r="J36" s="6">
        <v>1.2986111111111111E-4</v>
      </c>
      <c r="K36" s="6">
        <v>0.13141875</v>
      </c>
      <c r="L36" s="6" t="s">
        <v>1696</v>
      </c>
      <c r="M36" s="3">
        <v>6.66</v>
      </c>
      <c r="N36" s="4" cm="1">
        <f t="array" ref="N36">IF(E36="Hombre",SUMPRODUCT(($E$2:$E$79="Hombre")*($K$2:$K$79&lt;K36))+1,
SUMPRODUCT(($E$2:$E$79="Mujer")*($K$2:$K$79&lt;K36))+1)</f>
        <v>31</v>
      </c>
      <c r="O36" s="4" t="s">
        <v>1773</v>
      </c>
    </row>
    <row r="37" spans="1:15" x14ac:dyDescent="0.25">
      <c r="A37" s="3" t="s">
        <v>322</v>
      </c>
      <c r="B37" s="3">
        <v>233</v>
      </c>
      <c r="C37" s="14" t="s">
        <v>484</v>
      </c>
      <c r="D37" s="14" t="s">
        <v>485</v>
      </c>
      <c r="E37" s="3" t="s">
        <v>13</v>
      </c>
      <c r="F37" s="3" t="s">
        <v>436</v>
      </c>
      <c r="G37" s="3">
        <v>5</v>
      </c>
      <c r="H37" s="3" t="s">
        <v>15</v>
      </c>
      <c r="I37" s="3"/>
      <c r="J37" s="6">
        <v>1.9212962962962965E-5</v>
      </c>
      <c r="K37" s="6">
        <v>0.13156226851851852</v>
      </c>
      <c r="L37" s="6" t="s">
        <v>1697</v>
      </c>
      <c r="M37" s="3">
        <v>6.65</v>
      </c>
      <c r="N37" s="4" cm="1">
        <f t="array" ref="N37">IF(E37="Hombre",SUMPRODUCT(($E$2:$E$79="Hombre")*($K$2:$K$79&lt;K37))+1,
SUMPRODUCT(($E$2:$E$79="Mujer")*($K$2:$K$79&lt;K37))+1)</f>
        <v>32</v>
      </c>
      <c r="O37" s="4" t="s">
        <v>1773</v>
      </c>
    </row>
    <row r="38" spans="1:15" x14ac:dyDescent="0.25">
      <c r="A38" s="3" t="s">
        <v>326</v>
      </c>
      <c r="B38" s="3">
        <v>281</v>
      </c>
      <c r="C38" s="14" t="s">
        <v>487</v>
      </c>
      <c r="D38" s="14" t="s">
        <v>488</v>
      </c>
      <c r="E38" s="3" t="s">
        <v>13</v>
      </c>
      <c r="F38" s="3" t="s">
        <v>426</v>
      </c>
      <c r="G38" s="3">
        <v>7</v>
      </c>
      <c r="H38" s="3" t="s">
        <v>21</v>
      </c>
      <c r="I38" s="3"/>
      <c r="J38" s="6">
        <v>6.0532407407407414E-5</v>
      </c>
      <c r="K38" s="6">
        <v>0.13174131944444445</v>
      </c>
      <c r="L38" s="6" t="s">
        <v>1698</v>
      </c>
      <c r="M38" s="3">
        <v>6.64</v>
      </c>
      <c r="N38" s="4" cm="1">
        <f t="array" ref="N38">IF(E38="Hombre",SUMPRODUCT(($E$2:$E$79="Hombre")*($K$2:$K$79&lt;K38))+1,
SUMPRODUCT(($E$2:$E$79="Mujer")*($K$2:$K$79&lt;K38))+1)</f>
        <v>33</v>
      </c>
      <c r="O38" s="4" t="s">
        <v>1773</v>
      </c>
    </row>
    <row r="39" spans="1:15" x14ac:dyDescent="0.25">
      <c r="A39" s="3" t="s">
        <v>329</v>
      </c>
      <c r="B39" s="3">
        <v>215</v>
      </c>
      <c r="C39" s="14" t="s">
        <v>489</v>
      </c>
      <c r="D39" s="14" t="s">
        <v>490</v>
      </c>
      <c r="E39" s="3" t="s">
        <v>85</v>
      </c>
      <c r="F39" s="3" t="s">
        <v>467</v>
      </c>
      <c r="G39" s="3">
        <v>2</v>
      </c>
      <c r="H39" s="3" t="s">
        <v>87</v>
      </c>
      <c r="I39" s="3"/>
      <c r="J39" s="6">
        <v>9.3518518518518522E-5</v>
      </c>
      <c r="K39" s="6">
        <v>0.13175636574074073</v>
      </c>
      <c r="L39" s="6" t="s">
        <v>1699</v>
      </c>
      <c r="M39" s="3">
        <v>6.64</v>
      </c>
      <c r="N39" s="4" cm="1">
        <f t="array" ref="N39">IF(E39="Hombre",SUMPRODUCT(($E$2:$E$79="Hombre")*($K$2:$K$79&lt;K39))+1,
SUMPRODUCT(($E$2:$E$79="Mujer")*($K$2:$K$79&lt;K39))+1)</f>
        <v>5</v>
      </c>
      <c r="O39" s="4" t="s">
        <v>1773</v>
      </c>
    </row>
    <row r="40" spans="1:15" x14ac:dyDescent="0.25">
      <c r="A40" s="3" t="s">
        <v>333</v>
      </c>
      <c r="B40" s="3">
        <v>270</v>
      </c>
      <c r="C40" s="14" t="s">
        <v>491</v>
      </c>
      <c r="D40" s="14"/>
      <c r="E40" s="3" t="s">
        <v>13</v>
      </c>
      <c r="F40" s="3" t="s">
        <v>426</v>
      </c>
      <c r="G40" s="3">
        <v>8</v>
      </c>
      <c r="H40" s="3" t="s">
        <v>21</v>
      </c>
      <c r="I40" s="3"/>
      <c r="J40" s="6">
        <v>1.3472222222222222E-4</v>
      </c>
      <c r="K40" s="6">
        <v>0.13226979166666666</v>
      </c>
      <c r="L40" s="6" t="s">
        <v>1700</v>
      </c>
      <c r="M40" s="3">
        <v>6.62</v>
      </c>
      <c r="N40" s="4" cm="1">
        <f t="array" ref="N40">IF(E40="Hombre",SUMPRODUCT(($E$2:$E$79="Hombre")*($K$2:$K$79&lt;K40))+1,
SUMPRODUCT(($E$2:$E$79="Mujer")*($K$2:$K$79&lt;K40))+1)</f>
        <v>34</v>
      </c>
      <c r="O40" s="4" t="s">
        <v>1773</v>
      </c>
    </row>
    <row r="41" spans="1:15" x14ac:dyDescent="0.25">
      <c r="A41" s="3" t="s">
        <v>337</v>
      </c>
      <c r="B41" s="3">
        <v>213</v>
      </c>
      <c r="C41" s="14" t="s">
        <v>492</v>
      </c>
      <c r="D41" s="14" t="s">
        <v>493</v>
      </c>
      <c r="E41" s="3" t="s">
        <v>85</v>
      </c>
      <c r="F41" s="3" t="s">
        <v>467</v>
      </c>
      <c r="G41" s="3">
        <v>3</v>
      </c>
      <c r="H41" s="3" t="s">
        <v>87</v>
      </c>
      <c r="I41" s="3"/>
      <c r="J41" s="6">
        <v>6.5856481481481476E-5</v>
      </c>
      <c r="K41" s="6">
        <v>0.13256747685185186</v>
      </c>
      <c r="L41" s="6" t="s">
        <v>1701</v>
      </c>
      <c r="M41" s="3">
        <v>6.6</v>
      </c>
      <c r="N41" s="4" cm="1">
        <f t="array" ref="N41">IF(E41="Hombre",SUMPRODUCT(($E$2:$E$79="Hombre")*($K$2:$K$79&lt;K41))+1,
SUMPRODUCT(($E$2:$E$79="Mujer")*($K$2:$K$79&lt;K41))+1)</f>
        <v>6</v>
      </c>
      <c r="O41" s="4" t="s">
        <v>1773</v>
      </c>
    </row>
    <row r="42" spans="1:15" x14ac:dyDescent="0.25">
      <c r="A42" s="3" t="s">
        <v>342</v>
      </c>
      <c r="B42" s="3">
        <v>205</v>
      </c>
      <c r="C42" s="14" t="s">
        <v>494</v>
      </c>
      <c r="D42" s="14" t="s">
        <v>495</v>
      </c>
      <c r="E42" s="3" t="s">
        <v>85</v>
      </c>
      <c r="F42" s="3" t="s">
        <v>467</v>
      </c>
      <c r="G42" s="3">
        <v>4</v>
      </c>
      <c r="H42" s="3" t="s">
        <v>87</v>
      </c>
      <c r="I42" s="3"/>
      <c r="J42" s="6">
        <v>7.8009259259259262E-5</v>
      </c>
      <c r="K42" s="6">
        <v>0.13336099537037036</v>
      </c>
      <c r="L42" s="6" t="s">
        <v>1702</v>
      </c>
      <c r="M42" s="3">
        <v>6.56</v>
      </c>
      <c r="N42" s="4" cm="1">
        <f t="array" ref="N42">IF(E42="Hombre",SUMPRODUCT(($E$2:$E$79="Hombre")*($K$2:$K$79&lt;K42))+1,
SUMPRODUCT(($E$2:$E$79="Mujer")*($K$2:$K$79&lt;K42))+1)</f>
        <v>7</v>
      </c>
      <c r="O42" s="4" t="s">
        <v>1773</v>
      </c>
    </row>
    <row r="43" spans="1:15" x14ac:dyDescent="0.25">
      <c r="A43" s="3" t="s">
        <v>345</v>
      </c>
      <c r="B43" s="3">
        <v>285</v>
      </c>
      <c r="C43" s="14" t="s">
        <v>496</v>
      </c>
      <c r="D43" s="14" t="s">
        <v>123</v>
      </c>
      <c r="E43" s="3" t="s">
        <v>13</v>
      </c>
      <c r="F43" s="3" t="s">
        <v>426</v>
      </c>
      <c r="G43" s="3">
        <v>9</v>
      </c>
      <c r="H43" s="3" t="s">
        <v>21</v>
      </c>
      <c r="I43" s="3"/>
      <c r="J43" s="6">
        <v>1.1747685185185186E-4</v>
      </c>
      <c r="K43" s="6">
        <v>0.13355185185185184</v>
      </c>
      <c r="L43" s="6" t="s">
        <v>1703</v>
      </c>
      <c r="M43" s="3">
        <v>6.55</v>
      </c>
      <c r="N43" s="4" cm="1">
        <f t="array" ref="N43">IF(E43="Hombre",SUMPRODUCT(($E$2:$E$79="Hombre")*($K$2:$K$79&lt;K43))+1,
SUMPRODUCT(($E$2:$E$79="Mujer")*($K$2:$K$79&lt;K43))+1)</f>
        <v>35</v>
      </c>
      <c r="O43" s="4" t="s">
        <v>1773</v>
      </c>
    </row>
    <row r="44" spans="1:15" x14ac:dyDescent="0.25">
      <c r="A44" s="3" t="s">
        <v>349</v>
      </c>
      <c r="B44" s="3">
        <v>280</v>
      </c>
      <c r="C44" s="14" t="s">
        <v>497</v>
      </c>
      <c r="D44" s="14" t="s">
        <v>498</v>
      </c>
      <c r="E44" s="3" t="s">
        <v>13</v>
      </c>
      <c r="F44" s="3" t="s">
        <v>426</v>
      </c>
      <c r="G44" s="3">
        <v>10</v>
      </c>
      <c r="H44" s="3" t="s">
        <v>21</v>
      </c>
      <c r="I44" s="3"/>
      <c r="J44" s="6">
        <v>1.3842592592592593E-4</v>
      </c>
      <c r="K44" s="6">
        <v>0.13498807870370369</v>
      </c>
      <c r="L44" s="6" t="s">
        <v>1704</v>
      </c>
      <c r="M44" s="3">
        <v>6.48</v>
      </c>
      <c r="N44" s="4" cm="1">
        <f t="array" ref="N44">IF(E44="Hombre",SUMPRODUCT(($E$2:$E$79="Hombre")*($K$2:$K$79&lt;K44))+1,
SUMPRODUCT(($E$2:$E$79="Mujer")*($K$2:$K$79&lt;K44))+1)</f>
        <v>36</v>
      </c>
      <c r="O44" s="4" t="s">
        <v>1773</v>
      </c>
    </row>
    <row r="45" spans="1:15" x14ac:dyDescent="0.25">
      <c r="A45" s="3" t="s">
        <v>353</v>
      </c>
      <c r="B45" s="3">
        <v>216</v>
      </c>
      <c r="C45" s="14" t="s">
        <v>499</v>
      </c>
      <c r="D45" s="14" t="s">
        <v>500</v>
      </c>
      <c r="E45" s="3" t="s">
        <v>85</v>
      </c>
      <c r="F45" s="3" t="s">
        <v>467</v>
      </c>
      <c r="G45" s="3">
        <v>5</v>
      </c>
      <c r="H45" s="3" t="s">
        <v>87</v>
      </c>
      <c r="I45" s="3"/>
      <c r="J45" s="6">
        <v>8.4953703703703705E-5</v>
      </c>
      <c r="K45" s="6">
        <v>0.13712615740740741</v>
      </c>
      <c r="L45" s="6" t="s">
        <v>1705</v>
      </c>
      <c r="M45" s="3">
        <v>6.38</v>
      </c>
      <c r="N45" s="4" cm="1">
        <f t="array" ref="N45">IF(E45="Hombre",SUMPRODUCT(($E$2:$E$79="Hombre")*($K$2:$K$79&lt;K45))+1,
SUMPRODUCT(($E$2:$E$79="Mujer")*($K$2:$K$79&lt;K45))+1)</f>
        <v>8</v>
      </c>
      <c r="O45" s="4" t="s">
        <v>1773</v>
      </c>
    </row>
    <row r="46" spans="1:15" x14ac:dyDescent="0.25">
      <c r="A46" s="3" t="s">
        <v>356</v>
      </c>
      <c r="B46" s="3">
        <v>268</v>
      </c>
      <c r="C46" s="14" t="s">
        <v>501</v>
      </c>
      <c r="D46" s="14"/>
      <c r="E46" s="3" t="s">
        <v>13</v>
      </c>
      <c r="F46" s="3" t="s">
        <v>430</v>
      </c>
      <c r="G46" s="3">
        <v>18</v>
      </c>
      <c r="H46" s="3" t="s">
        <v>26</v>
      </c>
      <c r="I46" s="3"/>
      <c r="J46" s="6">
        <v>1.1365740740740741E-4</v>
      </c>
      <c r="K46" s="6">
        <v>0.1372039351851852</v>
      </c>
      <c r="L46" s="6" t="s">
        <v>1706</v>
      </c>
      <c r="M46" s="3">
        <v>6.38</v>
      </c>
      <c r="N46" s="4" cm="1">
        <f t="array" ref="N46">IF(E46="Hombre",SUMPRODUCT(($E$2:$E$79="Hombre")*($K$2:$K$79&lt;K46))+1,
SUMPRODUCT(($E$2:$E$79="Mujer")*($K$2:$K$79&lt;K46))+1)</f>
        <v>37</v>
      </c>
      <c r="O46" s="4" t="s">
        <v>1773</v>
      </c>
    </row>
    <row r="47" spans="1:15" x14ac:dyDescent="0.25">
      <c r="A47" s="3" t="s">
        <v>360</v>
      </c>
      <c r="B47" s="3">
        <v>289</v>
      </c>
      <c r="C47" s="14" t="s">
        <v>502</v>
      </c>
      <c r="D47" s="14" t="s">
        <v>503</v>
      </c>
      <c r="E47" s="3" t="s">
        <v>13</v>
      </c>
      <c r="F47" s="3" t="s">
        <v>504</v>
      </c>
      <c r="G47" s="3">
        <v>1</v>
      </c>
      <c r="H47" s="3" t="s">
        <v>125</v>
      </c>
      <c r="I47" s="3"/>
      <c r="J47" s="6">
        <v>6.5393518518518516E-5</v>
      </c>
      <c r="K47" s="6">
        <v>0.13875706018518519</v>
      </c>
      <c r="L47" s="6" t="s">
        <v>1707</v>
      </c>
      <c r="M47" s="3">
        <v>6.31</v>
      </c>
      <c r="N47" s="4" cm="1">
        <f t="array" ref="N47">IF(E47="Hombre",SUMPRODUCT(($E$2:$E$79="Hombre")*($K$2:$K$79&lt;K47))+1,
SUMPRODUCT(($E$2:$E$79="Mujer")*($K$2:$K$79&lt;K47))+1)</f>
        <v>38</v>
      </c>
      <c r="O47" s="4" t="s">
        <v>1773</v>
      </c>
    </row>
    <row r="48" spans="1:15" x14ac:dyDescent="0.25">
      <c r="A48" s="3" t="s">
        <v>364</v>
      </c>
      <c r="B48" s="3">
        <v>219</v>
      </c>
      <c r="C48" s="14" t="s">
        <v>505</v>
      </c>
      <c r="D48" s="14" t="s">
        <v>506</v>
      </c>
      <c r="E48" s="3" t="s">
        <v>85</v>
      </c>
      <c r="F48" s="3" t="s">
        <v>467</v>
      </c>
      <c r="G48" s="3">
        <v>6</v>
      </c>
      <c r="H48" s="3" t="s">
        <v>87</v>
      </c>
      <c r="I48" s="3"/>
      <c r="J48" s="6">
        <v>5.925925925925926E-5</v>
      </c>
      <c r="K48" s="6">
        <v>0.13924432870370371</v>
      </c>
      <c r="L48" s="6" t="s">
        <v>1708</v>
      </c>
      <c r="M48" s="3">
        <v>6.28</v>
      </c>
      <c r="N48" s="4" cm="1">
        <f t="array" ref="N48">IF(E48="Hombre",SUMPRODUCT(($E$2:$E$79="Hombre")*($K$2:$K$79&lt;K48))+1,
SUMPRODUCT(($E$2:$E$79="Mujer")*($K$2:$K$79&lt;K48))+1)</f>
        <v>9</v>
      </c>
      <c r="O48" s="4" t="s">
        <v>1773</v>
      </c>
    </row>
    <row r="49" spans="1:15" x14ac:dyDescent="0.25">
      <c r="A49" s="3" t="s">
        <v>368</v>
      </c>
      <c r="B49" s="3">
        <v>257</v>
      </c>
      <c r="C49" s="14" t="s">
        <v>507</v>
      </c>
      <c r="D49" s="14" t="s">
        <v>508</v>
      </c>
      <c r="E49" s="3" t="s">
        <v>13</v>
      </c>
      <c r="F49" s="3" t="s">
        <v>430</v>
      </c>
      <c r="G49" s="3">
        <v>19</v>
      </c>
      <c r="H49" s="3" t="s">
        <v>26</v>
      </c>
      <c r="I49" s="3"/>
      <c r="J49" s="6">
        <v>1.1157407407407408E-4</v>
      </c>
      <c r="K49" s="6">
        <v>0.14280324074074074</v>
      </c>
      <c r="L49" s="6" t="s">
        <v>1709</v>
      </c>
      <c r="M49" s="3">
        <v>6.13</v>
      </c>
      <c r="N49" s="4" cm="1">
        <f t="array" ref="N49">IF(E49="Hombre",SUMPRODUCT(($E$2:$E$79="Hombre")*($K$2:$K$79&lt;K49))+1,
SUMPRODUCT(($E$2:$E$79="Mujer")*($K$2:$K$79&lt;K49))+1)</f>
        <v>39</v>
      </c>
      <c r="O49" s="4" t="s">
        <v>1773</v>
      </c>
    </row>
    <row r="50" spans="1:15" x14ac:dyDescent="0.25">
      <c r="A50" s="3" t="s">
        <v>371</v>
      </c>
      <c r="B50" s="3">
        <v>290</v>
      </c>
      <c r="C50" s="14" t="s">
        <v>509</v>
      </c>
      <c r="D50" s="14" t="s">
        <v>324</v>
      </c>
      <c r="E50" s="3" t="s">
        <v>13</v>
      </c>
      <c r="F50" s="3" t="s">
        <v>504</v>
      </c>
      <c r="G50" s="3">
        <v>2</v>
      </c>
      <c r="H50" s="3" t="s">
        <v>125</v>
      </c>
      <c r="I50" s="3"/>
      <c r="J50" s="6">
        <v>7.7430555555555548E-5</v>
      </c>
      <c r="K50" s="6">
        <v>0.14530509259259261</v>
      </c>
      <c r="L50" s="6" t="s">
        <v>1710</v>
      </c>
      <c r="M50" s="3">
        <v>6.02</v>
      </c>
      <c r="N50" s="4" cm="1">
        <f t="array" ref="N50">IF(E50="Hombre",SUMPRODUCT(($E$2:$E$79="Hombre")*($K$2:$K$79&lt;K50))+1,
SUMPRODUCT(($E$2:$E$79="Mujer")*($K$2:$K$79&lt;K50))+1)</f>
        <v>40</v>
      </c>
      <c r="O50" s="4" t="s">
        <v>1773</v>
      </c>
    </row>
    <row r="51" spans="1:15" x14ac:dyDescent="0.25">
      <c r="A51" s="3" t="s">
        <v>376</v>
      </c>
      <c r="B51" s="3">
        <v>234</v>
      </c>
      <c r="C51" s="14" t="s">
        <v>510</v>
      </c>
      <c r="D51" s="14" t="s">
        <v>511</v>
      </c>
      <c r="E51" s="3" t="s">
        <v>13</v>
      </c>
      <c r="F51" s="3" t="s">
        <v>436</v>
      </c>
      <c r="G51" s="3">
        <v>6</v>
      </c>
      <c r="H51" s="3" t="s">
        <v>15</v>
      </c>
      <c r="I51" s="3"/>
      <c r="J51" s="6">
        <v>9.5254629629629636E-5</v>
      </c>
      <c r="K51" s="6">
        <v>0.14648611111111109</v>
      </c>
      <c r="L51" s="6" t="s">
        <v>1711</v>
      </c>
      <c r="M51" s="3">
        <v>5.97</v>
      </c>
      <c r="N51" s="4" cm="1">
        <f t="array" ref="N51">IF(E51="Hombre",SUMPRODUCT(($E$2:$E$79="Hombre")*($K$2:$K$79&lt;K51))+1,
SUMPRODUCT(($E$2:$E$79="Mujer")*($K$2:$K$79&lt;K51))+1)</f>
        <v>41</v>
      </c>
      <c r="O51" s="4" t="s">
        <v>1773</v>
      </c>
    </row>
    <row r="52" spans="1:15" x14ac:dyDescent="0.25">
      <c r="A52" s="3" t="s">
        <v>379</v>
      </c>
      <c r="B52" s="3">
        <v>240</v>
      </c>
      <c r="C52" s="14" t="s">
        <v>512</v>
      </c>
      <c r="D52" s="14" t="s">
        <v>513</v>
      </c>
      <c r="E52" s="3" t="s">
        <v>13</v>
      </c>
      <c r="F52" s="3" t="s">
        <v>430</v>
      </c>
      <c r="G52" s="3">
        <v>20</v>
      </c>
      <c r="H52" s="3" t="s">
        <v>26</v>
      </c>
      <c r="I52" s="3"/>
      <c r="J52" s="6">
        <v>7.4305555555555553E-5</v>
      </c>
      <c r="K52" s="6">
        <v>0.14812199074074073</v>
      </c>
      <c r="L52" s="6" t="s">
        <v>1712</v>
      </c>
      <c r="M52" s="3">
        <v>5.91</v>
      </c>
      <c r="N52" s="4" cm="1">
        <f t="array" ref="N52">IF(E52="Hombre",SUMPRODUCT(($E$2:$E$79="Hombre")*($K$2:$K$79&lt;K52))+1,
SUMPRODUCT(($E$2:$E$79="Mujer")*($K$2:$K$79&lt;K52))+1)</f>
        <v>42</v>
      </c>
      <c r="O52" s="4" t="s">
        <v>1773</v>
      </c>
    </row>
    <row r="53" spans="1:15" x14ac:dyDescent="0.25">
      <c r="A53" s="3" t="s">
        <v>383</v>
      </c>
      <c r="B53" s="3">
        <v>222</v>
      </c>
      <c r="C53" s="14" t="s">
        <v>515</v>
      </c>
      <c r="D53" s="14" t="s">
        <v>516</v>
      </c>
      <c r="E53" s="3" t="s">
        <v>85</v>
      </c>
      <c r="F53" s="3" t="s">
        <v>517</v>
      </c>
      <c r="G53" s="3">
        <v>1</v>
      </c>
      <c r="H53" s="3" t="s">
        <v>172</v>
      </c>
      <c r="I53" s="3"/>
      <c r="J53" s="6">
        <v>9.710648148148149E-5</v>
      </c>
      <c r="K53" s="6">
        <v>0.15084675925925925</v>
      </c>
      <c r="L53" s="6" t="s">
        <v>1713</v>
      </c>
      <c r="M53" s="3">
        <v>5.8</v>
      </c>
      <c r="N53" s="4" cm="1">
        <f t="array" ref="N53">IF(E53="Hombre",SUMPRODUCT(($E$2:$E$79="Hombre")*($K$2:$K$79&lt;K53))+1,
SUMPRODUCT(($E$2:$E$79="Mujer")*($K$2:$K$79&lt;K53))+1)</f>
        <v>10</v>
      </c>
      <c r="O53" s="4" t="s">
        <v>1773</v>
      </c>
    </row>
    <row r="54" spans="1:15" x14ac:dyDescent="0.25">
      <c r="A54" s="3" t="s">
        <v>386</v>
      </c>
      <c r="B54" s="3">
        <v>254</v>
      </c>
      <c r="C54" s="14" t="s">
        <v>518</v>
      </c>
      <c r="D54" s="14" t="s">
        <v>519</v>
      </c>
      <c r="E54" s="3" t="s">
        <v>13</v>
      </c>
      <c r="F54" s="3" t="s">
        <v>430</v>
      </c>
      <c r="G54" s="3">
        <v>21</v>
      </c>
      <c r="H54" s="3" t="s">
        <v>26</v>
      </c>
      <c r="I54" s="3"/>
      <c r="J54" s="6">
        <v>9.4675925925925922E-5</v>
      </c>
      <c r="K54" s="6">
        <v>0.15159594907407406</v>
      </c>
      <c r="L54" s="6" t="s">
        <v>1714</v>
      </c>
      <c r="M54" s="3">
        <v>5.77</v>
      </c>
      <c r="N54" s="4" cm="1">
        <f t="array" ref="N54">IF(E54="Hombre",SUMPRODUCT(($E$2:$E$79="Hombre")*($K$2:$K$79&lt;K54))+1,
SUMPRODUCT(($E$2:$E$79="Mujer")*($K$2:$K$79&lt;K54))+1)</f>
        <v>43</v>
      </c>
      <c r="O54" s="4" t="s">
        <v>1773</v>
      </c>
    </row>
    <row r="55" spans="1:15" x14ac:dyDescent="0.25">
      <c r="A55" s="3" t="s">
        <v>389</v>
      </c>
      <c r="B55" s="3">
        <v>258</v>
      </c>
      <c r="C55" s="14" t="s">
        <v>520</v>
      </c>
      <c r="D55" s="14" t="s">
        <v>521</v>
      </c>
      <c r="E55" s="3" t="s">
        <v>13</v>
      </c>
      <c r="F55" s="3" t="s">
        <v>430</v>
      </c>
      <c r="G55" s="3">
        <v>22</v>
      </c>
      <c r="H55" s="3" t="s">
        <v>26</v>
      </c>
      <c r="I55" s="3"/>
      <c r="J55" s="6">
        <v>8.7268518518518519E-5</v>
      </c>
      <c r="K55" s="6">
        <v>0.15315231481481481</v>
      </c>
      <c r="L55" s="6" t="s">
        <v>1715</v>
      </c>
      <c r="M55" s="3">
        <v>5.71</v>
      </c>
      <c r="N55" s="4" cm="1">
        <f t="array" ref="N55">IF(E55="Hombre",SUMPRODUCT(($E$2:$E$79="Hombre")*($K$2:$K$79&lt;K55))+1,
SUMPRODUCT(($E$2:$E$79="Mujer")*($K$2:$K$79&lt;K55))+1)</f>
        <v>44</v>
      </c>
      <c r="O55" s="4" t="s">
        <v>1773</v>
      </c>
    </row>
    <row r="56" spans="1:15" x14ac:dyDescent="0.25">
      <c r="A56" s="3" t="s">
        <v>392</v>
      </c>
      <c r="B56" s="3">
        <v>265</v>
      </c>
      <c r="C56" s="14" t="s">
        <v>522</v>
      </c>
      <c r="D56" s="14" t="s">
        <v>324</v>
      </c>
      <c r="E56" s="3" t="s">
        <v>13</v>
      </c>
      <c r="F56" s="3" t="s">
        <v>430</v>
      </c>
      <c r="G56" s="3">
        <v>23</v>
      </c>
      <c r="H56" s="3" t="s">
        <v>26</v>
      </c>
      <c r="I56" s="3"/>
      <c r="J56" s="6">
        <v>7.6157407407407407E-5</v>
      </c>
      <c r="K56" s="6">
        <v>0.15519884259259259</v>
      </c>
      <c r="L56" s="6" t="s">
        <v>1716</v>
      </c>
      <c r="M56" s="3">
        <v>5.64</v>
      </c>
      <c r="N56" s="4" cm="1">
        <f t="array" ref="N56">IF(E56="Hombre",SUMPRODUCT(($E$2:$E$79="Hombre")*($K$2:$K$79&lt;K56))+1,
SUMPRODUCT(($E$2:$E$79="Mujer")*($K$2:$K$79&lt;K56))+1)</f>
        <v>45</v>
      </c>
      <c r="O56" s="4" t="s">
        <v>1773</v>
      </c>
    </row>
    <row r="57" spans="1:15" x14ac:dyDescent="0.25">
      <c r="A57" s="3" t="s">
        <v>396</v>
      </c>
      <c r="B57" s="3">
        <v>202</v>
      </c>
      <c r="C57" s="14" t="s">
        <v>523</v>
      </c>
      <c r="D57" s="14" t="s">
        <v>524</v>
      </c>
      <c r="E57" s="3" t="s">
        <v>85</v>
      </c>
      <c r="F57" s="3" t="s">
        <v>525</v>
      </c>
      <c r="G57" s="3">
        <v>1</v>
      </c>
      <c r="H57" s="3" t="s">
        <v>209</v>
      </c>
      <c r="I57" s="3"/>
      <c r="J57" s="6">
        <v>1.1319444444444444E-4</v>
      </c>
      <c r="K57" s="6">
        <v>0.15569884259259259</v>
      </c>
      <c r="L57" s="6" t="s">
        <v>1717</v>
      </c>
      <c r="M57" s="3">
        <v>5.62</v>
      </c>
      <c r="N57" s="4" cm="1">
        <f t="array" ref="N57">IF(E57="Hombre",SUMPRODUCT(($E$2:$E$79="Hombre")*($K$2:$K$79&lt;K57))+1,
SUMPRODUCT(($E$2:$E$79="Mujer")*($K$2:$K$79&lt;K57))+1)</f>
        <v>11</v>
      </c>
      <c r="O57" s="4" t="s">
        <v>1773</v>
      </c>
    </row>
    <row r="58" spans="1:15" x14ac:dyDescent="0.25">
      <c r="A58" s="3" t="s">
        <v>526</v>
      </c>
      <c r="B58" s="3">
        <v>247</v>
      </c>
      <c r="C58" s="14" t="s">
        <v>527</v>
      </c>
      <c r="D58" s="14"/>
      <c r="E58" s="3" t="s">
        <v>13</v>
      </c>
      <c r="F58" s="3" t="s">
        <v>430</v>
      </c>
      <c r="G58" s="3">
        <v>24</v>
      </c>
      <c r="H58" s="3" t="s">
        <v>26</v>
      </c>
      <c r="I58" s="3"/>
      <c r="J58" s="6">
        <v>8.8310185185185179E-5</v>
      </c>
      <c r="K58" s="6">
        <v>0.15699143518518519</v>
      </c>
      <c r="L58" s="6" t="s">
        <v>1718</v>
      </c>
      <c r="M58" s="3">
        <v>5.57</v>
      </c>
      <c r="N58" s="4" cm="1">
        <f t="array" ref="N58">IF(E58="Hombre",SUMPRODUCT(($E$2:$E$79="Hombre")*($K$2:$K$79&lt;K58))+1,
SUMPRODUCT(($E$2:$E$79="Mujer")*($K$2:$K$79&lt;K58))+1)</f>
        <v>46</v>
      </c>
      <c r="O58" s="4" t="s">
        <v>1773</v>
      </c>
    </row>
    <row r="59" spans="1:15" x14ac:dyDescent="0.25">
      <c r="A59" s="3" t="s">
        <v>528</v>
      </c>
      <c r="B59" s="3">
        <v>241</v>
      </c>
      <c r="C59" s="14" t="s">
        <v>529</v>
      </c>
      <c r="D59" s="14" t="s">
        <v>530</v>
      </c>
      <c r="E59" s="3" t="s">
        <v>13</v>
      </c>
      <c r="F59" s="3" t="s">
        <v>430</v>
      </c>
      <c r="G59" s="3">
        <v>25</v>
      </c>
      <c r="H59" s="3" t="s">
        <v>26</v>
      </c>
      <c r="I59" s="3"/>
      <c r="J59" s="6">
        <v>1.2685185185185187E-4</v>
      </c>
      <c r="K59" s="6">
        <v>0.1574855324074074</v>
      </c>
      <c r="L59" s="6" t="s">
        <v>1719</v>
      </c>
      <c r="M59" s="3">
        <v>5.56</v>
      </c>
      <c r="N59" s="4" cm="1">
        <f t="array" ref="N59">IF(E59="Hombre",SUMPRODUCT(($E$2:$E$79="Hombre")*($K$2:$K$79&lt;K59))+1,
SUMPRODUCT(($E$2:$E$79="Mujer")*($K$2:$K$79&lt;K59))+1)</f>
        <v>47</v>
      </c>
      <c r="O59" s="4" t="s">
        <v>1773</v>
      </c>
    </row>
    <row r="60" spans="1:15" x14ac:dyDescent="0.25">
      <c r="A60" s="3" t="s">
        <v>531</v>
      </c>
      <c r="B60" s="3">
        <v>288</v>
      </c>
      <c r="C60" s="14" t="s">
        <v>532</v>
      </c>
      <c r="D60" s="14" t="s">
        <v>533</v>
      </c>
      <c r="E60" s="3" t="s">
        <v>13</v>
      </c>
      <c r="F60" s="3" t="s">
        <v>504</v>
      </c>
      <c r="G60" s="3">
        <v>3</v>
      </c>
      <c r="H60" s="3" t="s">
        <v>125</v>
      </c>
      <c r="I60" s="3"/>
      <c r="J60" s="6">
        <v>6.724537037037037E-5</v>
      </c>
      <c r="K60" s="6">
        <v>0.16168148148148148</v>
      </c>
      <c r="L60" s="6" t="s">
        <v>1720</v>
      </c>
      <c r="M60" s="3">
        <v>5.41</v>
      </c>
      <c r="N60" s="4" cm="1">
        <f t="array" ref="N60">IF(E60="Hombre",SUMPRODUCT(($E$2:$E$79="Hombre")*($K$2:$K$79&lt;K60))+1,
SUMPRODUCT(($E$2:$E$79="Mujer")*($K$2:$K$79&lt;K60))+1)</f>
        <v>48</v>
      </c>
      <c r="O60" s="4" t="s">
        <v>1773</v>
      </c>
    </row>
    <row r="61" spans="1:15" x14ac:dyDescent="0.25">
      <c r="A61" s="3" t="s">
        <v>534</v>
      </c>
      <c r="B61" s="3">
        <v>282</v>
      </c>
      <c r="C61" s="14" t="s">
        <v>535</v>
      </c>
      <c r="D61" s="14"/>
      <c r="E61" s="3" t="s">
        <v>13</v>
      </c>
      <c r="F61" s="3" t="s">
        <v>426</v>
      </c>
      <c r="G61" s="3">
        <v>11</v>
      </c>
      <c r="H61" s="3" t="s">
        <v>21</v>
      </c>
      <c r="I61" s="3"/>
      <c r="J61" s="6">
        <v>1.7939814814814815E-5</v>
      </c>
      <c r="K61" s="6">
        <v>0.16398356481481483</v>
      </c>
      <c r="L61" s="6" t="s">
        <v>1721</v>
      </c>
      <c r="M61" s="3">
        <v>5.34</v>
      </c>
      <c r="N61" s="4" cm="1">
        <f t="array" ref="N61">IF(E61="Hombre",SUMPRODUCT(($E$2:$E$79="Hombre")*($K$2:$K$79&lt;K61))+1,
SUMPRODUCT(($E$2:$E$79="Mujer")*($K$2:$K$79&lt;K61))+1)</f>
        <v>49</v>
      </c>
      <c r="O61" s="4" t="s">
        <v>1773</v>
      </c>
    </row>
    <row r="62" spans="1:15" x14ac:dyDescent="0.25">
      <c r="A62" s="3" t="s">
        <v>537</v>
      </c>
      <c r="B62" s="3">
        <v>294</v>
      </c>
      <c r="C62" s="14" t="s">
        <v>538</v>
      </c>
      <c r="D62" s="14" t="s">
        <v>539</v>
      </c>
      <c r="E62" s="3" t="s">
        <v>13</v>
      </c>
      <c r="F62" s="3" t="s">
        <v>426</v>
      </c>
      <c r="G62" s="3">
        <v>12</v>
      </c>
      <c r="H62" s="3"/>
      <c r="I62" s="3"/>
      <c r="J62" s="6">
        <v>9.0856481481481474E-5</v>
      </c>
      <c r="K62" s="6">
        <v>0.16728923611111113</v>
      </c>
      <c r="L62" s="6" t="s">
        <v>1722</v>
      </c>
      <c r="M62" s="3">
        <v>5.23</v>
      </c>
      <c r="N62" s="4" cm="1">
        <f t="array" ref="N62">IF(E62="Hombre",SUMPRODUCT(($E$2:$E$79="Hombre")*($K$2:$K$79&lt;K62))+1,
SUMPRODUCT(($E$2:$E$79="Mujer")*($K$2:$K$79&lt;K62))+1)</f>
        <v>50</v>
      </c>
      <c r="O62" s="4" t="s">
        <v>1773</v>
      </c>
    </row>
    <row r="63" spans="1:15" x14ac:dyDescent="0.25">
      <c r="A63" s="3" t="s">
        <v>540</v>
      </c>
      <c r="B63" s="3">
        <v>203</v>
      </c>
      <c r="C63" s="14" t="s">
        <v>541</v>
      </c>
      <c r="D63" s="14" t="s">
        <v>123</v>
      </c>
      <c r="E63" s="3" t="s">
        <v>85</v>
      </c>
      <c r="F63" s="3" t="s">
        <v>525</v>
      </c>
      <c r="G63" s="3">
        <v>2</v>
      </c>
      <c r="H63" s="3" t="s">
        <v>209</v>
      </c>
      <c r="I63" s="3"/>
      <c r="J63" s="6">
        <v>1.0671296296296297E-4</v>
      </c>
      <c r="K63" s="6">
        <v>0.16791354166666667</v>
      </c>
      <c r="L63" s="6" t="s">
        <v>1723</v>
      </c>
      <c r="M63" s="3">
        <v>5.21</v>
      </c>
      <c r="N63" s="4" cm="1">
        <f t="array" ref="N63">IF(E63="Hombre",SUMPRODUCT(($E$2:$E$79="Hombre")*($K$2:$K$79&lt;K63))+1,
SUMPRODUCT(($E$2:$E$79="Mujer")*($K$2:$K$79&lt;K63))+1)</f>
        <v>12</v>
      </c>
      <c r="O63" s="4" t="s">
        <v>1773</v>
      </c>
    </row>
    <row r="64" spans="1:15" x14ac:dyDescent="0.25">
      <c r="A64" s="3" t="s">
        <v>542</v>
      </c>
      <c r="B64" s="3">
        <v>214</v>
      </c>
      <c r="C64" s="14" t="s">
        <v>543</v>
      </c>
      <c r="D64" s="14" t="s">
        <v>544</v>
      </c>
      <c r="E64" s="3" t="s">
        <v>85</v>
      </c>
      <c r="F64" s="3" t="s">
        <v>467</v>
      </c>
      <c r="G64" s="3">
        <v>7</v>
      </c>
      <c r="H64" s="3" t="s">
        <v>87</v>
      </c>
      <c r="I64" s="3"/>
      <c r="J64" s="6">
        <v>7.7314814814814808E-5</v>
      </c>
      <c r="K64" s="6">
        <v>0.17282407407407407</v>
      </c>
      <c r="L64" s="6" t="s">
        <v>1724</v>
      </c>
      <c r="M64" s="3">
        <v>5.0599999999999996</v>
      </c>
      <c r="N64" s="4" cm="1">
        <f t="array" ref="N64">IF(E64="Hombre",SUMPRODUCT(($E$2:$E$79="Hombre")*($K$2:$K$79&lt;K64))+1,
SUMPRODUCT(($E$2:$E$79="Mujer")*($K$2:$K$79&lt;K64))+1)</f>
        <v>13</v>
      </c>
      <c r="O64" s="4" t="s">
        <v>1773</v>
      </c>
    </row>
    <row r="65" spans="1:15" x14ac:dyDescent="0.25">
      <c r="A65" s="3" t="s">
        <v>545</v>
      </c>
      <c r="B65" s="3">
        <v>206</v>
      </c>
      <c r="C65" s="14" t="s">
        <v>546</v>
      </c>
      <c r="D65" s="14" t="s">
        <v>291</v>
      </c>
      <c r="E65" s="3" t="s">
        <v>85</v>
      </c>
      <c r="F65" s="3" t="s">
        <v>467</v>
      </c>
      <c r="G65" s="3">
        <v>8</v>
      </c>
      <c r="H65" s="3" t="s">
        <v>87</v>
      </c>
      <c r="I65" s="3"/>
      <c r="J65" s="6">
        <v>1.0243055555555555E-4</v>
      </c>
      <c r="K65" s="6">
        <v>0.17931712962962962</v>
      </c>
      <c r="L65" s="6" t="s">
        <v>1725</v>
      </c>
      <c r="M65" s="3">
        <v>4.88</v>
      </c>
      <c r="N65" s="4" cm="1">
        <f t="array" ref="N65">IF(E65="Hombre",SUMPRODUCT(($E$2:$E$79="Hombre")*($K$2:$K$79&lt;K65))+1,
SUMPRODUCT(($E$2:$E$79="Mujer")*($K$2:$K$79&lt;K65))+1)</f>
        <v>14</v>
      </c>
      <c r="O65" s="4" t="s">
        <v>1773</v>
      </c>
    </row>
    <row r="66" spans="1:15" x14ac:dyDescent="0.25">
      <c r="A66" s="3" t="s">
        <v>547</v>
      </c>
      <c r="B66" s="3">
        <v>292</v>
      </c>
      <c r="C66" s="14" t="s">
        <v>548</v>
      </c>
      <c r="D66" s="14"/>
      <c r="E66" s="3" t="s">
        <v>13</v>
      </c>
      <c r="F66" s="3" t="s">
        <v>481</v>
      </c>
      <c r="G66" s="3">
        <v>2</v>
      </c>
      <c r="H66" s="3" t="s">
        <v>374</v>
      </c>
      <c r="I66" s="3"/>
      <c r="J66" s="6">
        <v>1.1793981481481481E-4</v>
      </c>
      <c r="K66" s="6">
        <v>0.17956435185185185</v>
      </c>
      <c r="L66" s="6" t="s">
        <v>1726</v>
      </c>
      <c r="M66" s="3">
        <v>4.87</v>
      </c>
      <c r="N66" s="4" cm="1">
        <f t="array" ref="N66">IF(E66="Hombre",SUMPRODUCT(($E$2:$E$79="Hombre")*($K$2:$K$79&lt;K66))+1,
SUMPRODUCT(($E$2:$E$79="Mujer")*($K$2:$K$79&lt;K66))+1)</f>
        <v>51</v>
      </c>
      <c r="O66" s="4" t="s">
        <v>1773</v>
      </c>
    </row>
    <row r="67" spans="1:15" x14ac:dyDescent="0.25">
      <c r="A67" s="3" t="s">
        <v>549</v>
      </c>
      <c r="B67" s="3">
        <v>274</v>
      </c>
      <c r="C67" s="14" t="s">
        <v>550</v>
      </c>
      <c r="D67" s="14" t="s">
        <v>149</v>
      </c>
      <c r="E67" s="3" t="s">
        <v>13</v>
      </c>
      <c r="F67" s="3" t="s">
        <v>426</v>
      </c>
      <c r="G67" s="3">
        <v>13</v>
      </c>
      <c r="H67" s="3" t="s">
        <v>21</v>
      </c>
      <c r="I67" s="3"/>
      <c r="J67" s="6">
        <v>1.3171296296296298E-4</v>
      </c>
      <c r="K67" s="6">
        <v>0.18152164351851852</v>
      </c>
      <c r="L67" s="6" t="s">
        <v>1727</v>
      </c>
      <c r="M67" s="3">
        <v>4.82</v>
      </c>
      <c r="N67" s="4" cm="1">
        <f t="array" ref="N67">IF(E67="Hombre",SUMPRODUCT(($E$2:$E$79="Hombre")*($K$2:$K$79&lt;K67))+1,
SUMPRODUCT(($E$2:$E$79="Mujer")*($K$2:$K$79&lt;K67))+1)</f>
        <v>52</v>
      </c>
      <c r="O67" s="4" t="s">
        <v>1773</v>
      </c>
    </row>
    <row r="68" spans="1:15" x14ac:dyDescent="0.25">
      <c r="A68" s="3" t="s">
        <v>551</v>
      </c>
      <c r="B68" s="3">
        <v>278</v>
      </c>
      <c r="C68" s="14" t="s">
        <v>552</v>
      </c>
      <c r="D68" s="14" t="s">
        <v>553</v>
      </c>
      <c r="E68" s="3" t="s">
        <v>13</v>
      </c>
      <c r="F68" s="3" t="s">
        <v>426</v>
      </c>
      <c r="G68" s="3">
        <v>14</v>
      </c>
      <c r="H68" s="3" t="s">
        <v>21</v>
      </c>
      <c r="I68" s="3"/>
      <c r="J68" s="6">
        <v>1.2094907407407406E-4</v>
      </c>
      <c r="K68" s="6">
        <v>0.18240486111111112</v>
      </c>
      <c r="L68" s="6" t="s">
        <v>1728</v>
      </c>
      <c r="M68" s="3">
        <v>4.8</v>
      </c>
      <c r="N68" s="4" cm="1">
        <f t="array" ref="N68">IF(E68="Hombre",SUMPRODUCT(($E$2:$E$79="Hombre")*($K$2:$K$79&lt;K68))+1,
SUMPRODUCT(($E$2:$E$79="Mujer")*($K$2:$K$79&lt;K68))+1)</f>
        <v>53</v>
      </c>
      <c r="O68" s="4" t="s">
        <v>1773</v>
      </c>
    </row>
    <row r="69" spans="1:15" x14ac:dyDescent="0.25">
      <c r="A69" s="3" t="s">
        <v>554</v>
      </c>
      <c r="B69" s="3">
        <v>224</v>
      </c>
      <c r="C69" s="14" t="s">
        <v>555</v>
      </c>
      <c r="D69" s="14" t="s">
        <v>123</v>
      </c>
      <c r="E69" s="3" t="s">
        <v>85</v>
      </c>
      <c r="F69" s="3" t="s">
        <v>517</v>
      </c>
      <c r="G69" s="3">
        <v>2</v>
      </c>
      <c r="H69" s="3" t="s">
        <v>172</v>
      </c>
      <c r="I69" s="3"/>
      <c r="J69" s="6">
        <v>1.3888888888888887E-6</v>
      </c>
      <c r="K69" s="6">
        <v>0.18599409722222221</v>
      </c>
      <c r="L69" s="6" t="s">
        <v>1729</v>
      </c>
      <c r="M69" s="3">
        <v>4.7</v>
      </c>
      <c r="N69" s="4" cm="1">
        <f t="array" ref="N69">IF(E69="Hombre",SUMPRODUCT(($E$2:$E$79="Hombre")*($K$2:$K$79&lt;K69))+1,
SUMPRODUCT(($E$2:$E$79="Mujer")*($K$2:$K$79&lt;K69))+1)</f>
        <v>15</v>
      </c>
      <c r="O69" s="4" t="s">
        <v>1773</v>
      </c>
    </row>
    <row r="70" spans="1:15" x14ac:dyDescent="0.25">
      <c r="A70" s="3" t="s">
        <v>556</v>
      </c>
      <c r="B70" s="3">
        <v>227</v>
      </c>
      <c r="C70" s="14" t="s">
        <v>557</v>
      </c>
      <c r="D70" s="14" t="s">
        <v>558</v>
      </c>
      <c r="E70" s="3" t="s">
        <v>85</v>
      </c>
      <c r="F70" s="3" t="s">
        <v>517</v>
      </c>
      <c r="G70" s="3">
        <v>3</v>
      </c>
      <c r="H70" s="3" t="s">
        <v>172</v>
      </c>
      <c r="I70" s="3"/>
      <c r="J70" s="6">
        <v>8.194444444444445E-5</v>
      </c>
      <c r="K70" s="6">
        <v>0.18946006944444446</v>
      </c>
      <c r="L70" s="6" t="s">
        <v>1730</v>
      </c>
      <c r="M70" s="3">
        <v>4.62</v>
      </c>
      <c r="N70" s="4" cm="1">
        <f t="array" ref="N70">IF(E70="Hombre",SUMPRODUCT(($E$2:$E$79="Hombre")*($K$2:$K$79&lt;K70))+1,
SUMPRODUCT(($E$2:$E$79="Mujer")*($K$2:$K$79&lt;K70))+1)</f>
        <v>16</v>
      </c>
      <c r="O70" s="4" t="s">
        <v>1773</v>
      </c>
    </row>
    <row r="71" spans="1:15" x14ac:dyDescent="0.25">
      <c r="A71" s="3" t="s">
        <v>559</v>
      </c>
      <c r="B71" s="3">
        <v>209</v>
      </c>
      <c r="C71" s="14" t="s">
        <v>560</v>
      </c>
      <c r="D71" s="14" t="s">
        <v>561</v>
      </c>
      <c r="E71" s="3" t="s">
        <v>85</v>
      </c>
      <c r="F71" s="3" t="s">
        <v>467</v>
      </c>
      <c r="G71" s="3">
        <v>9</v>
      </c>
      <c r="H71" s="3" t="s">
        <v>87</v>
      </c>
      <c r="I71" s="3"/>
      <c r="J71" s="6">
        <v>1.2280092592592591E-4</v>
      </c>
      <c r="K71" s="6">
        <v>0.19571967592592593</v>
      </c>
      <c r="L71" s="6" t="s">
        <v>1731</v>
      </c>
      <c r="M71" s="3">
        <v>4.47</v>
      </c>
      <c r="N71" s="4" cm="1">
        <f t="array" ref="N71">IF(E71="Hombre",SUMPRODUCT(($E$2:$E$79="Hombre")*($K$2:$K$79&lt;K71))+1,
SUMPRODUCT(($E$2:$E$79="Mujer")*($K$2:$K$79&lt;K71))+1)</f>
        <v>17</v>
      </c>
      <c r="O71" s="4" t="s">
        <v>1773</v>
      </c>
    </row>
    <row r="72" spans="1:15" x14ac:dyDescent="0.25">
      <c r="A72" s="3" t="s">
        <v>562</v>
      </c>
      <c r="B72" s="3">
        <v>273</v>
      </c>
      <c r="C72" s="14" t="s">
        <v>563</v>
      </c>
      <c r="D72" s="14" t="s">
        <v>564</v>
      </c>
      <c r="E72" s="3" t="s">
        <v>13</v>
      </c>
      <c r="F72" s="3" t="s">
        <v>426</v>
      </c>
      <c r="G72" s="3">
        <v>15</v>
      </c>
      <c r="H72" s="3" t="s">
        <v>21</v>
      </c>
      <c r="I72" s="3"/>
      <c r="J72" s="6">
        <v>1.3425925925925926E-4</v>
      </c>
      <c r="K72" s="6">
        <v>0.20171655092592594</v>
      </c>
      <c r="L72" s="6" t="s">
        <v>1732</v>
      </c>
      <c r="M72" s="3">
        <v>4.34</v>
      </c>
      <c r="N72" s="4" cm="1">
        <f t="array" ref="N72">IF(E72="Hombre",SUMPRODUCT(($E$2:$E$79="Hombre")*($K$2:$K$79&lt;K72))+1,
SUMPRODUCT(($E$2:$E$79="Mujer")*($K$2:$K$79&lt;K72))+1)</f>
        <v>54</v>
      </c>
      <c r="O72" s="4" t="s">
        <v>1773</v>
      </c>
    </row>
    <row r="73" spans="1:15" x14ac:dyDescent="0.25">
      <c r="A73" s="3" t="s">
        <v>565</v>
      </c>
      <c r="B73" s="3">
        <v>291</v>
      </c>
      <c r="C73" s="14" t="s">
        <v>566</v>
      </c>
      <c r="D73" s="14"/>
      <c r="E73" s="3" t="s">
        <v>13</v>
      </c>
      <c r="F73" s="3" t="s">
        <v>481</v>
      </c>
      <c r="G73" s="3">
        <v>3</v>
      </c>
      <c r="H73" s="3" t="s">
        <v>374</v>
      </c>
      <c r="I73" s="3"/>
      <c r="J73" s="6">
        <v>6.9444444444444444E-5</v>
      </c>
      <c r="K73" s="6">
        <v>0.20791782407407405</v>
      </c>
      <c r="L73" s="6" t="s">
        <v>1733</v>
      </c>
      <c r="M73" s="3">
        <v>4.21</v>
      </c>
      <c r="N73" s="4" cm="1">
        <f t="array" ref="N73">IF(E73="Hombre",SUMPRODUCT(($E$2:$E$79="Hombre")*($K$2:$K$79&lt;K73))+1,
SUMPRODUCT(($E$2:$E$79="Mujer")*($K$2:$K$79&lt;K73))+1)</f>
        <v>55</v>
      </c>
      <c r="O73" s="4" t="s">
        <v>1773</v>
      </c>
    </row>
    <row r="74" spans="1:15" x14ac:dyDescent="0.25">
      <c r="A74" s="3" t="s">
        <v>567</v>
      </c>
      <c r="B74" s="3">
        <v>225</v>
      </c>
      <c r="C74" s="14" t="s">
        <v>568</v>
      </c>
      <c r="D74" s="14"/>
      <c r="E74" s="3" t="s">
        <v>85</v>
      </c>
      <c r="F74" s="3" t="s">
        <v>517</v>
      </c>
      <c r="G74" s="3">
        <v>4</v>
      </c>
      <c r="H74" s="3" t="s">
        <v>172</v>
      </c>
      <c r="I74" s="3"/>
      <c r="J74" s="6">
        <v>8.0092592592592596E-5</v>
      </c>
      <c r="K74" s="6">
        <v>0.20792916666666669</v>
      </c>
      <c r="L74" s="6" t="s">
        <v>1734</v>
      </c>
      <c r="M74" s="3">
        <v>4.21</v>
      </c>
      <c r="N74" s="4" cm="1">
        <f t="array" ref="N74">IF(E74="Hombre",SUMPRODUCT(($E$2:$E$79="Hombre")*($K$2:$K$79&lt;K74))+1,
SUMPRODUCT(($E$2:$E$79="Mujer")*($K$2:$K$79&lt;K74))+1)</f>
        <v>18</v>
      </c>
      <c r="O74" s="4" t="s">
        <v>1773</v>
      </c>
    </row>
    <row r="75" spans="1:15" x14ac:dyDescent="0.25">
      <c r="A75" s="3" t="s">
        <v>569</v>
      </c>
      <c r="B75" s="3">
        <v>223</v>
      </c>
      <c r="C75" s="14" t="s">
        <v>570</v>
      </c>
      <c r="D75" s="14" t="s">
        <v>571</v>
      </c>
      <c r="E75" s="3" t="s">
        <v>85</v>
      </c>
      <c r="F75" s="3" t="s">
        <v>517</v>
      </c>
      <c r="G75" s="3">
        <v>5</v>
      </c>
      <c r="H75" s="3" t="s">
        <v>172</v>
      </c>
      <c r="I75" s="3"/>
      <c r="J75" s="6">
        <v>1.199074074074074E-4</v>
      </c>
      <c r="K75" s="6">
        <v>0.22597731481481481</v>
      </c>
      <c r="L75" s="6" t="s">
        <v>1735</v>
      </c>
      <c r="M75" s="3">
        <v>3.87</v>
      </c>
      <c r="N75" s="4" cm="1">
        <f t="array" ref="N75">IF(E75="Hombre",SUMPRODUCT(($E$2:$E$79="Hombre")*($K$2:$K$79&lt;K75))+1,
SUMPRODUCT(($E$2:$E$79="Mujer")*($K$2:$K$79&lt;K75))+1)</f>
        <v>19</v>
      </c>
      <c r="O75" s="4" t="s">
        <v>1773</v>
      </c>
    </row>
    <row r="76" spans="1:15" x14ac:dyDescent="0.25">
      <c r="A76" s="3" t="s">
        <v>572</v>
      </c>
      <c r="B76" s="3">
        <v>286</v>
      </c>
      <c r="C76" s="14" t="s">
        <v>573</v>
      </c>
      <c r="D76" s="14" t="s">
        <v>574</v>
      </c>
      <c r="E76" s="3" t="s">
        <v>13</v>
      </c>
      <c r="F76" s="3" t="s">
        <v>426</v>
      </c>
      <c r="G76" s="3">
        <v>16</v>
      </c>
      <c r="H76" s="3" t="s">
        <v>21</v>
      </c>
      <c r="I76" s="3"/>
      <c r="J76" s="6">
        <v>8.8773148148148153E-5</v>
      </c>
      <c r="K76" s="6">
        <v>0.23232627314814816</v>
      </c>
      <c r="L76" s="6" t="s">
        <v>1736</v>
      </c>
      <c r="M76" s="3">
        <v>3.77</v>
      </c>
      <c r="N76" s="4" cm="1">
        <f t="array" ref="N76">IF(E76="Hombre",SUMPRODUCT(($E$2:$E$79="Hombre")*($K$2:$K$79&lt;K76))+1,
SUMPRODUCT(($E$2:$E$79="Mujer")*($K$2:$K$79&lt;K76))+1)</f>
        <v>56</v>
      </c>
      <c r="O76" s="4" t="s">
        <v>1773</v>
      </c>
    </row>
    <row r="77" spans="1:15" x14ac:dyDescent="0.25">
      <c r="A77" s="3" t="s">
        <v>575</v>
      </c>
      <c r="B77" s="3">
        <v>221</v>
      </c>
      <c r="C77" s="14" t="s">
        <v>576</v>
      </c>
      <c r="D77" s="14" t="s">
        <v>521</v>
      </c>
      <c r="E77" s="3" t="s">
        <v>85</v>
      </c>
      <c r="F77" s="3" t="s">
        <v>577</v>
      </c>
      <c r="G77" s="3">
        <v>1</v>
      </c>
      <c r="H77" s="3" t="s">
        <v>96</v>
      </c>
      <c r="I77" s="3"/>
      <c r="J77" s="6">
        <v>8.182870370370371E-5</v>
      </c>
      <c r="K77" s="6">
        <v>0.23534861111111111</v>
      </c>
      <c r="L77" s="6" t="s">
        <v>1737</v>
      </c>
      <c r="M77" s="3">
        <v>3.72</v>
      </c>
      <c r="N77" s="4" cm="1">
        <f t="array" ref="N77">IF(E77="Hombre",SUMPRODUCT(($E$2:$E$79="Hombre")*($K$2:$K$79&lt;K77))+1,
SUMPRODUCT(($E$2:$E$79="Mujer")*($K$2:$K$79&lt;K77))+1)</f>
        <v>20</v>
      </c>
      <c r="O77" s="4" t="s">
        <v>1773</v>
      </c>
    </row>
    <row r="78" spans="1:15" x14ac:dyDescent="0.25">
      <c r="A78" s="3" t="s">
        <v>578</v>
      </c>
      <c r="B78" s="3">
        <v>228</v>
      </c>
      <c r="C78" s="14" t="s">
        <v>579</v>
      </c>
      <c r="D78" s="14"/>
      <c r="E78" s="3" t="s">
        <v>85</v>
      </c>
      <c r="F78" s="3" t="s">
        <v>580</v>
      </c>
      <c r="G78" s="3">
        <v>1</v>
      </c>
      <c r="H78" s="3" t="s">
        <v>581</v>
      </c>
      <c r="I78" s="3"/>
      <c r="J78" s="6">
        <v>1.3935185185185185E-4</v>
      </c>
      <c r="K78" s="6">
        <v>0.30125682870370368</v>
      </c>
      <c r="L78" s="6" t="s">
        <v>1738</v>
      </c>
      <c r="M78" s="3">
        <v>2.9</v>
      </c>
      <c r="N78" s="4" cm="1">
        <f t="array" ref="N78">IF(E78="Hombre",SUMPRODUCT(($E$2:$E$79="Hombre")*($K$2:$K$79&lt;K78))+1,
SUMPRODUCT(($E$2:$E$79="Mujer")*($K$2:$K$79&lt;K78))+1)</f>
        <v>21</v>
      </c>
      <c r="O78" s="4" t="s">
        <v>1773</v>
      </c>
    </row>
    <row r="79" spans="1:15" x14ac:dyDescent="0.25">
      <c r="A79" s="3" t="s">
        <v>582</v>
      </c>
      <c r="B79" s="3">
        <v>226</v>
      </c>
      <c r="C79" s="14" t="s">
        <v>583</v>
      </c>
      <c r="D79" s="14"/>
      <c r="E79" s="3" t="s">
        <v>85</v>
      </c>
      <c r="F79" s="3" t="s">
        <v>517</v>
      </c>
      <c r="G79" s="3">
        <v>6</v>
      </c>
      <c r="H79" s="3" t="s">
        <v>172</v>
      </c>
      <c r="I79" s="3"/>
      <c r="J79" s="6">
        <v>1.4548611111111113E-4</v>
      </c>
      <c r="K79" s="6">
        <v>0.30480844907407406</v>
      </c>
      <c r="L79" s="6" t="s">
        <v>1739</v>
      </c>
      <c r="M79" s="3">
        <v>2.87</v>
      </c>
      <c r="N79" s="4" cm="1">
        <f t="array" ref="N79">IF(E79="Hombre",SUMPRODUCT(($E$2:$E$79="Hombre")*($K$2:$K$79&lt;K79))+1,
SUMPRODUCT(($E$2:$E$79="Mujer")*($K$2:$K$79&lt;K79))+1)</f>
        <v>22</v>
      </c>
      <c r="O79" s="4" t="s">
        <v>1773</v>
      </c>
    </row>
    <row r="80" spans="1:15" x14ac:dyDescent="0.25">
      <c r="A80" s="3" t="s">
        <v>151</v>
      </c>
      <c r="B80" s="3">
        <v>250</v>
      </c>
      <c r="C80" s="14" t="s">
        <v>584</v>
      </c>
      <c r="D80" s="14"/>
      <c r="E80" s="3" t="s">
        <v>13</v>
      </c>
      <c r="F80" s="3" t="s">
        <v>430</v>
      </c>
      <c r="G80" s="3"/>
      <c r="H80" s="3" t="s">
        <v>26</v>
      </c>
      <c r="I80" s="3"/>
      <c r="J80" s="6">
        <v>6.2037037037037041E-5</v>
      </c>
      <c r="K80" s="6"/>
      <c r="L80" s="6"/>
      <c r="M80" s="3"/>
      <c r="O80" s="4" t="s">
        <v>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FFE7-B289-40D6-AAEB-0D3C49F80605}">
  <dimension ref="A1:O21"/>
  <sheetViews>
    <sheetView showGridLines="0" workbookViewId="0">
      <selection activeCell="C1" sqref="C1:D1048576"/>
    </sheetView>
  </sheetViews>
  <sheetFormatPr baseColWidth="10" defaultRowHeight="15" x14ac:dyDescent="0.25"/>
  <cols>
    <col min="1" max="1" width="3.5703125" style="4" bestFit="1" customWidth="1"/>
    <col min="2" max="2" width="4" style="4" bestFit="1" customWidth="1"/>
    <col min="3" max="3" width="32.42578125" style="15" bestFit="1" customWidth="1"/>
    <col min="4" max="4" width="21.28515625" style="15" bestFit="1" customWidth="1"/>
    <col min="5" max="5" width="8" style="4" bestFit="1" customWidth="1"/>
    <col min="6" max="6" width="11.28515625" style="4" bestFit="1" customWidth="1"/>
    <col min="7" max="7" width="8.140625" style="4" bestFit="1" customWidth="1"/>
    <col min="8" max="8" width="18.42578125" style="4" bestFit="1" customWidth="1"/>
    <col min="9" max="9" width="9.140625" style="4" bestFit="1" customWidth="1"/>
    <col min="10" max="10" width="12.140625" style="7" bestFit="1" customWidth="1"/>
    <col min="11" max="11" width="7.140625" style="7" bestFit="1" customWidth="1"/>
    <col min="12" max="12" width="9.140625" style="7" bestFit="1" customWidth="1"/>
    <col min="13" max="13" width="6.42578125" style="4" bestFit="1" customWidth="1"/>
    <col min="14" max="14" width="4.85546875" style="4" bestFit="1" customWidth="1"/>
    <col min="15" max="16384" width="11.42578125" style="4"/>
  </cols>
  <sheetData>
    <row r="1" spans="1:15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" t="s">
        <v>4</v>
      </c>
      <c r="I1" s="1" t="s">
        <v>5</v>
      </c>
      <c r="J1" s="10" t="s">
        <v>585</v>
      </c>
      <c r="K1" s="5" t="s">
        <v>1418</v>
      </c>
      <c r="L1" s="10" t="s">
        <v>8</v>
      </c>
      <c r="M1" s="1" t="s">
        <v>9</v>
      </c>
      <c r="N1" s="2" t="s">
        <v>1412</v>
      </c>
      <c r="O1" s="5" t="s">
        <v>1416</v>
      </c>
    </row>
    <row r="2" spans="1:15" x14ac:dyDescent="0.25">
      <c r="A2" s="3" t="s">
        <v>10</v>
      </c>
      <c r="B2" s="3">
        <v>919</v>
      </c>
      <c r="C2" s="14" t="s">
        <v>586</v>
      </c>
      <c r="D2" s="14" t="s">
        <v>428</v>
      </c>
      <c r="E2" s="3" t="s">
        <v>13</v>
      </c>
      <c r="F2" s="3" t="s">
        <v>587</v>
      </c>
      <c r="G2" s="3">
        <v>1</v>
      </c>
      <c r="H2" s="3" t="s">
        <v>588</v>
      </c>
      <c r="I2" s="3"/>
      <c r="J2" s="6">
        <v>7.8703703703703702E-6</v>
      </c>
      <c r="K2" s="6">
        <v>9.4354166666666666E-3</v>
      </c>
      <c r="L2" s="6"/>
      <c r="M2" s="3">
        <v>8.83</v>
      </c>
      <c r="N2" s="4" cm="1">
        <f t="array" ref="N2">IF(E2="Hombre",SUMPRODUCT(($E$2:$E$21="Hombre")*($K$2:$K$21&lt;K2))+1,
SUMPRODUCT(($E$2:$E$21="Mujer")*($K$2:$K$21&lt;K2))+1)</f>
        <v>1</v>
      </c>
      <c r="O2" s="4" t="s">
        <v>1774</v>
      </c>
    </row>
    <row r="3" spans="1:15" x14ac:dyDescent="0.25">
      <c r="A3" s="3" t="s">
        <v>18</v>
      </c>
      <c r="B3" s="3">
        <v>917</v>
      </c>
      <c r="C3" s="14" t="s">
        <v>589</v>
      </c>
      <c r="D3" s="14" t="s">
        <v>590</v>
      </c>
      <c r="E3" s="3" t="s">
        <v>13</v>
      </c>
      <c r="F3" s="3" t="s">
        <v>587</v>
      </c>
      <c r="G3" s="3">
        <v>2</v>
      </c>
      <c r="H3" s="3" t="s">
        <v>588</v>
      </c>
      <c r="I3" s="3"/>
      <c r="J3" s="6">
        <v>2.3032407407407407E-5</v>
      </c>
      <c r="K3" s="6">
        <v>1.0811111111111112E-2</v>
      </c>
      <c r="L3" s="6" t="s">
        <v>1565</v>
      </c>
      <c r="M3" s="3">
        <v>7.71</v>
      </c>
      <c r="N3" s="4" cm="1">
        <f t="array" ref="N3">IF(E3="Hombre",SUMPRODUCT(($E$2:$E$21="Hombre")*($K$2:$K$21&lt;K3))+1,
SUMPRODUCT(($E$2:$E$21="Mujer")*($K$2:$K$21&lt;K3))+1)</f>
        <v>2</v>
      </c>
      <c r="O3" s="4" t="s">
        <v>1774</v>
      </c>
    </row>
    <row r="4" spans="1:15" x14ac:dyDescent="0.25">
      <c r="A4" s="3" t="s">
        <v>23</v>
      </c>
      <c r="B4" s="3">
        <v>921</v>
      </c>
      <c r="C4" s="14" t="s">
        <v>591</v>
      </c>
      <c r="D4" s="14" t="s">
        <v>592</v>
      </c>
      <c r="E4" s="3" t="s">
        <v>13</v>
      </c>
      <c r="F4" s="3" t="s">
        <v>587</v>
      </c>
      <c r="G4" s="3">
        <v>3</v>
      </c>
      <c r="H4" s="3" t="s">
        <v>588</v>
      </c>
      <c r="I4" s="3"/>
      <c r="J4" s="6">
        <v>3.3333333333333335E-5</v>
      </c>
      <c r="K4" s="6">
        <v>1.1277314814814815E-2</v>
      </c>
      <c r="L4" s="6" t="s">
        <v>1566</v>
      </c>
      <c r="M4" s="3">
        <v>7.39</v>
      </c>
      <c r="N4" s="4" cm="1">
        <f t="array" ref="N4">IF(E4="Hombre",SUMPRODUCT(($E$2:$E$21="Hombre")*($K$2:$K$21&lt;K4))+1,
SUMPRODUCT(($E$2:$E$21="Mujer")*($K$2:$K$21&lt;K4))+1)</f>
        <v>3</v>
      </c>
      <c r="O4" s="4" t="s">
        <v>1774</v>
      </c>
    </row>
    <row r="5" spans="1:15" x14ac:dyDescent="0.25">
      <c r="A5" s="3" t="s">
        <v>28</v>
      </c>
      <c r="B5" s="3">
        <v>918</v>
      </c>
      <c r="C5" s="14" t="s">
        <v>593</v>
      </c>
      <c r="D5" s="14" t="s">
        <v>428</v>
      </c>
      <c r="E5" s="3" t="s">
        <v>13</v>
      </c>
      <c r="F5" s="3" t="s">
        <v>587</v>
      </c>
      <c r="G5" s="3">
        <v>4</v>
      </c>
      <c r="H5" s="3" t="s">
        <v>588</v>
      </c>
      <c r="I5" s="3"/>
      <c r="J5" s="6">
        <v>1.6203703703703704E-5</v>
      </c>
      <c r="K5" s="6">
        <v>1.2203472222222223E-2</v>
      </c>
      <c r="L5" s="6" t="s">
        <v>1567</v>
      </c>
      <c r="M5" s="3">
        <v>6.83</v>
      </c>
      <c r="N5" s="4" cm="1">
        <f t="array" ref="N5">IF(E5="Hombre",SUMPRODUCT(($E$2:$E$21="Hombre")*($K$2:$K$21&lt;K5))+1,
SUMPRODUCT(($E$2:$E$21="Mujer")*($K$2:$K$21&lt;K5))+1)</f>
        <v>4</v>
      </c>
      <c r="O5" s="4" t="s">
        <v>1774</v>
      </c>
    </row>
    <row r="6" spans="1:15" x14ac:dyDescent="0.25">
      <c r="A6" s="3" t="s">
        <v>32</v>
      </c>
      <c r="B6" s="3">
        <v>904</v>
      </c>
      <c r="C6" s="14" t="s">
        <v>594</v>
      </c>
      <c r="D6" s="14" t="s">
        <v>595</v>
      </c>
      <c r="E6" s="3" t="s">
        <v>85</v>
      </c>
      <c r="F6" s="3" t="s">
        <v>596</v>
      </c>
      <c r="G6" s="3">
        <v>1</v>
      </c>
      <c r="H6" s="3" t="s">
        <v>597</v>
      </c>
      <c r="I6" s="3"/>
      <c r="J6" s="6">
        <v>2.928240740740741E-5</v>
      </c>
      <c r="K6" s="6">
        <v>1.4747685185185185E-2</v>
      </c>
      <c r="L6" s="6" t="s">
        <v>1568</v>
      </c>
      <c r="M6" s="3">
        <v>5.65</v>
      </c>
      <c r="N6" s="4" cm="1">
        <f t="array" ref="N6">IF(E6="Hombre",SUMPRODUCT(($E$2:$E$21="Hombre")*($K$2:$K$21&lt;K6))+1,
SUMPRODUCT(($E$2:$E$21="Mujer")*($K$2:$K$21&lt;K6))+1)</f>
        <v>1</v>
      </c>
      <c r="O6" s="4" t="s">
        <v>1774</v>
      </c>
    </row>
    <row r="7" spans="1:15" x14ac:dyDescent="0.25">
      <c r="A7" s="3" t="s">
        <v>36</v>
      </c>
      <c r="B7" s="3">
        <v>901</v>
      </c>
      <c r="C7" s="14" t="s">
        <v>598</v>
      </c>
      <c r="D7" s="14" t="s">
        <v>331</v>
      </c>
      <c r="E7" s="3" t="s">
        <v>85</v>
      </c>
      <c r="F7" s="3" t="s">
        <v>599</v>
      </c>
      <c r="G7" s="3">
        <v>1</v>
      </c>
      <c r="H7" s="3" t="s">
        <v>600</v>
      </c>
      <c r="I7" s="3"/>
      <c r="J7" s="6">
        <v>6.8634259259259251E-5</v>
      </c>
      <c r="K7" s="6">
        <v>1.5741319444444443E-2</v>
      </c>
      <c r="L7" s="6" t="s">
        <v>1569</v>
      </c>
      <c r="M7" s="3">
        <v>5.29</v>
      </c>
      <c r="N7" s="4" cm="1">
        <f t="array" ref="N7">IF(E7="Hombre",SUMPRODUCT(($E$2:$E$21="Hombre")*($K$2:$K$21&lt;K7))+1,
SUMPRODUCT(($E$2:$E$21="Mujer")*($K$2:$K$21&lt;K7))+1)</f>
        <v>2</v>
      </c>
      <c r="O7" s="4" t="s">
        <v>1774</v>
      </c>
    </row>
    <row r="8" spans="1:15" x14ac:dyDescent="0.25">
      <c r="A8" s="3" t="s">
        <v>39</v>
      </c>
      <c r="B8" s="3">
        <v>907</v>
      </c>
      <c r="C8" s="14" t="s">
        <v>601</v>
      </c>
      <c r="D8" s="14" t="s">
        <v>602</v>
      </c>
      <c r="E8" s="3" t="s">
        <v>85</v>
      </c>
      <c r="F8" s="3" t="s">
        <v>596</v>
      </c>
      <c r="G8" s="3">
        <v>2</v>
      </c>
      <c r="H8" s="3" t="s">
        <v>597</v>
      </c>
      <c r="I8" s="3"/>
      <c r="J8" s="6">
        <v>6.1574074074074081E-5</v>
      </c>
      <c r="K8" s="6">
        <v>1.5757986111111111E-2</v>
      </c>
      <c r="L8" s="6" t="s">
        <v>1570</v>
      </c>
      <c r="M8" s="3">
        <v>5.29</v>
      </c>
      <c r="N8" s="4" cm="1">
        <f t="array" ref="N8">IF(E8="Hombre",SUMPRODUCT(($E$2:$E$21="Hombre")*($K$2:$K$21&lt;K8))+1,
SUMPRODUCT(($E$2:$E$21="Mujer")*($K$2:$K$21&lt;K8))+1)</f>
        <v>3</v>
      </c>
      <c r="O8" s="4" t="s">
        <v>1774</v>
      </c>
    </row>
    <row r="9" spans="1:15" x14ac:dyDescent="0.25">
      <c r="A9" s="3" t="s">
        <v>43</v>
      </c>
      <c r="B9" s="3">
        <v>911</v>
      </c>
      <c r="C9" s="14" t="s">
        <v>603</v>
      </c>
      <c r="D9" s="14" t="s">
        <v>604</v>
      </c>
      <c r="E9" s="3" t="s">
        <v>13</v>
      </c>
      <c r="F9" s="3" t="s">
        <v>605</v>
      </c>
      <c r="G9" s="3">
        <v>1</v>
      </c>
      <c r="H9" s="3" t="s">
        <v>606</v>
      </c>
      <c r="I9" s="3"/>
      <c r="J9" s="6">
        <v>1.9328703703703702E-5</v>
      </c>
      <c r="K9" s="6">
        <v>1.5787615740740741E-2</v>
      </c>
      <c r="L9" s="6" t="s">
        <v>1571</v>
      </c>
      <c r="M9" s="3">
        <v>5.28</v>
      </c>
      <c r="N9" s="4" cm="1">
        <f t="array" ref="N9">IF(E9="Hombre",SUMPRODUCT(($E$2:$E$21="Hombre")*($K$2:$K$21&lt;K9))+1,
SUMPRODUCT(($E$2:$E$21="Mujer")*($K$2:$K$21&lt;K9))+1)</f>
        <v>5</v>
      </c>
      <c r="O9" s="4" t="s">
        <v>1774</v>
      </c>
    </row>
    <row r="10" spans="1:15" x14ac:dyDescent="0.25">
      <c r="A10" s="3" t="s">
        <v>48</v>
      </c>
      <c r="B10" s="3">
        <v>916</v>
      </c>
      <c r="C10" s="14" t="s">
        <v>607</v>
      </c>
      <c r="D10" s="14" t="s">
        <v>362</v>
      </c>
      <c r="E10" s="3" t="s">
        <v>13</v>
      </c>
      <c r="F10" s="3" t="s">
        <v>587</v>
      </c>
      <c r="G10" s="3">
        <v>5</v>
      </c>
      <c r="H10" s="3" t="s">
        <v>588</v>
      </c>
      <c r="I10" s="3"/>
      <c r="J10" s="6">
        <v>2.0949074074074076E-5</v>
      </c>
      <c r="K10" s="6">
        <v>1.7330671296296295E-2</v>
      </c>
      <c r="L10" s="6" t="s">
        <v>1572</v>
      </c>
      <c r="M10" s="3">
        <v>4.8099999999999996</v>
      </c>
      <c r="N10" s="4" cm="1">
        <f t="array" ref="N10">IF(E10="Hombre",SUMPRODUCT(($E$2:$E$21="Hombre")*($K$2:$K$21&lt;K10))+1,
SUMPRODUCT(($E$2:$E$21="Mujer")*($K$2:$K$21&lt;K10))+1)</f>
        <v>6</v>
      </c>
      <c r="O10" s="4" t="s">
        <v>1774</v>
      </c>
    </row>
    <row r="11" spans="1:15" x14ac:dyDescent="0.25">
      <c r="A11" s="3" t="s">
        <v>51</v>
      </c>
      <c r="B11" s="3">
        <v>906</v>
      </c>
      <c r="C11" s="14" t="s">
        <v>608</v>
      </c>
      <c r="D11" s="14" t="s">
        <v>500</v>
      </c>
      <c r="E11" s="3" t="s">
        <v>85</v>
      </c>
      <c r="F11" s="3" t="s">
        <v>596</v>
      </c>
      <c r="G11" s="3">
        <v>3</v>
      </c>
      <c r="H11" s="3" t="s">
        <v>597</v>
      </c>
      <c r="I11" s="3"/>
      <c r="J11" s="6">
        <v>5.3703703703703697E-5</v>
      </c>
      <c r="K11" s="6">
        <v>1.7376851851851852E-2</v>
      </c>
      <c r="L11" s="6" t="s">
        <v>1573</v>
      </c>
      <c r="M11" s="3">
        <v>4.8</v>
      </c>
      <c r="N11" s="4" cm="1">
        <f t="array" ref="N11">IF(E11="Hombre",SUMPRODUCT(($E$2:$E$21="Hombre")*($K$2:$K$21&lt;K11))+1,
SUMPRODUCT(($E$2:$E$21="Mujer")*($K$2:$K$21&lt;K11))+1)</f>
        <v>4</v>
      </c>
      <c r="O11" s="4" t="s">
        <v>1774</v>
      </c>
    </row>
    <row r="12" spans="1:15" x14ac:dyDescent="0.25">
      <c r="A12" s="3" t="s">
        <v>55</v>
      </c>
      <c r="B12" s="3">
        <v>925</v>
      </c>
      <c r="C12" s="14" t="s">
        <v>609</v>
      </c>
      <c r="D12" s="14"/>
      <c r="E12" s="3" t="s">
        <v>13</v>
      </c>
      <c r="F12" s="3" t="s">
        <v>605</v>
      </c>
      <c r="G12" s="3">
        <v>2</v>
      </c>
      <c r="H12" s="3"/>
      <c r="I12" s="3"/>
      <c r="J12" s="6">
        <v>6.0532407407407414E-5</v>
      </c>
      <c r="K12" s="6">
        <v>1.8850347222222223E-2</v>
      </c>
      <c r="L12" s="6" t="s">
        <v>1574</v>
      </c>
      <c r="M12" s="3">
        <v>4.42</v>
      </c>
      <c r="N12" s="4" cm="1">
        <f t="array" ref="N12">IF(E12="Hombre",SUMPRODUCT(($E$2:$E$21="Hombre")*($K$2:$K$21&lt;K12))+1,
SUMPRODUCT(($E$2:$E$21="Mujer")*($K$2:$K$21&lt;K12))+1)</f>
        <v>7</v>
      </c>
      <c r="O12" s="4" t="s">
        <v>1774</v>
      </c>
    </row>
    <row r="13" spans="1:15" x14ac:dyDescent="0.25">
      <c r="A13" s="3" t="s">
        <v>59</v>
      </c>
      <c r="B13" s="3">
        <v>924</v>
      </c>
      <c r="C13" s="14" t="s">
        <v>610</v>
      </c>
      <c r="D13" s="14"/>
      <c r="E13" s="3" t="s">
        <v>85</v>
      </c>
      <c r="F13" s="3" t="s">
        <v>596</v>
      </c>
      <c r="G13" s="3">
        <v>4</v>
      </c>
      <c r="H13" s="3"/>
      <c r="I13" s="3"/>
      <c r="J13" s="6">
        <v>2.7430555555555556E-5</v>
      </c>
      <c r="K13" s="6">
        <v>1.8965972222222224E-2</v>
      </c>
      <c r="L13" s="6" t="s">
        <v>1575</v>
      </c>
      <c r="M13" s="3">
        <v>4.4000000000000004</v>
      </c>
      <c r="N13" s="4" cm="1">
        <f t="array" ref="N13">IF(E13="Hombre",SUMPRODUCT(($E$2:$E$21="Hombre")*($K$2:$K$21&lt;K13))+1,
SUMPRODUCT(($E$2:$E$21="Mujer")*($K$2:$K$21&lt;K13))+1)</f>
        <v>5</v>
      </c>
      <c r="O13" s="4" t="s">
        <v>1774</v>
      </c>
    </row>
    <row r="14" spans="1:15" x14ac:dyDescent="0.25">
      <c r="A14" s="3" t="s">
        <v>63</v>
      </c>
      <c r="B14" s="3">
        <v>922</v>
      </c>
      <c r="C14" s="14" t="s">
        <v>611</v>
      </c>
      <c r="D14" s="14" t="s">
        <v>612</v>
      </c>
      <c r="E14" s="3" t="s">
        <v>13</v>
      </c>
      <c r="F14" s="3" t="s">
        <v>587</v>
      </c>
      <c r="G14" s="3">
        <v>6</v>
      </c>
      <c r="H14" s="3" t="s">
        <v>588</v>
      </c>
      <c r="I14" s="3"/>
      <c r="J14" s="6">
        <v>4.2245370370370372E-5</v>
      </c>
      <c r="K14" s="6">
        <v>1.9092592592592592E-2</v>
      </c>
      <c r="L14" s="6" t="s">
        <v>1576</v>
      </c>
      <c r="M14" s="3">
        <v>4.37</v>
      </c>
      <c r="N14" s="4" cm="1">
        <f t="array" ref="N14">IF(E14="Hombre",SUMPRODUCT(($E$2:$E$21="Hombre")*($K$2:$K$21&lt;K14))+1,
SUMPRODUCT(($E$2:$E$21="Mujer")*($K$2:$K$21&lt;K14))+1)</f>
        <v>8</v>
      </c>
      <c r="O14" s="4" t="s">
        <v>1774</v>
      </c>
    </row>
    <row r="15" spans="1:15" x14ac:dyDescent="0.25">
      <c r="A15" s="3" t="s">
        <v>66</v>
      </c>
      <c r="B15" s="3">
        <v>920</v>
      </c>
      <c r="C15" s="14" t="s">
        <v>613</v>
      </c>
      <c r="D15" s="14" t="s">
        <v>614</v>
      </c>
      <c r="E15" s="3" t="s">
        <v>13</v>
      </c>
      <c r="F15" s="3" t="s">
        <v>587</v>
      </c>
      <c r="G15" s="3">
        <v>7</v>
      </c>
      <c r="H15" s="3" t="s">
        <v>588</v>
      </c>
      <c r="I15" s="3"/>
      <c r="J15" s="6">
        <v>1.2384259259259261E-5</v>
      </c>
      <c r="K15" s="6">
        <v>1.9396527777777776E-2</v>
      </c>
      <c r="L15" s="6" t="s">
        <v>1577</v>
      </c>
      <c r="M15" s="3">
        <v>4.3</v>
      </c>
      <c r="N15" s="4" cm="1">
        <f t="array" ref="N15">IF(E15="Hombre",SUMPRODUCT(($E$2:$E$21="Hombre")*($K$2:$K$21&lt;K15))+1,
SUMPRODUCT(($E$2:$E$21="Mujer")*($K$2:$K$21&lt;K15))+1)</f>
        <v>9</v>
      </c>
      <c r="O15" s="4" t="s">
        <v>1774</v>
      </c>
    </row>
    <row r="16" spans="1:15" x14ac:dyDescent="0.25">
      <c r="A16" s="3" t="s">
        <v>70</v>
      </c>
      <c r="B16" s="3">
        <v>923</v>
      </c>
      <c r="C16" s="14" t="s">
        <v>615</v>
      </c>
      <c r="D16" s="14"/>
      <c r="E16" s="3" t="s">
        <v>85</v>
      </c>
      <c r="F16" s="3" t="s">
        <v>596</v>
      </c>
      <c r="G16" s="3">
        <v>5</v>
      </c>
      <c r="H16" s="3"/>
      <c r="I16" s="3"/>
      <c r="J16" s="6">
        <v>1.5625E-5</v>
      </c>
      <c r="K16" s="6">
        <v>1.9404745370370371E-2</v>
      </c>
      <c r="L16" s="6" t="s">
        <v>1578</v>
      </c>
      <c r="M16" s="3">
        <v>4.3</v>
      </c>
      <c r="N16" s="4" cm="1">
        <f t="array" ref="N16">IF(E16="Hombre",SUMPRODUCT(($E$2:$E$21="Hombre")*($K$2:$K$21&lt;K16))+1,
SUMPRODUCT(($E$2:$E$21="Mujer")*($K$2:$K$21&lt;K16))+1)</f>
        <v>6</v>
      </c>
      <c r="O16" s="4" t="s">
        <v>1774</v>
      </c>
    </row>
    <row r="17" spans="1:15" x14ac:dyDescent="0.25">
      <c r="A17" s="3" t="s">
        <v>74</v>
      </c>
      <c r="B17" s="3">
        <v>910</v>
      </c>
      <c r="C17" s="14" t="s">
        <v>616</v>
      </c>
      <c r="D17" s="14" t="s">
        <v>508</v>
      </c>
      <c r="E17" s="3" t="s">
        <v>13</v>
      </c>
      <c r="F17" s="3" t="s">
        <v>605</v>
      </c>
      <c r="G17" s="3">
        <v>3</v>
      </c>
      <c r="H17" s="3" t="s">
        <v>606</v>
      </c>
      <c r="I17" s="3"/>
      <c r="J17" s="6">
        <v>3.5300925925925922E-5</v>
      </c>
      <c r="K17" s="6">
        <v>1.9860879629629631E-2</v>
      </c>
      <c r="L17" s="6" t="s">
        <v>1579</v>
      </c>
      <c r="M17" s="3">
        <v>4.2</v>
      </c>
      <c r="N17" s="4" cm="1">
        <f t="array" ref="N17">IF(E17="Hombre",SUMPRODUCT(($E$2:$E$21="Hombre")*($K$2:$K$21&lt;K17))+1,
SUMPRODUCT(($E$2:$E$21="Mujer")*($K$2:$K$21&lt;K17))+1)</f>
        <v>10</v>
      </c>
      <c r="O17" s="4" t="s">
        <v>1774</v>
      </c>
    </row>
    <row r="18" spans="1:15" x14ac:dyDescent="0.25">
      <c r="A18" s="3" t="s">
        <v>77</v>
      </c>
      <c r="B18" s="3">
        <v>914</v>
      </c>
      <c r="C18" s="14" t="s">
        <v>617</v>
      </c>
      <c r="D18" s="14" t="s">
        <v>618</v>
      </c>
      <c r="E18" s="3" t="s">
        <v>13</v>
      </c>
      <c r="F18" s="3" t="s">
        <v>587</v>
      </c>
      <c r="G18" s="3">
        <v>8</v>
      </c>
      <c r="H18" s="3" t="s">
        <v>588</v>
      </c>
      <c r="I18" s="3"/>
      <c r="J18" s="6"/>
      <c r="K18" s="6">
        <v>1.9958564814814814E-2</v>
      </c>
      <c r="L18" s="6" t="s">
        <v>1580</v>
      </c>
      <c r="M18" s="3">
        <v>4.18</v>
      </c>
      <c r="N18" s="4" cm="1">
        <f t="array" ref="N18">IF(E18="Hombre",SUMPRODUCT(($E$2:$E$21="Hombre")*($K$2:$K$21&lt;K18))+1,
SUMPRODUCT(($E$2:$E$21="Mujer")*($K$2:$K$21&lt;K18))+1)</f>
        <v>11</v>
      </c>
      <c r="O18" s="4" t="s">
        <v>1774</v>
      </c>
    </row>
    <row r="19" spans="1:15" x14ac:dyDescent="0.25">
      <c r="A19" s="3" t="s">
        <v>82</v>
      </c>
      <c r="B19" s="3">
        <v>908</v>
      </c>
      <c r="C19" s="14" t="s">
        <v>619</v>
      </c>
      <c r="D19" s="14" t="s">
        <v>618</v>
      </c>
      <c r="E19" s="3" t="s">
        <v>85</v>
      </c>
      <c r="F19" s="3" t="s">
        <v>596</v>
      </c>
      <c r="G19" s="3">
        <v>6</v>
      </c>
      <c r="H19" s="3" t="s">
        <v>597</v>
      </c>
      <c r="I19" s="3"/>
      <c r="J19" s="6"/>
      <c r="K19" s="6">
        <v>2.0175694444444444E-2</v>
      </c>
      <c r="L19" s="6" t="s">
        <v>1581</v>
      </c>
      <c r="M19" s="3">
        <v>4.13</v>
      </c>
      <c r="N19" s="4" cm="1">
        <f t="array" ref="N19">IF(E19="Hombre",SUMPRODUCT(($E$2:$E$21="Hombre")*($K$2:$K$21&lt;K19))+1,
SUMPRODUCT(($E$2:$E$21="Mujer")*($K$2:$K$21&lt;K19))+1)</f>
        <v>7</v>
      </c>
      <c r="O19" s="4" t="s">
        <v>1774</v>
      </c>
    </row>
    <row r="20" spans="1:15" x14ac:dyDescent="0.25">
      <c r="A20" s="3" t="s">
        <v>89</v>
      </c>
      <c r="B20" s="3">
        <v>902</v>
      </c>
      <c r="C20" s="14" t="s">
        <v>620</v>
      </c>
      <c r="D20" s="14" t="s">
        <v>331</v>
      </c>
      <c r="E20" s="3" t="s">
        <v>85</v>
      </c>
      <c r="F20" s="3" t="s">
        <v>596</v>
      </c>
      <c r="G20" s="3">
        <v>7</v>
      </c>
      <c r="H20" s="3" t="s">
        <v>597</v>
      </c>
      <c r="I20" s="3"/>
      <c r="J20" s="6">
        <v>1.6203703703703704E-5</v>
      </c>
      <c r="K20" s="6">
        <v>2.1825462962962963E-2</v>
      </c>
      <c r="L20" s="6" t="s">
        <v>1582</v>
      </c>
      <c r="M20" s="3">
        <v>3.82</v>
      </c>
      <c r="N20" s="4" cm="1">
        <f t="array" ref="N20">IF(E20="Hombre",SUMPRODUCT(($E$2:$E$21="Hombre")*($K$2:$K$21&lt;K20))+1,
SUMPRODUCT(($E$2:$E$21="Mujer")*($K$2:$K$21&lt;K20))+1)</f>
        <v>8</v>
      </c>
      <c r="O20" s="4" t="s">
        <v>1774</v>
      </c>
    </row>
    <row r="21" spans="1:15" x14ac:dyDescent="0.25">
      <c r="A21" s="3" t="s">
        <v>93</v>
      </c>
      <c r="B21" s="3">
        <v>926</v>
      </c>
      <c r="C21" s="14" t="s">
        <v>621</v>
      </c>
      <c r="D21" s="14"/>
      <c r="E21" s="3" t="s">
        <v>13</v>
      </c>
      <c r="F21" s="3" t="s">
        <v>605</v>
      </c>
      <c r="G21" s="3">
        <v>4</v>
      </c>
      <c r="H21" s="3"/>
      <c r="I21" s="3"/>
      <c r="J21" s="6">
        <v>1.8402777777777775E-5</v>
      </c>
      <c r="K21" s="6">
        <v>2.1950347222222222E-2</v>
      </c>
      <c r="L21" s="6" t="s">
        <v>1583</v>
      </c>
      <c r="M21" s="3">
        <v>3.8</v>
      </c>
      <c r="N21" s="4" cm="1">
        <f t="array" ref="N21">IF(E21="Hombre",SUMPRODUCT(($E$2:$E$21="Hombre")*($K$2:$K$21&lt;K21))+1,
SUMPRODUCT(($E$2:$E$21="Mujer")*($K$2:$K$21&lt;K21))+1)</f>
        <v>12</v>
      </c>
      <c r="O21" s="4" t="s">
        <v>1774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4646-0DF6-4C9E-9FAE-CA329581D058}">
  <sheetPr>
    <tabColor theme="9"/>
  </sheetPr>
  <dimension ref="A1:O85"/>
  <sheetViews>
    <sheetView showGridLines="0" topLeftCell="C1" workbookViewId="0">
      <selection activeCell="N1" sqref="N1"/>
    </sheetView>
  </sheetViews>
  <sheetFormatPr baseColWidth="10" defaultRowHeight="15" x14ac:dyDescent="0.25"/>
  <cols>
    <col min="1" max="1" width="3.5703125" style="4" bestFit="1" customWidth="1"/>
    <col min="2" max="2" width="4" style="4" bestFit="1" customWidth="1"/>
    <col min="3" max="3" width="34.85546875" style="15" bestFit="1" customWidth="1"/>
    <col min="4" max="4" width="36.7109375" style="15" bestFit="1" customWidth="1"/>
    <col min="5" max="5" width="8" style="4" bestFit="1" customWidth="1"/>
    <col min="6" max="6" width="12.5703125" style="4" bestFit="1" customWidth="1"/>
    <col min="7" max="7" width="8.140625" style="4" bestFit="1" customWidth="1"/>
    <col min="8" max="8" width="7.85546875" style="7" bestFit="1" customWidth="1"/>
    <col min="9" max="9" width="7.140625" style="7" bestFit="1" customWidth="1"/>
    <col min="10" max="10" width="12.140625" style="7" customWidth="1"/>
    <col min="11" max="11" width="10.7109375" style="7" bestFit="1" customWidth="1"/>
    <col min="12" max="12" width="4.85546875" style="4" bestFit="1" customWidth="1"/>
    <col min="13" max="13" width="22.5703125" style="4" bestFit="1" customWidth="1"/>
    <col min="14" max="16384" width="11.42578125" style="4"/>
  </cols>
  <sheetData>
    <row r="1" spans="1:15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0" t="s">
        <v>622</v>
      </c>
      <c r="I1" s="10" t="s">
        <v>623</v>
      </c>
      <c r="J1" s="10" t="s">
        <v>1781</v>
      </c>
      <c r="K1" s="10" t="s">
        <v>8</v>
      </c>
      <c r="L1" s="2" t="s">
        <v>1412</v>
      </c>
      <c r="M1" s="5" t="s">
        <v>1416</v>
      </c>
      <c r="N1" s="5" t="s">
        <v>1418</v>
      </c>
      <c r="O1" s="24" t="s">
        <v>1784</v>
      </c>
    </row>
    <row r="2" spans="1:15" x14ac:dyDescent="0.25">
      <c r="A2" s="3" t="s">
        <v>10</v>
      </c>
      <c r="B2" s="3">
        <v>452</v>
      </c>
      <c r="C2" s="14" t="s">
        <v>624</v>
      </c>
      <c r="D2" s="14" t="s">
        <v>625</v>
      </c>
      <c r="E2" s="3" t="s">
        <v>13</v>
      </c>
      <c r="F2" s="3" t="s">
        <v>626</v>
      </c>
      <c r="G2" s="3">
        <v>1</v>
      </c>
      <c r="H2" s="6">
        <v>0.41631736111111112</v>
      </c>
      <c r="I2" s="6">
        <v>2.4232638888888887E-2</v>
      </c>
      <c r="J2" s="6">
        <v>4.9616550925925922E-2</v>
      </c>
      <c r="K2" s="6"/>
      <c r="L2" s="4" cm="1">
        <f t="array" ref="L2">IF(E2="Hombre",SUMPRODUCT(($E$2:$E$81="Hombre")*($J$2:$J$81&lt;J2))+1,
SUMPRODUCT(($E$2:$E$81="Mujer")*($J$2:$J$81&lt;J2))+1)</f>
        <v>1</v>
      </c>
      <c r="M2" s="4" t="s">
        <v>1778</v>
      </c>
      <c r="N2" s="7">
        <f>(J2/16)*15</f>
        <v>4.6515516493055555E-2</v>
      </c>
      <c r="O2" s="4" t="s">
        <v>1785</v>
      </c>
    </row>
    <row r="3" spans="1:15" x14ac:dyDescent="0.25">
      <c r="A3" s="3" t="s">
        <v>18</v>
      </c>
      <c r="B3" s="3">
        <v>407</v>
      </c>
      <c r="C3" s="14" t="s">
        <v>627</v>
      </c>
      <c r="D3" s="14" t="s">
        <v>264</v>
      </c>
      <c r="E3" s="3" t="s">
        <v>13</v>
      </c>
      <c r="F3" s="3" t="s">
        <v>628</v>
      </c>
      <c r="G3" s="3">
        <v>1</v>
      </c>
      <c r="H3" s="6">
        <v>0.41640046296296296</v>
      </c>
      <c r="I3" s="6">
        <v>2.4568518518518517E-2</v>
      </c>
      <c r="J3" s="6">
        <v>5.0779513888888891E-2</v>
      </c>
      <c r="K3" s="6" t="s">
        <v>1584</v>
      </c>
      <c r="L3" s="4" cm="1">
        <f t="array" ref="L3">IF(E3="Hombre",SUMPRODUCT(($E$2:$E$81="Hombre")*($J$2:$J$81&lt;J3))+1,
SUMPRODUCT(($E$2:$E$81="Mujer")*($J$2:$J$81&lt;J3))+1)</f>
        <v>2</v>
      </c>
      <c r="M3" s="4" t="s">
        <v>1778</v>
      </c>
      <c r="N3" s="7">
        <f t="shared" ref="N3:N66" si="0">(J3/16)*15</f>
        <v>4.7605794270833335E-2</v>
      </c>
      <c r="O3" s="4" t="s">
        <v>1785</v>
      </c>
    </row>
    <row r="4" spans="1:15" x14ac:dyDescent="0.25">
      <c r="A4" s="3" t="s">
        <v>23</v>
      </c>
      <c r="B4" s="3">
        <v>430</v>
      </c>
      <c r="C4" s="14" t="s">
        <v>629</v>
      </c>
      <c r="D4" s="14" t="s">
        <v>84</v>
      </c>
      <c r="E4" s="3" t="s">
        <v>13</v>
      </c>
      <c r="F4" s="3" t="s">
        <v>628</v>
      </c>
      <c r="G4" s="3">
        <v>2</v>
      </c>
      <c r="H4" s="6">
        <v>1.7013888888888888E-5</v>
      </c>
      <c r="I4" s="6">
        <v>2.4657638888888889E-2</v>
      </c>
      <c r="J4" s="6">
        <v>5.1153125000000001E-2</v>
      </c>
      <c r="K4" s="6" t="s">
        <v>1585</v>
      </c>
      <c r="L4" s="4" cm="1">
        <f t="array" ref="L4">IF(E4="Hombre",SUMPRODUCT(($E$2:$E$81="Hombre")*($J$2:$J$81&lt;J4))+1,
SUMPRODUCT(($E$2:$E$81="Mujer")*($J$2:$J$81&lt;J4))+1)</f>
        <v>3</v>
      </c>
      <c r="M4" s="4" t="s">
        <v>1778</v>
      </c>
      <c r="N4" s="7">
        <f t="shared" si="0"/>
        <v>4.7956054687499999E-2</v>
      </c>
      <c r="O4" s="4" t="s">
        <v>1785</v>
      </c>
    </row>
    <row r="5" spans="1:15" x14ac:dyDescent="0.25">
      <c r="A5" s="3" t="s">
        <v>28</v>
      </c>
      <c r="B5" s="3">
        <v>425</v>
      </c>
      <c r="C5" s="14" t="s">
        <v>630</v>
      </c>
      <c r="D5" s="14" t="s">
        <v>631</v>
      </c>
      <c r="E5" s="3" t="s">
        <v>13</v>
      </c>
      <c r="F5" s="3" t="s">
        <v>628</v>
      </c>
      <c r="G5" s="3">
        <v>3</v>
      </c>
      <c r="H5" s="6">
        <v>0.41640405092592592</v>
      </c>
      <c r="I5" s="6">
        <v>2.4984375E-2</v>
      </c>
      <c r="J5" s="6">
        <v>5.1733333333333333E-2</v>
      </c>
      <c r="K5" s="6" t="s">
        <v>1586</v>
      </c>
      <c r="L5" s="4" cm="1">
        <f t="array" ref="L5">IF(E5="Hombre",SUMPRODUCT(($E$2:$E$81="Hombre")*($J$2:$J$81&lt;J5))+1,
SUMPRODUCT(($E$2:$E$81="Mujer")*($J$2:$J$81&lt;J5))+1)</f>
        <v>4</v>
      </c>
      <c r="M5" s="4" t="s">
        <v>1778</v>
      </c>
      <c r="N5" s="7">
        <f t="shared" si="0"/>
        <v>4.8500000000000001E-2</v>
      </c>
      <c r="O5" s="4" t="s">
        <v>1785</v>
      </c>
    </row>
    <row r="6" spans="1:15" x14ac:dyDescent="0.25">
      <c r="A6" s="3" t="s">
        <v>32</v>
      </c>
      <c r="B6" s="3">
        <v>450</v>
      </c>
      <c r="C6" s="14" t="s">
        <v>632</v>
      </c>
      <c r="D6" s="14" t="s">
        <v>633</v>
      </c>
      <c r="E6" s="3" t="s">
        <v>13</v>
      </c>
      <c r="F6" s="3" t="s">
        <v>626</v>
      </c>
      <c r="G6" s="3">
        <v>2</v>
      </c>
      <c r="H6" s="6">
        <v>0.41640231481481488</v>
      </c>
      <c r="I6" s="6">
        <v>2.5582407407407408E-2</v>
      </c>
      <c r="J6" s="6">
        <v>5.2218981481481484E-2</v>
      </c>
      <c r="K6" s="6" t="s">
        <v>1587</v>
      </c>
      <c r="L6" s="4" cm="1">
        <f t="array" ref="L6">IF(E6="Hombre",SUMPRODUCT(($E$2:$E$81="Hombre")*($J$2:$J$81&lt;J6))+1,
SUMPRODUCT(($E$2:$E$81="Mujer")*($J$2:$J$81&lt;J6))+1)</f>
        <v>5</v>
      </c>
      <c r="M6" s="4" t="s">
        <v>1778</v>
      </c>
      <c r="N6" s="7">
        <f t="shared" si="0"/>
        <v>4.8955295138888889E-2</v>
      </c>
      <c r="O6" s="4" t="s">
        <v>1785</v>
      </c>
    </row>
    <row r="7" spans="1:15" x14ac:dyDescent="0.25">
      <c r="A7" s="3" t="s">
        <v>36</v>
      </c>
      <c r="B7" s="3">
        <v>469</v>
      </c>
      <c r="C7" s="14" t="s">
        <v>634</v>
      </c>
      <c r="D7" s="14" t="s">
        <v>91</v>
      </c>
      <c r="E7" s="3" t="s">
        <v>13</v>
      </c>
      <c r="F7" s="3" t="s">
        <v>626</v>
      </c>
      <c r="G7" s="3">
        <v>3</v>
      </c>
      <c r="H7" s="6">
        <v>0.41640659722222223</v>
      </c>
      <c r="I7" s="6">
        <v>2.5782754629629631E-2</v>
      </c>
      <c r="J7" s="6">
        <v>5.3025347222222227E-2</v>
      </c>
      <c r="K7" s="6" t="s">
        <v>1588</v>
      </c>
      <c r="L7" s="4" cm="1">
        <f t="array" ref="L7">IF(E7="Hombre",SUMPRODUCT(($E$2:$E$81="Hombre")*($J$2:$J$81&lt;J7))+1,
SUMPRODUCT(($E$2:$E$81="Mujer")*($J$2:$J$81&lt;J7))+1)</f>
        <v>6</v>
      </c>
      <c r="M7" s="4" t="s">
        <v>1778</v>
      </c>
      <c r="N7" s="7">
        <f t="shared" si="0"/>
        <v>4.9711263020833341E-2</v>
      </c>
      <c r="O7" s="4" t="s">
        <v>1785</v>
      </c>
    </row>
    <row r="8" spans="1:15" x14ac:dyDescent="0.25">
      <c r="A8" s="3" t="s">
        <v>39</v>
      </c>
      <c r="B8" s="3">
        <v>596</v>
      </c>
      <c r="C8" s="14" t="s">
        <v>635</v>
      </c>
      <c r="D8" s="14"/>
      <c r="E8" s="3" t="s">
        <v>13</v>
      </c>
      <c r="F8" s="3" t="s">
        <v>626</v>
      </c>
      <c r="G8" s="3">
        <v>4</v>
      </c>
      <c r="H8" s="6"/>
      <c r="I8" s="6">
        <v>2.613425925925926E-2</v>
      </c>
      <c r="J8" s="6">
        <v>5.3056597222222224E-2</v>
      </c>
      <c r="K8" s="6" t="s">
        <v>1589</v>
      </c>
      <c r="L8" s="4" cm="1">
        <f t="array" ref="L8">IF(E8="Hombre",SUMPRODUCT(($E$2:$E$81="Hombre")*($J$2:$J$81&lt;J8))+1,
SUMPRODUCT(($E$2:$E$81="Mujer")*($J$2:$J$81&lt;J8))+1)</f>
        <v>7</v>
      </c>
      <c r="M8" s="4" t="s">
        <v>1778</v>
      </c>
      <c r="N8" s="7">
        <f t="shared" si="0"/>
        <v>4.9740559895833335E-2</v>
      </c>
      <c r="O8" s="4" t="s">
        <v>1785</v>
      </c>
    </row>
    <row r="9" spans="1:15" x14ac:dyDescent="0.25">
      <c r="A9" s="3" t="s">
        <v>43</v>
      </c>
      <c r="B9" s="3">
        <v>445</v>
      </c>
      <c r="C9" s="14" t="s">
        <v>636</v>
      </c>
      <c r="D9" s="14" t="s">
        <v>84</v>
      </c>
      <c r="E9" s="3" t="s">
        <v>13</v>
      </c>
      <c r="F9" s="3" t="s">
        <v>626</v>
      </c>
      <c r="G9" s="3">
        <v>5</v>
      </c>
      <c r="H9" s="6">
        <v>0.41640555555555558</v>
      </c>
      <c r="I9" s="6">
        <v>2.6114004629629629E-2</v>
      </c>
      <c r="J9" s="6">
        <v>5.4504629629629625E-2</v>
      </c>
      <c r="K9" s="6" t="s">
        <v>1590</v>
      </c>
      <c r="L9" s="4" cm="1">
        <f t="array" ref="L9">IF(E9="Hombre",SUMPRODUCT(($E$2:$E$81="Hombre")*($J$2:$J$81&lt;J9))+1,
SUMPRODUCT(($E$2:$E$81="Mujer")*($J$2:$J$81&lt;J9))+1)</f>
        <v>8</v>
      </c>
      <c r="M9" s="4" t="s">
        <v>1778</v>
      </c>
      <c r="N9" s="7">
        <f t="shared" si="0"/>
        <v>5.1098090277777772E-2</v>
      </c>
      <c r="O9" s="4" t="s">
        <v>1785</v>
      </c>
    </row>
    <row r="10" spans="1:15" x14ac:dyDescent="0.25">
      <c r="A10" s="3" t="s">
        <v>48</v>
      </c>
      <c r="B10" s="3">
        <v>428</v>
      </c>
      <c r="C10" s="14" t="s">
        <v>637</v>
      </c>
      <c r="D10" s="14" t="s">
        <v>416</v>
      </c>
      <c r="E10" s="3" t="s">
        <v>13</v>
      </c>
      <c r="F10" s="3" t="s">
        <v>628</v>
      </c>
      <c r="G10" s="3">
        <v>4</v>
      </c>
      <c r="H10" s="6">
        <v>0.41633159722222224</v>
      </c>
      <c r="I10" s="6">
        <v>2.5006944444444443E-2</v>
      </c>
      <c r="J10" s="6">
        <v>5.5118865740740743E-2</v>
      </c>
      <c r="K10" s="6" t="s">
        <v>1591</v>
      </c>
      <c r="L10" s="4" cm="1">
        <f t="array" ref="L10">IF(E10="Hombre",SUMPRODUCT(($E$2:$E$81="Hombre")*($J$2:$J$81&lt;J10))+1,
SUMPRODUCT(($E$2:$E$81="Mujer")*($J$2:$J$81&lt;J10))+1)</f>
        <v>9</v>
      </c>
      <c r="M10" s="4" t="s">
        <v>1778</v>
      </c>
      <c r="N10" s="7">
        <f t="shared" si="0"/>
        <v>5.1673936631944445E-2</v>
      </c>
      <c r="O10" s="4" t="s">
        <v>1785</v>
      </c>
    </row>
    <row r="11" spans="1:15" x14ac:dyDescent="0.25">
      <c r="A11" s="3" t="s">
        <v>51</v>
      </c>
      <c r="B11" s="3">
        <v>499</v>
      </c>
      <c r="C11" s="14" t="s">
        <v>638</v>
      </c>
      <c r="D11" s="14" t="s">
        <v>639</v>
      </c>
      <c r="E11" s="3" t="s">
        <v>13</v>
      </c>
      <c r="F11" s="3" t="s">
        <v>626</v>
      </c>
      <c r="G11" s="3">
        <v>6</v>
      </c>
      <c r="H11" s="6">
        <v>3.472222222222222E-6</v>
      </c>
      <c r="I11" s="6">
        <v>2.6859606481481481E-2</v>
      </c>
      <c r="J11" s="6">
        <v>5.6057291666666668E-2</v>
      </c>
      <c r="K11" s="6" t="s">
        <v>1592</v>
      </c>
      <c r="L11" s="4" cm="1">
        <f t="array" ref="L11">IF(E11="Hombre",SUMPRODUCT(($E$2:$E$81="Hombre")*($J$2:$J$81&lt;J11))+1,
SUMPRODUCT(($E$2:$E$81="Mujer")*($J$2:$J$81&lt;J11))+1)</f>
        <v>10</v>
      </c>
      <c r="M11" s="4" t="s">
        <v>1778</v>
      </c>
      <c r="N11" s="7">
        <f t="shared" si="0"/>
        <v>5.2553710937500005E-2</v>
      </c>
      <c r="O11" s="4" t="s">
        <v>1785</v>
      </c>
    </row>
    <row r="12" spans="1:15" x14ac:dyDescent="0.25">
      <c r="A12" s="3" t="s">
        <v>55</v>
      </c>
      <c r="B12" s="3">
        <v>422</v>
      </c>
      <c r="C12" s="14" t="s">
        <v>640</v>
      </c>
      <c r="D12" s="14" t="s">
        <v>45</v>
      </c>
      <c r="E12" s="3" t="s">
        <v>13</v>
      </c>
      <c r="F12" s="3" t="s">
        <v>628</v>
      </c>
      <c r="G12" s="3">
        <v>5</v>
      </c>
      <c r="H12" s="6">
        <v>0.41640833333333332</v>
      </c>
      <c r="I12" s="6">
        <v>2.7289814814814815E-2</v>
      </c>
      <c r="J12" s="6">
        <v>5.6325925925925932E-2</v>
      </c>
      <c r="K12" s="6" t="s">
        <v>1593</v>
      </c>
      <c r="L12" s="4" cm="1">
        <f t="array" ref="L12">IF(E12="Hombre",SUMPRODUCT(($E$2:$E$81="Hombre")*($J$2:$J$81&lt;J12))+1,
SUMPRODUCT(($E$2:$E$81="Mujer")*($J$2:$J$81&lt;J12))+1)</f>
        <v>11</v>
      </c>
      <c r="M12" s="4" t="s">
        <v>1778</v>
      </c>
      <c r="N12" s="7">
        <f t="shared" si="0"/>
        <v>5.2805555555555564E-2</v>
      </c>
      <c r="O12" s="4" t="s">
        <v>1785</v>
      </c>
    </row>
    <row r="13" spans="1:15" x14ac:dyDescent="0.25">
      <c r="A13" s="3" t="s">
        <v>59</v>
      </c>
      <c r="B13" s="3">
        <v>434</v>
      </c>
      <c r="C13" s="14" t="s">
        <v>641</v>
      </c>
      <c r="D13" s="14" t="s">
        <v>84</v>
      </c>
      <c r="E13" s="3" t="s">
        <v>13</v>
      </c>
      <c r="F13" s="3" t="s">
        <v>628</v>
      </c>
      <c r="G13" s="3">
        <v>6</v>
      </c>
      <c r="H13" s="6">
        <v>0.41639999999999999</v>
      </c>
      <c r="I13" s="6">
        <v>2.7211689814814817E-2</v>
      </c>
      <c r="J13" s="6">
        <v>5.6544444444444439E-2</v>
      </c>
      <c r="K13" s="6" t="s">
        <v>1594</v>
      </c>
      <c r="L13" s="4" cm="1">
        <f t="array" ref="L13">IF(E13="Hombre",SUMPRODUCT(($E$2:$E$81="Hombre")*($J$2:$J$81&lt;J13))+1,
SUMPRODUCT(($E$2:$E$81="Mujer")*($J$2:$J$81&lt;J13))+1)</f>
        <v>12</v>
      </c>
      <c r="M13" s="4" t="s">
        <v>1778</v>
      </c>
      <c r="N13" s="7">
        <f t="shared" si="0"/>
        <v>5.3010416666666664E-2</v>
      </c>
      <c r="O13" s="4" t="s">
        <v>1785</v>
      </c>
    </row>
    <row r="14" spans="1:15" x14ac:dyDescent="0.25">
      <c r="A14" s="3" t="s">
        <v>63</v>
      </c>
      <c r="B14" s="3">
        <v>451</v>
      </c>
      <c r="C14" s="14" t="s">
        <v>642</v>
      </c>
      <c r="D14" s="14" t="s">
        <v>643</v>
      </c>
      <c r="E14" s="3" t="s">
        <v>13</v>
      </c>
      <c r="F14" s="3" t="s">
        <v>626</v>
      </c>
      <c r="G14" s="3">
        <v>7</v>
      </c>
      <c r="H14" s="6">
        <v>0.41641099537037041</v>
      </c>
      <c r="I14" s="6">
        <v>2.6916435185185186E-2</v>
      </c>
      <c r="J14" s="6">
        <v>5.7878819444444438E-2</v>
      </c>
      <c r="K14" s="6" t="s">
        <v>1595</v>
      </c>
      <c r="L14" s="4" cm="1">
        <f t="array" ref="L14">IF(E14="Hombre",SUMPRODUCT(($E$2:$E$81="Hombre")*($J$2:$J$81&lt;J14))+1,
SUMPRODUCT(($E$2:$E$81="Mujer")*($J$2:$J$81&lt;J14))+1)</f>
        <v>13</v>
      </c>
      <c r="M14" s="4" t="s">
        <v>1778</v>
      </c>
      <c r="N14" s="7">
        <f t="shared" si="0"/>
        <v>5.4261393229166663E-2</v>
      </c>
      <c r="O14" s="4" t="s">
        <v>1785</v>
      </c>
    </row>
    <row r="15" spans="1:15" x14ac:dyDescent="0.25">
      <c r="A15" s="3" t="s">
        <v>66</v>
      </c>
      <c r="B15" s="3">
        <v>491</v>
      </c>
      <c r="C15" s="14" t="s">
        <v>644</v>
      </c>
      <c r="D15" s="14" t="s">
        <v>133</v>
      </c>
      <c r="E15" s="3" t="s">
        <v>13</v>
      </c>
      <c r="F15" s="3" t="s">
        <v>626</v>
      </c>
      <c r="G15" s="3">
        <v>8</v>
      </c>
      <c r="H15" s="6">
        <v>1.9444444444444445E-5</v>
      </c>
      <c r="I15" s="6">
        <v>2.8440509259259263E-2</v>
      </c>
      <c r="J15" s="6">
        <v>5.8918981481481489E-2</v>
      </c>
      <c r="K15" s="6" t="s">
        <v>1596</v>
      </c>
      <c r="L15" s="4" cm="1">
        <f t="array" ref="L15">IF(E15="Hombre",SUMPRODUCT(($E$2:$E$81="Hombre")*($J$2:$J$81&lt;J15))+1,
SUMPRODUCT(($E$2:$E$81="Mujer")*($J$2:$J$81&lt;J15))+1)</f>
        <v>14</v>
      </c>
      <c r="M15" s="4" t="s">
        <v>1778</v>
      </c>
      <c r="N15" s="7">
        <f t="shared" si="0"/>
        <v>5.5236545138888898E-2</v>
      </c>
      <c r="O15" s="4" t="s">
        <v>1785</v>
      </c>
    </row>
    <row r="16" spans="1:15" x14ac:dyDescent="0.25">
      <c r="A16" s="3" t="s">
        <v>70</v>
      </c>
      <c r="B16" s="3">
        <v>417</v>
      </c>
      <c r="C16" s="14" t="s">
        <v>645</v>
      </c>
      <c r="D16" s="14" t="s">
        <v>646</v>
      </c>
      <c r="E16" s="3" t="s">
        <v>13</v>
      </c>
      <c r="F16" s="3" t="s">
        <v>628</v>
      </c>
      <c r="G16" s="3">
        <v>7</v>
      </c>
      <c r="H16" s="6">
        <v>0.4164081018518519</v>
      </c>
      <c r="I16" s="6">
        <v>2.613136574074074E-2</v>
      </c>
      <c r="J16" s="6">
        <v>5.9352662037037034E-2</v>
      </c>
      <c r="K16" s="6" t="s">
        <v>1597</v>
      </c>
      <c r="L16" s="4" cm="1">
        <f t="array" ref="L16">IF(E16="Hombre",SUMPRODUCT(($E$2:$E$81="Hombre")*($J$2:$J$81&lt;J16))+1,
SUMPRODUCT(($E$2:$E$81="Mujer")*($J$2:$J$81&lt;J16))+1)</f>
        <v>15</v>
      </c>
      <c r="M16" s="4" t="s">
        <v>1778</v>
      </c>
      <c r="N16" s="7">
        <f t="shared" si="0"/>
        <v>5.5643120659722219E-2</v>
      </c>
      <c r="O16" s="4" t="s">
        <v>1785</v>
      </c>
    </row>
    <row r="17" spans="1:15" x14ac:dyDescent="0.25">
      <c r="A17" s="3" t="s">
        <v>74</v>
      </c>
      <c r="B17" s="3">
        <v>460</v>
      </c>
      <c r="C17" s="14" t="s">
        <v>647</v>
      </c>
      <c r="D17" s="14" t="s">
        <v>84</v>
      </c>
      <c r="E17" s="3" t="s">
        <v>13</v>
      </c>
      <c r="F17" s="3" t="s">
        <v>626</v>
      </c>
      <c r="G17" s="3">
        <v>9</v>
      </c>
      <c r="H17" s="6">
        <v>2.1759259259259256E-5</v>
      </c>
      <c r="I17" s="6">
        <v>2.8451041666666666E-2</v>
      </c>
      <c r="J17" s="6">
        <v>5.9767592592592594E-2</v>
      </c>
      <c r="K17" s="6" t="s">
        <v>1598</v>
      </c>
      <c r="L17" s="4" cm="1">
        <f t="array" ref="L17">IF(E17="Hombre",SUMPRODUCT(($E$2:$E$81="Hombre")*($J$2:$J$81&lt;J17))+1,
SUMPRODUCT(($E$2:$E$81="Mujer")*($J$2:$J$81&lt;J17))+1)</f>
        <v>16</v>
      </c>
      <c r="M17" s="4" t="s">
        <v>1778</v>
      </c>
      <c r="N17" s="7">
        <f t="shared" si="0"/>
        <v>5.6032118055555559E-2</v>
      </c>
      <c r="O17" s="4" t="s">
        <v>1785</v>
      </c>
    </row>
    <row r="18" spans="1:15" x14ac:dyDescent="0.25">
      <c r="A18" s="3" t="s">
        <v>77</v>
      </c>
      <c r="B18" s="3">
        <v>492</v>
      </c>
      <c r="C18" s="14" t="s">
        <v>648</v>
      </c>
      <c r="D18" s="14" t="s">
        <v>649</v>
      </c>
      <c r="E18" s="3" t="s">
        <v>13</v>
      </c>
      <c r="F18" s="3" t="s">
        <v>626</v>
      </c>
      <c r="G18" s="3">
        <v>10</v>
      </c>
      <c r="H18" s="6">
        <v>2.3148148148148148E-7</v>
      </c>
      <c r="I18" s="6">
        <v>2.9622569444444444E-2</v>
      </c>
      <c r="J18" s="6">
        <v>5.998518518518519E-2</v>
      </c>
      <c r="K18" s="6" t="s">
        <v>1599</v>
      </c>
      <c r="L18" s="4" cm="1">
        <f t="array" ref="L18">IF(E18="Hombre",SUMPRODUCT(($E$2:$E$81="Hombre")*($J$2:$J$81&lt;J18))+1,
SUMPRODUCT(($E$2:$E$81="Mujer")*($J$2:$J$81&lt;J18))+1)</f>
        <v>17</v>
      </c>
      <c r="M18" s="4" t="s">
        <v>1778</v>
      </c>
      <c r="N18" s="7">
        <f t="shared" si="0"/>
        <v>5.6236111111111119E-2</v>
      </c>
      <c r="O18" s="4" t="s">
        <v>1785</v>
      </c>
    </row>
    <row r="19" spans="1:15" x14ac:dyDescent="0.25">
      <c r="A19" s="3" t="s">
        <v>82</v>
      </c>
      <c r="B19" s="3">
        <v>410</v>
      </c>
      <c r="C19" s="14" t="s">
        <v>650</v>
      </c>
      <c r="D19" s="14" t="s">
        <v>651</v>
      </c>
      <c r="E19" s="3" t="s">
        <v>13</v>
      </c>
      <c r="F19" s="3" t="s">
        <v>628</v>
      </c>
      <c r="G19" s="3">
        <v>8</v>
      </c>
      <c r="H19" s="6">
        <v>0.41640624999999998</v>
      </c>
      <c r="I19" s="6">
        <v>2.8446990740740741E-2</v>
      </c>
      <c r="J19" s="6">
        <v>6.0127893518518521E-2</v>
      </c>
      <c r="K19" s="6" t="s">
        <v>1600</v>
      </c>
      <c r="L19" s="4" cm="1">
        <f t="array" ref="L19">IF(E19="Hombre",SUMPRODUCT(($E$2:$E$81="Hombre")*($J$2:$J$81&lt;J19))+1,
SUMPRODUCT(($E$2:$E$81="Mujer")*($J$2:$J$81&lt;J19))+1)</f>
        <v>18</v>
      </c>
      <c r="M19" s="4" t="s">
        <v>1778</v>
      </c>
      <c r="N19" s="7">
        <f t="shared" si="0"/>
        <v>5.6369900173611112E-2</v>
      </c>
      <c r="O19" s="4" t="s">
        <v>1785</v>
      </c>
    </row>
    <row r="20" spans="1:15" x14ac:dyDescent="0.25">
      <c r="A20" s="3" t="s">
        <v>89</v>
      </c>
      <c r="B20" s="3">
        <v>443</v>
      </c>
      <c r="C20" s="14" t="s">
        <v>652</v>
      </c>
      <c r="D20" s="14" t="s">
        <v>653</v>
      </c>
      <c r="E20" s="3" t="s">
        <v>13</v>
      </c>
      <c r="F20" s="3" t="s">
        <v>626</v>
      </c>
      <c r="G20" s="3">
        <v>11</v>
      </c>
      <c r="H20" s="6">
        <v>4.8611111111111113E-6</v>
      </c>
      <c r="I20" s="6">
        <v>2.9558449074074074E-2</v>
      </c>
      <c r="J20" s="6">
        <v>6.0539814814814817E-2</v>
      </c>
      <c r="K20" s="6" t="s">
        <v>1601</v>
      </c>
      <c r="L20" s="4" cm="1">
        <f t="array" ref="L20">IF(E20="Hombre",SUMPRODUCT(($E$2:$E$81="Hombre")*($J$2:$J$81&lt;J20))+1,
SUMPRODUCT(($E$2:$E$81="Mujer")*($J$2:$J$81&lt;J20))+1)</f>
        <v>19</v>
      </c>
      <c r="M20" s="4" t="s">
        <v>1778</v>
      </c>
      <c r="N20" s="7">
        <f t="shared" si="0"/>
        <v>5.6756076388888889E-2</v>
      </c>
      <c r="O20" s="4" t="s">
        <v>1785</v>
      </c>
    </row>
    <row r="21" spans="1:15" x14ac:dyDescent="0.25">
      <c r="A21" s="3" t="s">
        <v>93</v>
      </c>
      <c r="B21" s="3">
        <v>403</v>
      </c>
      <c r="C21" s="14" t="s">
        <v>654</v>
      </c>
      <c r="D21" s="14" t="s">
        <v>655</v>
      </c>
      <c r="E21" s="3" t="s">
        <v>13</v>
      </c>
      <c r="F21" s="3" t="s">
        <v>628</v>
      </c>
      <c r="G21" s="3">
        <v>9</v>
      </c>
      <c r="H21" s="6">
        <v>0.41633263888888888</v>
      </c>
      <c r="I21" s="6">
        <v>2.8801851851851853E-2</v>
      </c>
      <c r="J21" s="6">
        <v>6.057789351851852E-2</v>
      </c>
      <c r="K21" s="6" t="s">
        <v>1602</v>
      </c>
      <c r="L21" s="4" cm="1">
        <f t="array" ref="L21">IF(E21="Hombre",SUMPRODUCT(($E$2:$E$81="Hombre")*($J$2:$J$81&lt;J21))+1,
SUMPRODUCT(($E$2:$E$81="Mujer")*($J$2:$J$81&lt;J21))+1)</f>
        <v>20</v>
      </c>
      <c r="M21" s="4" t="s">
        <v>1778</v>
      </c>
      <c r="N21" s="7">
        <f t="shared" si="0"/>
        <v>5.6791775173611114E-2</v>
      </c>
      <c r="O21" s="4" t="s">
        <v>1785</v>
      </c>
    </row>
    <row r="22" spans="1:15" x14ac:dyDescent="0.25">
      <c r="A22" s="3" t="s">
        <v>98</v>
      </c>
      <c r="B22" s="3">
        <v>416</v>
      </c>
      <c r="C22" s="14" t="s">
        <v>656</v>
      </c>
      <c r="D22" s="14" t="s">
        <v>657</v>
      </c>
      <c r="E22" s="3" t="s">
        <v>13</v>
      </c>
      <c r="F22" s="3" t="s">
        <v>628</v>
      </c>
      <c r="G22" s="3">
        <v>10</v>
      </c>
      <c r="H22" s="6">
        <v>1.2500000000000001E-5</v>
      </c>
      <c r="I22" s="6">
        <v>2.9477546296296297E-2</v>
      </c>
      <c r="J22" s="6">
        <v>6.0804398148148149E-2</v>
      </c>
      <c r="K22" s="6" t="s">
        <v>1603</v>
      </c>
      <c r="L22" s="4" cm="1">
        <f t="array" ref="L22">IF(E22="Hombre",SUMPRODUCT(($E$2:$E$81="Hombre")*($J$2:$J$81&lt;J22))+1,
SUMPRODUCT(($E$2:$E$81="Mujer")*($J$2:$J$81&lt;J22))+1)</f>
        <v>21</v>
      </c>
      <c r="M22" s="4" t="s">
        <v>1778</v>
      </c>
      <c r="N22" s="7">
        <f t="shared" si="0"/>
        <v>5.7004123263888887E-2</v>
      </c>
      <c r="O22" s="4" t="s">
        <v>1785</v>
      </c>
    </row>
    <row r="23" spans="1:15" x14ac:dyDescent="0.25">
      <c r="A23" s="3" t="s">
        <v>102</v>
      </c>
      <c r="B23" s="3">
        <v>439</v>
      </c>
      <c r="C23" s="14" t="s">
        <v>658</v>
      </c>
      <c r="D23" s="14" t="s">
        <v>659</v>
      </c>
      <c r="E23" s="3" t="s">
        <v>13</v>
      </c>
      <c r="F23" s="3" t="s">
        <v>628</v>
      </c>
      <c r="G23" s="3">
        <v>11</v>
      </c>
      <c r="H23" s="6">
        <v>2.0833333333333334E-6</v>
      </c>
      <c r="I23" s="6">
        <v>2.8964814814814815E-2</v>
      </c>
      <c r="J23" s="6">
        <v>6.0957754629629629E-2</v>
      </c>
      <c r="K23" s="6" t="s">
        <v>1604</v>
      </c>
      <c r="L23" s="4" cm="1">
        <f t="array" ref="L23">IF(E23="Hombre",SUMPRODUCT(($E$2:$E$81="Hombre")*($J$2:$J$81&lt;J23))+1,
SUMPRODUCT(($E$2:$E$81="Mujer")*($J$2:$J$81&lt;J23))+1)</f>
        <v>22</v>
      </c>
      <c r="M23" s="4" t="s">
        <v>1778</v>
      </c>
      <c r="N23" s="7">
        <f t="shared" si="0"/>
        <v>5.7147894965277779E-2</v>
      </c>
      <c r="O23" s="4" t="s">
        <v>1785</v>
      </c>
    </row>
    <row r="24" spans="1:15" x14ac:dyDescent="0.25">
      <c r="A24" s="3" t="s">
        <v>105</v>
      </c>
      <c r="B24" s="3">
        <v>437</v>
      </c>
      <c r="C24" s="14" t="s">
        <v>660</v>
      </c>
      <c r="D24" s="14" t="s">
        <v>661</v>
      </c>
      <c r="E24" s="3" t="s">
        <v>13</v>
      </c>
      <c r="F24" s="3" t="s">
        <v>628</v>
      </c>
      <c r="G24" s="3">
        <v>12</v>
      </c>
      <c r="H24" s="6">
        <v>0.41635416666666669</v>
      </c>
      <c r="I24" s="6">
        <v>2.8291435185185187E-2</v>
      </c>
      <c r="J24" s="6">
        <v>6.109490740740741E-2</v>
      </c>
      <c r="K24" s="6" t="s">
        <v>1605</v>
      </c>
      <c r="L24" s="4" cm="1">
        <f t="array" ref="L24">IF(E24="Hombre",SUMPRODUCT(($E$2:$E$81="Hombre")*($J$2:$J$81&lt;J24))+1,
SUMPRODUCT(($E$2:$E$81="Mujer")*($J$2:$J$81&lt;J24))+1)</f>
        <v>23</v>
      </c>
      <c r="M24" s="4" t="s">
        <v>1778</v>
      </c>
      <c r="N24" s="7">
        <f t="shared" si="0"/>
        <v>5.7276475694444447E-2</v>
      </c>
      <c r="O24" s="4" t="s">
        <v>1785</v>
      </c>
    </row>
    <row r="25" spans="1:15" x14ac:dyDescent="0.25">
      <c r="A25" s="3" t="s">
        <v>109</v>
      </c>
      <c r="B25" s="3">
        <v>543</v>
      </c>
      <c r="C25" s="14" t="s">
        <v>662</v>
      </c>
      <c r="D25" s="14" t="s">
        <v>663</v>
      </c>
      <c r="E25" s="3" t="s">
        <v>85</v>
      </c>
      <c r="F25" s="3" t="s">
        <v>664</v>
      </c>
      <c r="G25" s="3">
        <v>1</v>
      </c>
      <c r="H25" s="6">
        <v>5.787037037037037E-7</v>
      </c>
      <c r="I25" s="6">
        <v>2.9860300925925926E-2</v>
      </c>
      <c r="J25" s="6">
        <v>6.1311921296296298E-2</v>
      </c>
      <c r="K25" s="6" t="s">
        <v>1606</v>
      </c>
      <c r="L25" s="4" cm="1">
        <f t="array" ref="L25">IF(E25="Hombre",SUMPRODUCT(($E$2:$E$81="Hombre")*($J$2:$J$81&lt;J25))+1,
SUMPRODUCT(($E$2:$E$81="Mujer")*($J$2:$J$81&lt;J25))+1)</f>
        <v>1</v>
      </c>
      <c r="M25" s="4" t="s">
        <v>1778</v>
      </c>
      <c r="N25" s="7">
        <f t="shared" si="0"/>
        <v>5.7479926215277782E-2</v>
      </c>
      <c r="O25" s="4" t="s">
        <v>1785</v>
      </c>
    </row>
    <row r="26" spans="1:15" x14ac:dyDescent="0.25">
      <c r="A26" s="3" t="s">
        <v>114</v>
      </c>
      <c r="B26" s="3">
        <v>488</v>
      </c>
      <c r="C26" s="14" t="s">
        <v>665</v>
      </c>
      <c r="D26" s="14" t="s">
        <v>84</v>
      </c>
      <c r="E26" s="3" t="s">
        <v>13</v>
      </c>
      <c r="F26" s="3" t="s">
        <v>626</v>
      </c>
      <c r="G26" s="3">
        <v>12</v>
      </c>
      <c r="H26" s="6">
        <v>0.4164103009259259</v>
      </c>
      <c r="I26" s="6">
        <v>2.9854166666666668E-2</v>
      </c>
      <c r="J26" s="6">
        <v>6.162951388888889E-2</v>
      </c>
      <c r="K26" s="6" t="s">
        <v>1607</v>
      </c>
      <c r="L26" s="4" cm="1">
        <f t="array" ref="L26">IF(E26="Hombre",SUMPRODUCT(($E$2:$E$81="Hombre")*($J$2:$J$81&lt;J26))+1,
SUMPRODUCT(($E$2:$E$81="Mujer")*($J$2:$J$81&lt;J26))+1)</f>
        <v>24</v>
      </c>
      <c r="M26" s="4" t="s">
        <v>1778</v>
      </c>
      <c r="N26" s="7">
        <f t="shared" si="0"/>
        <v>5.7777669270833332E-2</v>
      </c>
      <c r="O26" s="4" t="s">
        <v>1785</v>
      </c>
    </row>
    <row r="27" spans="1:15" x14ac:dyDescent="0.25">
      <c r="A27" s="3" t="s">
        <v>118</v>
      </c>
      <c r="B27" s="3">
        <v>480</v>
      </c>
      <c r="C27" s="14" t="s">
        <v>666</v>
      </c>
      <c r="D27" s="14" t="s">
        <v>667</v>
      </c>
      <c r="E27" s="3" t="s">
        <v>13</v>
      </c>
      <c r="F27" s="3" t="s">
        <v>626</v>
      </c>
      <c r="G27" s="3">
        <v>13</v>
      </c>
      <c r="H27" s="6">
        <v>0.41639814814814818</v>
      </c>
      <c r="I27" s="6">
        <v>2.9443287037037039E-2</v>
      </c>
      <c r="J27" s="6">
        <v>6.2081134259259263E-2</v>
      </c>
      <c r="K27" s="6" t="s">
        <v>1608</v>
      </c>
      <c r="L27" s="4" cm="1">
        <f t="array" ref="L27">IF(E27="Hombre",SUMPRODUCT(($E$2:$E$81="Hombre")*($J$2:$J$81&lt;J27))+1,
SUMPRODUCT(($E$2:$E$81="Mujer")*($J$2:$J$81&lt;J27))+1)</f>
        <v>25</v>
      </c>
      <c r="M27" s="4" t="s">
        <v>1778</v>
      </c>
      <c r="N27" s="7">
        <f t="shared" si="0"/>
        <v>5.8201063368055556E-2</v>
      </c>
      <c r="O27" s="4" t="s">
        <v>1785</v>
      </c>
    </row>
    <row r="28" spans="1:15" x14ac:dyDescent="0.25">
      <c r="A28" s="3" t="s">
        <v>121</v>
      </c>
      <c r="B28" s="3">
        <v>415</v>
      </c>
      <c r="C28" s="14" t="s">
        <v>668</v>
      </c>
      <c r="D28" s="14" t="s">
        <v>669</v>
      </c>
      <c r="E28" s="3" t="s">
        <v>13</v>
      </c>
      <c r="F28" s="3" t="s">
        <v>628</v>
      </c>
      <c r="G28" s="3">
        <v>13</v>
      </c>
      <c r="H28" s="6">
        <v>0.41633043981481477</v>
      </c>
      <c r="I28" s="6">
        <v>2.916898148148148E-2</v>
      </c>
      <c r="J28" s="6">
        <v>6.2081249999999998E-2</v>
      </c>
      <c r="K28" s="6" t="s">
        <v>1609</v>
      </c>
      <c r="L28" s="4" cm="1">
        <f t="array" ref="L28">IF(E28="Hombre",SUMPRODUCT(($E$2:$E$81="Hombre")*($J$2:$J$81&lt;J28))+1,
SUMPRODUCT(($E$2:$E$81="Mujer")*($J$2:$J$81&lt;J28))+1)</f>
        <v>26</v>
      </c>
      <c r="M28" s="4" t="s">
        <v>1778</v>
      </c>
      <c r="N28" s="7">
        <f t="shared" si="0"/>
        <v>5.8201171874999999E-2</v>
      </c>
      <c r="O28" s="4" t="s">
        <v>1785</v>
      </c>
    </row>
    <row r="29" spans="1:15" x14ac:dyDescent="0.25">
      <c r="A29" s="3" t="s">
        <v>127</v>
      </c>
      <c r="B29" s="3">
        <v>465</v>
      </c>
      <c r="C29" s="14" t="s">
        <v>670</v>
      </c>
      <c r="D29" s="14" t="s">
        <v>671</v>
      </c>
      <c r="E29" s="3" t="s">
        <v>13</v>
      </c>
      <c r="F29" s="3" t="s">
        <v>626</v>
      </c>
      <c r="G29" s="3">
        <v>14</v>
      </c>
      <c r="H29" s="6">
        <v>7.8703703703703702E-6</v>
      </c>
      <c r="I29" s="6">
        <v>2.929270833333333E-2</v>
      </c>
      <c r="J29" s="6">
        <v>6.2262152777777774E-2</v>
      </c>
      <c r="K29" s="6" t="s">
        <v>1610</v>
      </c>
      <c r="L29" s="4" cm="1">
        <f t="array" ref="L29">IF(E29="Hombre",SUMPRODUCT(($E$2:$E$81="Hombre")*($J$2:$J$81&lt;J29))+1,
SUMPRODUCT(($E$2:$E$81="Mujer")*($J$2:$J$81&lt;J29))+1)</f>
        <v>27</v>
      </c>
      <c r="M29" s="4" t="s">
        <v>1778</v>
      </c>
      <c r="N29" s="7">
        <f t="shared" si="0"/>
        <v>5.8370768229166661E-2</v>
      </c>
      <c r="O29" s="4" t="s">
        <v>1785</v>
      </c>
    </row>
    <row r="30" spans="1:15" x14ac:dyDescent="0.25">
      <c r="A30" s="3" t="s">
        <v>131</v>
      </c>
      <c r="B30" s="3">
        <v>468</v>
      </c>
      <c r="C30" s="14" t="s">
        <v>672</v>
      </c>
      <c r="D30" s="14" t="s">
        <v>673</v>
      </c>
      <c r="E30" s="3" t="s">
        <v>13</v>
      </c>
      <c r="F30" s="3" t="s">
        <v>626</v>
      </c>
      <c r="G30" s="3">
        <v>15</v>
      </c>
      <c r="H30" s="6">
        <v>1.8287037037037038E-5</v>
      </c>
      <c r="I30" s="6">
        <v>2.9472569444444444E-2</v>
      </c>
      <c r="J30" s="6">
        <v>6.240208333333333E-2</v>
      </c>
      <c r="K30" s="6" t="s">
        <v>1611</v>
      </c>
      <c r="L30" s="4" cm="1">
        <f t="array" ref="L30">IF(E30="Hombre",SUMPRODUCT(($E$2:$E$81="Hombre")*($J$2:$J$81&lt;J30))+1,
SUMPRODUCT(($E$2:$E$81="Mujer")*($J$2:$J$81&lt;J30))+1)</f>
        <v>28</v>
      </c>
      <c r="M30" s="4" t="s">
        <v>1778</v>
      </c>
      <c r="N30" s="7">
        <f t="shared" si="0"/>
        <v>5.8501953124999999E-2</v>
      </c>
      <c r="O30" s="4" t="s">
        <v>1785</v>
      </c>
    </row>
    <row r="31" spans="1:15" x14ac:dyDescent="0.25">
      <c r="A31" s="3" t="s">
        <v>134</v>
      </c>
      <c r="B31" s="3">
        <v>458</v>
      </c>
      <c r="C31" s="14" t="s">
        <v>674</v>
      </c>
      <c r="D31" s="14" t="s">
        <v>675</v>
      </c>
      <c r="E31" s="3" t="s">
        <v>13</v>
      </c>
      <c r="F31" s="3" t="s">
        <v>626</v>
      </c>
      <c r="G31" s="3">
        <v>16</v>
      </c>
      <c r="H31" s="6">
        <v>0.41640775462962959</v>
      </c>
      <c r="I31" s="6">
        <v>3.0824305555555553E-2</v>
      </c>
      <c r="J31" s="6">
        <v>6.2748495370370375E-2</v>
      </c>
      <c r="K31" s="6" t="s">
        <v>1612</v>
      </c>
      <c r="L31" s="4" cm="1">
        <f t="array" ref="L31">IF(E31="Hombre",SUMPRODUCT(($E$2:$E$81="Hombre")*($J$2:$J$81&lt;J31))+1,
SUMPRODUCT(($E$2:$E$81="Mujer")*($J$2:$J$81&lt;J31))+1)</f>
        <v>29</v>
      </c>
      <c r="M31" s="4" t="s">
        <v>1778</v>
      </c>
      <c r="N31" s="7">
        <f t="shared" si="0"/>
        <v>5.8826714409722224E-2</v>
      </c>
      <c r="O31" s="4" t="s">
        <v>1785</v>
      </c>
    </row>
    <row r="32" spans="1:15" x14ac:dyDescent="0.25">
      <c r="A32" s="3" t="s">
        <v>138</v>
      </c>
      <c r="B32" s="3">
        <v>500</v>
      </c>
      <c r="C32" s="14" t="s">
        <v>676</v>
      </c>
      <c r="D32" s="14" t="s">
        <v>677</v>
      </c>
      <c r="E32" s="3" t="s">
        <v>13</v>
      </c>
      <c r="F32" s="3" t="s">
        <v>626</v>
      </c>
      <c r="G32" s="3">
        <v>17</v>
      </c>
      <c r="H32" s="6">
        <v>1.9675925925925925E-5</v>
      </c>
      <c r="I32" s="6">
        <v>3.0254166666666669E-2</v>
      </c>
      <c r="J32" s="6">
        <v>6.3490509259259253E-2</v>
      </c>
      <c r="K32" s="6" t="s">
        <v>1613</v>
      </c>
      <c r="L32" s="4" cm="1">
        <f t="array" ref="L32">IF(E32="Hombre",SUMPRODUCT(($E$2:$E$81="Hombre")*($J$2:$J$81&lt;J32))+1,
SUMPRODUCT(($E$2:$E$81="Mujer")*($J$2:$J$81&lt;J32))+1)</f>
        <v>30</v>
      </c>
      <c r="M32" s="4" t="s">
        <v>1778</v>
      </c>
      <c r="N32" s="7">
        <f t="shared" si="0"/>
        <v>5.952235243055555E-2</v>
      </c>
      <c r="O32" s="4" t="s">
        <v>1785</v>
      </c>
    </row>
    <row r="33" spans="1:15" x14ac:dyDescent="0.25">
      <c r="A33" s="3" t="s">
        <v>143</v>
      </c>
      <c r="B33" s="3">
        <v>414</v>
      </c>
      <c r="C33" s="14" t="s">
        <v>678</v>
      </c>
      <c r="D33" s="14" t="s">
        <v>478</v>
      </c>
      <c r="E33" s="3" t="s">
        <v>13</v>
      </c>
      <c r="F33" s="3" t="s">
        <v>628</v>
      </c>
      <c r="G33" s="3">
        <v>14</v>
      </c>
      <c r="H33" s="6"/>
      <c r="I33" s="6">
        <v>3.0995370370370371E-2</v>
      </c>
      <c r="J33" s="6">
        <v>6.3736111111111118E-2</v>
      </c>
      <c r="K33" s="6" t="s">
        <v>1614</v>
      </c>
      <c r="L33" s="4" cm="1">
        <f t="array" ref="L33">IF(E33="Hombre",SUMPRODUCT(($E$2:$E$81="Hombre")*($J$2:$J$81&lt;J33))+1,
SUMPRODUCT(($E$2:$E$81="Mujer")*($J$2:$J$81&lt;J33))+1)</f>
        <v>31</v>
      </c>
      <c r="M33" s="4" t="s">
        <v>1778</v>
      </c>
      <c r="N33" s="7">
        <f t="shared" si="0"/>
        <v>5.9752604166666674E-2</v>
      </c>
      <c r="O33" s="4" t="s">
        <v>1785</v>
      </c>
    </row>
    <row r="34" spans="1:15" x14ac:dyDescent="0.25">
      <c r="A34" s="3" t="s">
        <v>147</v>
      </c>
      <c r="B34" s="3">
        <v>446</v>
      </c>
      <c r="C34" s="14" t="s">
        <v>679</v>
      </c>
      <c r="D34" s="14" t="s">
        <v>680</v>
      </c>
      <c r="E34" s="3" t="s">
        <v>13</v>
      </c>
      <c r="F34" s="3" t="s">
        <v>626</v>
      </c>
      <c r="G34" s="3">
        <v>18</v>
      </c>
      <c r="H34" s="6">
        <v>0.41639826388888884</v>
      </c>
      <c r="I34" s="6">
        <v>3.1157523148148149E-2</v>
      </c>
      <c r="J34" s="6">
        <v>6.4960416666666659E-2</v>
      </c>
      <c r="K34" s="6" t="s">
        <v>1615</v>
      </c>
      <c r="L34" s="4" cm="1">
        <f t="array" ref="L34">IF(E34="Hombre",SUMPRODUCT(($E$2:$E$81="Hombre")*($J$2:$J$81&lt;J34))+1,
SUMPRODUCT(($E$2:$E$81="Mujer")*($J$2:$J$81&lt;J34))+1)</f>
        <v>32</v>
      </c>
      <c r="M34" s="4" t="s">
        <v>1778</v>
      </c>
      <c r="N34" s="7">
        <f t="shared" si="0"/>
        <v>6.0900390624999995E-2</v>
      </c>
      <c r="O34" s="4" t="s">
        <v>1785</v>
      </c>
    </row>
    <row r="35" spans="1:15" x14ac:dyDescent="0.25">
      <c r="A35" s="3" t="s">
        <v>314</v>
      </c>
      <c r="B35" s="3">
        <v>438</v>
      </c>
      <c r="C35" s="14" t="s">
        <v>681</v>
      </c>
      <c r="D35" s="14" t="s">
        <v>682</v>
      </c>
      <c r="E35" s="3" t="s">
        <v>13</v>
      </c>
      <c r="F35" s="3" t="s">
        <v>628</v>
      </c>
      <c r="G35" s="3">
        <v>15</v>
      </c>
      <c r="H35" s="6">
        <v>5.7870370370370367E-6</v>
      </c>
      <c r="I35" s="6">
        <v>3.2700115740740741E-2</v>
      </c>
      <c r="J35" s="6">
        <v>6.6480671296296298E-2</v>
      </c>
      <c r="K35" s="6" t="s">
        <v>1616</v>
      </c>
      <c r="L35" s="4" cm="1">
        <f t="array" ref="L35">IF(E35="Hombre",SUMPRODUCT(($E$2:$E$81="Hombre")*($J$2:$J$81&lt;J35))+1,
SUMPRODUCT(($E$2:$E$81="Mujer")*($J$2:$J$81&lt;J35))+1)</f>
        <v>33</v>
      </c>
      <c r="M35" s="4" t="s">
        <v>1778</v>
      </c>
      <c r="N35" s="7">
        <f t="shared" si="0"/>
        <v>6.2325629340277779E-2</v>
      </c>
      <c r="O35" s="4" t="s">
        <v>1785</v>
      </c>
    </row>
    <row r="36" spans="1:15" x14ac:dyDescent="0.25">
      <c r="A36" s="3" t="s">
        <v>318</v>
      </c>
      <c r="B36" s="3">
        <v>547</v>
      </c>
      <c r="C36" s="14" t="s">
        <v>683</v>
      </c>
      <c r="D36" s="14" t="s">
        <v>684</v>
      </c>
      <c r="E36" s="3" t="s">
        <v>85</v>
      </c>
      <c r="F36" s="3" t="s">
        <v>664</v>
      </c>
      <c r="G36" s="3">
        <v>2</v>
      </c>
      <c r="H36" s="6">
        <v>0.41633854166666667</v>
      </c>
      <c r="I36" s="6">
        <v>3.3043171296296296E-2</v>
      </c>
      <c r="J36" s="6">
        <v>6.6521064814814818E-2</v>
      </c>
      <c r="K36" s="6" t="s">
        <v>1617</v>
      </c>
      <c r="L36" s="4" cm="1">
        <f t="array" ref="L36">IF(E36="Hombre",SUMPRODUCT(($E$2:$E$81="Hombre")*($J$2:$J$81&lt;J36))+1,
SUMPRODUCT(($E$2:$E$81="Mujer")*($J$2:$J$81&lt;J36))+1)</f>
        <v>2</v>
      </c>
      <c r="M36" s="4" t="s">
        <v>1778</v>
      </c>
      <c r="N36" s="7">
        <f t="shared" si="0"/>
        <v>6.2363498263888893E-2</v>
      </c>
      <c r="O36" s="4" t="s">
        <v>1785</v>
      </c>
    </row>
    <row r="37" spans="1:15" x14ac:dyDescent="0.25">
      <c r="A37" s="3" t="s">
        <v>322</v>
      </c>
      <c r="B37" s="3">
        <v>464</v>
      </c>
      <c r="C37" s="14" t="s">
        <v>685</v>
      </c>
      <c r="D37" s="14" t="s">
        <v>686</v>
      </c>
      <c r="E37" s="3" t="s">
        <v>13</v>
      </c>
      <c r="F37" s="3" t="s">
        <v>626</v>
      </c>
      <c r="G37" s="3">
        <v>19</v>
      </c>
      <c r="H37" s="6">
        <v>0.41631064814814811</v>
      </c>
      <c r="I37" s="6">
        <v>3.1177083333333331E-2</v>
      </c>
      <c r="J37" s="6">
        <v>6.6885532407407411E-2</v>
      </c>
      <c r="K37" s="6" t="s">
        <v>1618</v>
      </c>
      <c r="L37" s="4" cm="1">
        <f t="array" ref="L37">IF(E37="Hombre",SUMPRODUCT(($E$2:$E$81="Hombre")*($J$2:$J$81&lt;J37))+1,
SUMPRODUCT(($E$2:$E$81="Mujer")*($J$2:$J$81&lt;J37))+1)</f>
        <v>34</v>
      </c>
      <c r="M37" s="4" t="s">
        <v>1778</v>
      </c>
      <c r="N37" s="7">
        <f t="shared" si="0"/>
        <v>6.2705186631944451E-2</v>
      </c>
      <c r="O37" s="4" t="s">
        <v>1785</v>
      </c>
    </row>
    <row r="38" spans="1:15" x14ac:dyDescent="0.25">
      <c r="A38" s="3" t="s">
        <v>326</v>
      </c>
      <c r="B38" s="3">
        <v>489</v>
      </c>
      <c r="C38" s="14" t="s">
        <v>687</v>
      </c>
      <c r="D38" s="14" t="s">
        <v>163</v>
      </c>
      <c r="E38" s="3" t="s">
        <v>13</v>
      </c>
      <c r="F38" s="3" t="s">
        <v>626</v>
      </c>
      <c r="G38" s="3">
        <v>20</v>
      </c>
      <c r="H38" s="6">
        <v>3.3564814814814811E-6</v>
      </c>
      <c r="I38" s="6">
        <v>3.0987152777777777E-2</v>
      </c>
      <c r="J38" s="6">
        <v>6.7028124999999994E-2</v>
      </c>
      <c r="K38" s="6" t="s">
        <v>1619</v>
      </c>
      <c r="L38" s="4" cm="1">
        <f t="array" ref="L38">IF(E38="Hombre",SUMPRODUCT(($E$2:$E$81="Hombre")*($J$2:$J$81&lt;J38))+1,
SUMPRODUCT(($E$2:$E$81="Mujer")*($J$2:$J$81&lt;J38))+1)</f>
        <v>35</v>
      </c>
      <c r="M38" s="4" t="s">
        <v>1778</v>
      </c>
      <c r="N38" s="7">
        <f t="shared" si="0"/>
        <v>6.2838867187499994E-2</v>
      </c>
      <c r="O38" s="4" t="s">
        <v>1785</v>
      </c>
    </row>
    <row r="39" spans="1:15" x14ac:dyDescent="0.25">
      <c r="A39" s="3" t="s">
        <v>329</v>
      </c>
      <c r="B39" s="3">
        <v>528</v>
      </c>
      <c r="C39" s="14" t="s">
        <v>688</v>
      </c>
      <c r="D39" s="14" t="s">
        <v>277</v>
      </c>
      <c r="E39" s="3" t="s">
        <v>13</v>
      </c>
      <c r="F39" s="3" t="s">
        <v>689</v>
      </c>
      <c r="G39" s="3">
        <v>1</v>
      </c>
      <c r="H39" s="6">
        <v>1.0532407407407408E-5</v>
      </c>
      <c r="I39" s="6">
        <v>2.9888657407407409E-2</v>
      </c>
      <c r="J39" s="6">
        <v>6.7666782407407408E-2</v>
      </c>
      <c r="K39" s="6" t="s">
        <v>1620</v>
      </c>
      <c r="L39" s="4" cm="1">
        <f t="array" ref="L39">IF(E39="Hombre",SUMPRODUCT(($E$2:$E$81="Hombre")*($J$2:$J$81&lt;J39))+1,
SUMPRODUCT(($E$2:$E$81="Mujer")*($J$2:$J$81&lt;J39))+1)</f>
        <v>36</v>
      </c>
      <c r="M39" s="4" t="s">
        <v>1778</v>
      </c>
      <c r="N39" s="7">
        <f t="shared" si="0"/>
        <v>6.3437608506944451E-2</v>
      </c>
      <c r="O39" s="4" t="s">
        <v>1785</v>
      </c>
    </row>
    <row r="40" spans="1:15" x14ac:dyDescent="0.25">
      <c r="A40" s="3" t="s">
        <v>333</v>
      </c>
      <c r="B40" s="3">
        <v>557</v>
      </c>
      <c r="C40" s="14" t="s">
        <v>690</v>
      </c>
      <c r="D40" s="14" t="s">
        <v>691</v>
      </c>
      <c r="E40" s="3" t="s">
        <v>85</v>
      </c>
      <c r="F40" s="3" t="s">
        <v>692</v>
      </c>
      <c r="G40" s="3">
        <v>1</v>
      </c>
      <c r="H40" s="6">
        <v>1.412037037037037E-5</v>
      </c>
      <c r="I40" s="6">
        <v>3.371388888888889E-2</v>
      </c>
      <c r="J40" s="6">
        <v>6.9104976851851851E-2</v>
      </c>
      <c r="K40" s="6" t="s">
        <v>1621</v>
      </c>
      <c r="L40" s="4" cm="1">
        <f t="array" ref="L40">IF(E40="Hombre",SUMPRODUCT(($E$2:$E$81="Hombre")*($J$2:$J$81&lt;J40))+1,
SUMPRODUCT(($E$2:$E$81="Mujer")*($J$2:$J$81&lt;J40))+1)</f>
        <v>3</v>
      </c>
      <c r="M40" s="4" t="s">
        <v>1778</v>
      </c>
      <c r="N40" s="7">
        <f t="shared" si="0"/>
        <v>6.4785915798611107E-2</v>
      </c>
      <c r="O40" s="4" t="s">
        <v>1785</v>
      </c>
    </row>
    <row r="41" spans="1:15" x14ac:dyDescent="0.25">
      <c r="A41" s="3" t="s">
        <v>337</v>
      </c>
      <c r="B41" s="3">
        <v>529</v>
      </c>
      <c r="C41" s="14" t="s">
        <v>693</v>
      </c>
      <c r="D41" s="14" t="s">
        <v>694</v>
      </c>
      <c r="E41" s="3" t="s">
        <v>85</v>
      </c>
      <c r="F41" s="3" t="s">
        <v>664</v>
      </c>
      <c r="G41" s="3">
        <v>3</v>
      </c>
      <c r="H41" s="6">
        <v>8.3333333333333337E-6</v>
      </c>
      <c r="I41" s="6">
        <v>3.2168634259259261E-2</v>
      </c>
      <c r="J41" s="6">
        <v>7.0175231481481484E-2</v>
      </c>
      <c r="K41" s="6" t="s">
        <v>1622</v>
      </c>
      <c r="L41" s="4" cm="1">
        <f t="array" ref="L41">IF(E41="Hombre",SUMPRODUCT(($E$2:$E$81="Hombre")*($J$2:$J$81&lt;J41))+1,
SUMPRODUCT(($E$2:$E$81="Mujer")*($J$2:$J$81&lt;J41))+1)</f>
        <v>4</v>
      </c>
      <c r="M41" s="4" t="s">
        <v>1778</v>
      </c>
      <c r="N41" s="7">
        <f t="shared" si="0"/>
        <v>6.5789279513888896E-2</v>
      </c>
      <c r="O41" s="4" t="s">
        <v>1785</v>
      </c>
    </row>
    <row r="42" spans="1:15" x14ac:dyDescent="0.25">
      <c r="A42" s="3" t="s">
        <v>342</v>
      </c>
      <c r="B42" s="3">
        <v>538</v>
      </c>
      <c r="C42" s="14" t="s">
        <v>695</v>
      </c>
      <c r="D42" s="14" t="s">
        <v>696</v>
      </c>
      <c r="E42" s="3" t="s">
        <v>85</v>
      </c>
      <c r="F42" s="3" t="s">
        <v>664</v>
      </c>
      <c r="G42" s="3">
        <v>4</v>
      </c>
      <c r="H42" s="6">
        <v>0.4164103009259259</v>
      </c>
      <c r="I42" s="6">
        <v>3.3878587962962961E-2</v>
      </c>
      <c r="J42" s="6">
        <v>7.0310879629629619E-2</v>
      </c>
      <c r="K42" s="6" t="s">
        <v>1623</v>
      </c>
      <c r="L42" s="4" cm="1">
        <f t="array" ref="L42">IF(E42="Hombre",SUMPRODUCT(($E$2:$E$81="Hombre")*($J$2:$J$81&lt;J42))+1,
SUMPRODUCT(($E$2:$E$81="Mujer")*($J$2:$J$81&lt;J42))+1)</f>
        <v>5</v>
      </c>
      <c r="M42" s="4" t="s">
        <v>1778</v>
      </c>
      <c r="N42" s="7">
        <f t="shared" si="0"/>
        <v>6.5916449652777764E-2</v>
      </c>
      <c r="O42" s="4" t="s">
        <v>1785</v>
      </c>
    </row>
    <row r="43" spans="1:15" x14ac:dyDescent="0.25">
      <c r="A43" s="3" t="s">
        <v>345</v>
      </c>
      <c r="B43" s="3">
        <v>455</v>
      </c>
      <c r="C43" s="14" t="s">
        <v>697</v>
      </c>
      <c r="D43" s="14" t="s">
        <v>698</v>
      </c>
      <c r="E43" s="3" t="s">
        <v>13</v>
      </c>
      <c r="F43" s="3" t="s">
        <v>626</v>
      </c>
      <c r="G43" s="3">
        <v>21</v>
      </c>
      <c r="H43" s="6">
        <v>9.1435185185185191E-6</v>
      </c>
      <c r="I43" s="6">
        <v>3.3334374999999999E-2</v>
      </c>
      <c r="J43" s="6">
        <v>7.0507291666666666E-2</v>
      </c>
      <c r="K43" s="6" t="s">
        <v>1624</v>
      </c>
      <c r="L43" s="4" cm="1">
        <f t="array" ref="L43">IF(E43="Hombre",SUMPRODUCT(($E$2:$E$81="Hombre")*($J$2:$J$81&lt;J43))+1,
SUMPRODUCT(($E$2:$E$81="Mujer")*($J$2:$J$81&lt;J43))+1)</f>
        <v>37</v>
      </c>
      <c r="M43" s="4" t="s">
        <v>1778</v>
      </c>
      <c r="N43" s="7">
        <f t="shared" si="0"/>
        <v>6.6100585937499998E-2</v>
      </c>
      <c r="O43" s="4" t="s">
        <v>1785</v>
      </c>
    </row>
    <row r="44" spans="1:15" x14ac:dyDescent="0.25">
      <c r="A44" s="3" t="s">
        <v>349</v>
      </c>
      <c r="B44" s="3">
        <v>419</v>
      </c>
      <c r="C44" s="14" t="s">
        <v>699</v>
      </c>
      <c r="D44" s="14" t="s">
        <v>700</v>
      </c>
      <c r="E44" s="3" t="s">
        <v>13</v>
      </c>
      <c r="F44" s="3" t="s">
        <v>628</v>
      </c>
      <c r="G44" s="3">
        <v>16</v>
      </c>
      <c r="H44" s="6">
        <v>0.41641087962962964</v>
      </c>
      <c r="I44" s="6">
        <v>3.3428240740740738E-2</v>
      </c>
      <c r="J44" s="6">
        <v>7.1413541666666663E-2</v>
      </c>
      <c r="K44" s="6" t="s">
        <v>1625</v>
      </c>
      <c r="L44" s="4" cm="1">
        <f t="array" ref="L44">IF(E44="Hombre",SUMPRODUCT(($E$2:$E$81="Hombre")*($J$2:$J$81&lt;J44))+1,
SUMPRODUCT(($E$2:$E$81="Mujer")*($J$2:$J$81&lt;J44))+1)</f>
        <v>38</v>
      </c>
      <c r="M44" s="4" t="s">
        <v>1778</v>
      </c>
      <c r="N44" s="7">
        <f t="shared" si="0"/>
        <v>6.6950195312500002E-2</v>
      </c>
      <c r="O44" s="4" t="s">
        <v>1785</v>
      </c>
    </row>
    <row r="45" spans="1:15" x14ac:dyDescent="0.25">
      <c r="A45" s="3" t="s">
        <v>353</v>
      </c>
      <c r="B45" s="3">
        <v>556</v>
      </c>
      <c r="C45" s="14" t="s">
        <v>701</v>
      </c>
      <c r="D45" s="16" t="s">
        <v>702</v>
      </c>
      <c r="E45" s="3" t="s">
        <v>85</v>
      </c>
      <c r="F45" s="3" t="s">
        <v>692</v>
      </c>
      <c r="G45" s="3">
        <v>2</v>
      </c>
      <c r="H45" s="6">
        <v>0.41640995370370371</v>
      </c>
      <c r="I45" s="6">
        <v>3.4262962962962967E-2</v>
      </c>
      <c r="J45" s="6">
        <v>7.1688194444444436E-2</v>
      </c>
      <c r="K45" s="6" t="s">
        <v>1626</v>
      </c>
      <c r="L45" s="4" cm="1">
        <f t="array" ref="L45">IF(E45="Hombre",SUMPRODUCT(($E$2:$E$81="Hombre")*($J$2:$J$81&lt;J45))+1,
SUMPRODUCT(($E$2:$E$81="Mujer")*($J$2:$J$81&lt;J45))+1)</f>
        <v>6</v>
      </c>
      <c r="M45" s="4" t="s">
        <v>1778</v>
      </c>
      <c r="N45" s="7">
        <f t="shared" si="0"/>
        <v>6.7207682291666654E-2</v>
      </c>
      <c r="O45" s="4" t="s">
        <v>1785</v>
      </c>
    </row>
    <row r="46" spans="1:15" x14ac:dyDescent="0.25">
      <c r="A46" s="3" t="s">
        <v>356</v>
      </c>
      <c r="B46" s="3">
        <v>568</v>
      </c>
      <c r="C46" s="14" t="s">
        <v>703</v>
      </c>
      <c r="D46" s="14" t="s">
        <v>704</v>
      </c>
      <c r="E46" s="3" t="s">
        <v>85</v>
      </c>
      <c r="F46" s="3" t="s">
        <v>692</v>
      </c>
      <c r="G46" s="3">
        <v>3</v>
      </c>
      <c r="H46" s="6">
        <v>0.41630115740740736</v>
      </c>
      <c r="I46" s="6">
        <v>3.4984837962962964E-2</v>
      </c>
      <c r="J46" s="6">
        <v>7.1695833333333334E-2</v>
      </c>
      <c r="K46" s="6" t="s">
        <v>1627</v>
      </c>
      <c r="L46" s="4" cm="1">
        <f t="array" ref="L46">IF(E46="Hombre",SUMPRODUCT(($E$2:$E$81="Hombre")*($J$2:$J$81&lt;J46))+1,
SUMPRODUCT(($E$2:$E$81="Mujer")*($J$2:$J$81&lt;J46))+1)</f>
        <v>7</v>
      </c>
      <c r="M46" s="4" t="s">
        <v>1778</v>
      </c>
      <c r="N46" s="7">
        <f t="shared" si="0"/>
        <v>6.7214843750000003E-2</v>
      </c>
      <c r="O46" s="4" t="s">
        <v>1785</v>
      </c>
    </row>
    <row r="47" spans="1:15" x14ac:dyDescent="0.25">
      <c r="A47" s="3" t="s">
        <v>360</v>
      </c>
      <c r="B47" s="3">
        <v>563</v>
      </c>
      <c r="C47" s="14" t="s">
        <v>705</v>
      </c>
      <c r="D47" s="14" t="s">
        <v>706</v>
      </c>
      <c r="E47" s="3" t="s">
        <v>85</v>
      </c>
      <c r="F47" s="3" t="s">
        <v>692</v>
      </c>
      <c r="G47" s="3">
        <v>4</v>
      </c>
      <c r="H47" s="6">
        <v>0.41641157407407409</v>
      </c>
      <c r="I47" s="6">
        <v>3.4564930555555554E-2</v>
      </c>
      <c r="J47" s="6">
        <v>7.1828472222222217E-2</v>
      </c>
      <c r="K47" s="6" t="s">
        <v>1628</v>
      </c>
      <c r="L47" s="4" cm="1">
        <f t="array" ref="L47">IF(E47="Hombre",SUMPRODUCT(($E$2:$E$81="Hombre")*($J$2:$J$81&lt;J47))+1,
SUMPRODUCT(($E$2:$E$81="Mujer")*($J$2:$J$81&lt;J47))+1)</f>
        <v>8</v>
      </c>
      <c r="M47" s="4" t="s">
        <v>1778</v>
      </c>
      <c r="N47" s="7">
        <f t="shared" si="0"/>
        <v>6.7339192708333329E-2</v>
      </c>
      <c r="O47" s="4" t="s">
        <v>1785</v>
      </c>
    </row>
    <row r="48" spans="1:15" x14ac:dyDescent="0.25">
      <c r="A48" s="3" t="s">
        <v>364</v>
      </c>
      <c r="B48" s="3">
        <v>580</v>
      </c>
      <c r="C48" s="14" t="s">
        <v>707</v>
      </c>
      <c r="D48" s="14" t="s">
        <v>708</v>
      </c>
      <c r="E48" s="3" t="s">
        <v>85</v>
      </c>
      <c r="F48" s="3" t="s">
        <v>709</v>
      </c>
      <c r="G48" s="3">
        <v>1</v>
      </c>
      <c r="H48" s="6">
        <v>0.41633032407407411</v>
      </c>
      <c r="I48" s="6">
        <v>3.6316087962962963E-2</v>
      </c>
      <c r="J48" s="6">
        <v>7.2099537037037031E-2</v>
      </c>
      <c r="K48" s="6" t="s">
        <v>1629</v>
      </c>
      <c r="L48" s="4" cm="1">
        <f t="array" ref="L48">IF(E48="Hombre",SUMPRODUCT(($E$2:$E$81="Hombre")*($J$2:$J$81&lt;J48))+1,
SUMPRODUCT(($E$2:$E$81="Mujer")*($J$2:$J$81&lt;J48))+1)</f>
        <v>9</v>
      </c>
      <c r="M48" s="4" t="s">
        <v>1778</v>
      </c>
      <c r="N48" s="7">
        <f t="shared" si="0"/>
        <v>6.759331597222222E-2</v>
      </c>
      <c r="O48" s="4" t="s">
        <v>1785</v>
      </c>
    </row>
    <row r="49" spans="1:15" x14ac:dyDescent="0.25">
      <c r="A49" s="3" t="s">
        <v>368</v>
      </c>
      <c r="B49" s="3">
        <v>424</v>
      </c>
      <c r="C49" s="14" t="s">
        <v>710</v>
      </c>
      <c r="D49" s="14" t="s">
        <v>711</v>
      </c>
      <c r="E49" s="3" t="s">
        <v>13</v>
      </c>
      <c r="F49" s="3" t="s">
        <v>628</v>
      </c>
      <c r="G49" s="3">
        <v>17</v>
      </c>
      <c r="H49" s="6">
        <v>2.962962962962963E-5</v>
      </c>
      <c r="I49" s="6">
        <v>3.4295023148148147E-2</v>
      </c>
      <c r="J49" s="6">
        <v>7.2209027777777768E-2</v>
      </c>
      <c r="K49" s="6" t="s">
        <v>1630</v>
      </c>
      <c r="L49" s="4" cm="1">
        <f t="array" ref="L49">IF(E49="Hombre",SUMPRODUCT(($E$2:$E$81="Hombre")*($J$2:$J$81&lt;J49))+1,
SUMPRODUCT(($E$2:$E$81="Mujer")*($J$2:$J$81&lt;J49))+1)</f>
        <v>39</v>
      </c>
      <c r="M49" s="4" t="s">
        <v>1778</v>
      </c>
      <c r="N49" s="7">
        <f t="shared" si="0"/>
        <v>6.7695963541666654E-2</v>
      </c>
      <c r="O49" s="4" t="s">
        <v>1785</v>
      </c>
    </row>
    <row r="50" spans="1:15" x14ac:dyDescent="0.25">
      <c r="A50" s="3" t="s">
        <v>371</v>
      </c>
      <c r="B50" s="3">
        <v>546</v>
      </c>
      <c r="C50" s="14" t="s">
        <v>712</v>
      </c>
      <c r="D50" s="14" t="s">
        <v>713</v>
      </c>
      <c r="E50" s="3" t="s">
        <v>85</v>
      </c>
      <c r="F50" s="3" t="s">
        <v>664</v>
      </c>
      <c r="G50" s="3">
        <v>5</v>
      </c>
      <c r="H50" s="6">
        <v>0.41641087962962964</v>
      </c>
      <c r="I50" s="6">
        <v>3.373831018518518E-2</v>
      </c>
      <c r="J50" s="6">
        <v>7.2347106481481488E-2</v>
      </c>
      <c r="K50" s="6" t="s">
        <v>1631</v>
      </c>
      <c r="L50" s="4" cm="1">
        <f t="array" ref="L50">IF(E50="Hombre",SUMPRODUCT(($E$2:$E$81="Hombre")*($J$2:$J$81&lt;J50))+1,
SUMPRODUCT(($E$2:$E$81="Mujer")*($J$2:$J$81&lt;J50))+1)</f>
        <v>10</v>
      </c>
      <c r="M50" s="4" t="s">
        <v>1778</v>
      </c>
      <c r="N50" s="7">
        <f t="shared" si="0"/>
        <v>6.782541232638889E-2</v>
      </c>
      <c r="O50" s="4" t="s">
        <v>1785</v>
      </c>
    </row>
    <row r="51" spans="1:15" x14ac:dyDescent="0.25">
      <c r="A51" s="3" t="s">
        <v>376</v>
      </c>
      <c r="B51" s="3">
        <v>531</v>
      </c>
      <c r="C51" s="14" t="s">
        <v>714</v>
      </c>
      <c r="D51" s="14" t="s">
        <v>715</v>
      </c>
      <c r="E51" s="3" t="s">
        <v>85</v>
      </c>
      <c r="F51" s="3" t="s">
        <v>664</v>
      </c>
      <c r="G51" s="3">
        <v>6</v>
      </c>
      <c r="H51" s="6">
        <v>0.41641168981481486</v>
      </c>
      <c r="I51" s="6">
        <v>3.4127199074074077E-2</v>
      </c>
      <c r="J51" s="6">
        <v>7.2550347222222228E-2</v>
      </c>
      <c r="K51" s="6" t="s">
        <v>1632</v>
      </c>
      <c r="L51" s="4" cm="1">
        <f t="array" ref="L51">IF(E51="Hombre",SUMPRODUCT(($E$2:$E$81="Hombre")*($J$2:$J$81&lt;J51))+1,
SUMPRODUCT(($E$2:$E$81="Mujer")*($J$2:$J$81&lt;J51))+1)</f>
        <v>11</v>
      </c>
      <c r="M51" s="4" t="s">
        <v>1778</v>
      </c>
      <c r="N51" s="7">
        <f t="shared" si="0"/>
        <v>6.801595052083334E-2</v>
      </c>
      <c r="O51" s="4" t="s">
        <v>1785</v>
      </c>
    </row>
    <row r="52" spans="1:15" x14ac:dyDescent="0.25">
      <c r="A52" s="3" t="s">
        <v>379</v>
      </c>
      <c r="B52" s="3">
        <v>498</v>
      </c>
      <c r="C52" s="14" t="s">
        <v>716</v>
      </c>
      <c r="D52" s="14" t="s">
        <v>717</v>
      </c>
      <c r="E52" s="3" t="s">
        <v>13</v>
      </c>
      <c r="F52" s="3" t="s">
        <v>626</v>
      </c>
      <c r="G52" s="3">
        <v>22</v>
      </c>
      <c r="H52" s="6"/>
      <c r="I52" s="6">
        <v>3.4976851851851849E-2</v>
      </c>
      <c r="J52" s="6">
        <v>7.3217592592592598E-2</v>
      </c>
      <c r="K52" s="6" t="s">
        <v>1633</v>
      </c>
      <c r="L52" s="4" cm="1">
        <f t="array" ref="L52">IF(E52="Hombre",SUMPRODUCT(($E$2:$E$81="Hombre")*($J$2:$J$81&lt;J52))+1,
SUMPRODUCT(($E$2:$E$81="Mujer")*($J$2:$J$81&lt;J52))+1)</f>
        <v>40</v>
      </c>
      <c r="M52" s="4" t="s">
        <v>1778</v>
      </c>
      <c r="N52" s="7">
        <f t="shared" si="0"/>
        <v>6.8641493055555558E-2</v>
      </c>
      <c r="O52" s="4" t="s">
        <v>1785</v>
      </c>
    </row>
    <row r="53" spans="1:15" x14ac:dyDescent="0.25">
      <c r="A53" s="3" t="s">
        <v>383</v>
      </c>
      <c r="B53" s="3">
        <v>406</v>
      </c>
      <c r="C53" s="14" t="s">
        <v>718</v>
      </c>
      <c r="D53" s="14" t="s">
        <v>277</v>
      </c>
      <c r="E53" s="3" t="s">
        <v>13</v>
      </c>
      <c r="F53" s="3" t="s">
        <v>628</v>
      </c>
      <c r="G53" s="3">
        <v>18</v>
      </c>
      <c r="H53" s="6">
        <v>2.7199074074074076E-5</v>
      </c>
      <c r="I53" s="6">
        <v>3.5839467592592593E-2</v>
      </c>
      <c r="J53" s="6">
        <v>7.3451273148148144E-2</v>
      </c>
      <c r="K53" s="6" t="s">
        <v>1634</v>
      </c>
      <c r="L53" s="4" cm="1">
        <f t="array" ref="L53">IF(E53="Hombre",SUMPRODUCT(($E$2:$E$81="Hombre")*($J$2:$J$81&lt;J53))+1,
SUMPRODUCT(($E$2:$E$81="Mujer")*($J$2:$J$81&lt;J53))+1)</f>
        <v>41</v>
      </c>
      <c r="M53" s="4" t="s">
        <v>1778</v>
      </c>
      <c r="N53" s="7">
        <f t="shared" si="0"/>
        <v>6.8860568576388892E-2</v>
      </c>
      <c r="O53" s="4" t="s">
        <v>1785</v>
      </c>
    </row>
    <row r="54" spans="1:15" x14ac:dyDescent="0.25">
      <c r="A54" s="3" t="s">
        <v>386</v>
      </c>
      <c r="B54" s="3">
        <v>562</v>
      </c>
      <c r="C54" s="14" t="s">
        <v>719</v>
      </c>
      <c r="D54" s="14" t="s">
        <v>298</v>
      </c>
      <c r="E54" s="3" t="s">
        <v>85</v>
      </c>
      <c r="F54" s="3" t="s">
        <v>692</v>
      </c>
      <c r="G54" s="3">
        <v>5</v>
      </c>
      <c r="H54" s="6">
        <v>7.1759259259259257E-6</v>
      </c>
      <c r="I54" s="6">
        <v>3.477418981481481E-2</v>
      </c>
      <c r="J54" s="6">
        <v>7.458032407407407E-2</v>
      </c>
      <c r="K54" s="6" t="s">
        <v>1635</v>
      </c>
      <c r="L54" s="4" cm="1">
        <f t="array" ref="L54">IF(E54="Hombre",SUMPRODUCT(($E$2:$E$81="Hombre")*($J$2:$J$81&lt;J54))+1,
SUMPRODUCT(($E$2:$E$81="Mujer")*($J$2:$J$81&lt;J54))+1)</f>
        <v>12</v>
      </c>
      <c r="M54" s="4" t="s">
        <v>1778</v>
      </c>
      <c r="N54" s="7">
        <f t="shared" si="0"/>
        <v>6.9919053819444438E-2</v>
      </c>
      <c r="O54" s="4" t="s">
        <v>1785</v>
      </c>
    </row>
    <row r="55" spans="1:15" x14ac:dyDescent="0.25">
      <c r="A55" s="3" t="s">
        <v>389</v>
      </c>
      <c r="B55" s="3">
        <v>561</v>
      </c>
      <c r="C55" s="14" t="s">
        <v>720</v>
      </c>
      <c r="D55" s="14" t="s">
        <v>721</v>
      </c>
      <c r="E55" s="3" t="s">
        <v>85</v>
      </c>
      <c r="F55" s="3" t="s">
        <v>692</v>
      </c>
      <c r="G55" s="3">
        <v>6</v>
      </c>
      <c r="H55" s="6">
        <v>1.4467592592592593E-5</v>
      </c>
      <c r="I55" s="6">
        <v>3.5730787037037033E-2</v>
      </c>
      <c r="J55" s="6">
        <v>7.5981134259259259E-2</v>
      </c>
      <c r="K55" s="6" t="s">
        <v>1636</v>
      </c>
      <c r="L55" s="4" cm="1">
        <f t="array" ref="L55">IF(E55="Hombre",SUMPRODUCT(($E$2:$E$81="Hombre")*($J$2:$J$81&lt;J55))+1,
SUMPRODUCT(($E$2:$E$81="Mujer")*($J$2:$J$81&lt;J55))+1)</f>
        <v>13</v>
      </c>
      <c r="M55" s="4" t="s">
        <v>1778</v>
      </c>
      <c r="N55" s="7">
        <f t="shared" si="0"/>
        <v>7.123231336805555E-2</v>
      </c>
      <c r="O55" s="4" t="s">
        <v>1785</v>
      </c>
    </row>
    <row r="56" spans="1:15" x14ac:dyDescent="0.25">
      <c r="A56" s="3" t="s">
        <v>392</v>
      </c>
      <c r="B56" s="3">
        <v>565</v>
      </c>
      <c r="C56" s="14" t="s">
        <v>722</v>
      </c>
      <c r="D56" s="16" t="s">
        <v>723</v>
      </c>
      <c r="E56" s="3" t="s">
        <v>85</v>
      </c>
      <c r="F56" s="3" t="s">
        <v>692</v>
      </c>
      <c r="G56" s="3">
        <v>7</v>
      </c>
      <c r="H56" s="6">
        <v>4.1666666666666669E-6</v>
      </c>
      <c r="I56" s="6">
        <v>3.7272106481481479E-2</v>
      </c>
      <c r="J56" s="6">
        <v>7.8497685185185184E-2</v>
      </c>
      <c r="K56" s="6" t="s">
        <v>1637</v>
      </c>
      <c r="L56" s="4" cm="1">
        <f t="array" ref="L56">IF(E56="Hombre",SUMPRODUCT(($E$2:$E$81="Hombre")*($J$2:$J$81&lt;J56))+1,
SUMPRODUCT(($E$2:$E$81="Mujer")*($J$2:$J$81&lt;J56))+1)</f>
        <v>14</v>
      </c>
      <c r="M56" s="4" t="s">
        <v>1778</v>
      </c>
      <c r="N56" s="7">
        <f t="shared" si="0"/>
        <v>7.3591579861111117E-2</v>
      </c>
      <c r="O56" s="4" t="s">
        <v>1785</v>
      </c>
    </row>
    <row r="57" spans="1:15" x14ac:dyDescent="0.25">
      <c r="A57" s="3" t="s">
        <v>396</v>
      </c>
      <c r="B57" s="3">
        <v>478</v>
      </c>
      <c r="C57" s="14" t="s">
        <v>724</v>
      </c>
      <c r="D57" s="14" t="s">
        <v>725</v>
      </c>
      <c r="E57" s="3" t="s">
        <v>13</v>
      </c>
      <c r="F57" s="3" t="s">
        <v>626</v>
      </c>
      <c r="G57" s="3">
        <v>23</v>
      </c>
      <c r="H57" s="6">
        <v>0.41636261574074079</v>
      </c>
      <c r="I57" s="6">
        <v>3.7585879629629629E-2</v>
      </c>
      <c r="J57" s="6">
        <v>7.9341203703703705E-2</v>
      </c>
      <c r="K57" s="6" t="s">
        <v>1638</v>
      </c>
      <c r="L57" s="4" cm="1">
        <f t="array" ref="L57">IF(E57="Hombre",SUMPRODUCT(($E$2:$E$81="Hombre")*($J$2:$J$81&lt;J57))+1,
SUMPRODUCT(($E$2:$E$81="Mujer")*($J$2:$J$81&lt;J57))+1)</f>
        <v>42</v>
      </c>
      <c r="M57" s="4" t="s">
        <v>1778</v>
      </c>
      <c r="N57" s="7">
        <f t="shared" si="0"/>
        <v>7.4382378472222219E-2</v>
      </c>
      <c r="O57" s="4" t="s">
        <v>1785</v>
      </c>
    </row>
    <row r="58" spans="1:15" x14ac:dyDescent="0.25">
      <c r="A58" s="3" t="s">
        <v>526</v>
      </c>
      <c r="B58" s="3">
        <v>513</v>
      </c>
      <c r="C58" s="14" t="s">
        <v>726</v>
      </c>
      <c r="D58" s="14" t="s">
        <v>84</v>
      </c>
      <c r="E58" s="3" t="s">
        <v>13</v>
      </c>
      <c r="F58" s="3" t="s">
        <v>727</v>
      </c>
      <c r="G58" s="3">
        <v>1</v>
      </c>
      <c r="H58" s="6">
        <v>3.0902777777777774E-5</v>
      </c>
      <c r="I58" s="6">
        <v>3.6427083333333332E-2</v>
      </c>
      <c r="J58" s="6">
        <v>7.9995833333333335E-2</v>
      </c>
      <c r="K58" s="6" t="s">
        <v>1639</v>
      </c>
      <c r="L58" s="4" cm="1">
        <f t="array" ref="L58">IF(E58="Hombre",SUMPRODUCT(($E$2:$E$81="Hombre")*($J$2:$J$81&lt;J58))+1,
SUMPRODUCT(($E$2:$E$81="Mujer")*($J$2:$J$81&lt;J58))+1)</f>
        <v>43</v>
      </c>
      <c r="M58" s="4" t="s">
        <v>1778</v>
      </c>
      <c r="N58" s="7">
        <f t="shared" si="0"/>
        <v>7.4996093750000006E-2</v>
      </c>
      <c r="O58" s="4" t="s">
        <v>1785</v>
      </c>
    </row>
    <row r="59" spans="1:15" x14ac:dyDescent="0.25">
      <c r="A59" s="3" t="s">
        <v>528</v>
      </c>
      <c r="B59" s="3">
        <v>578</v>
      </c>
      <c r="C59" s="14" t="s">
        <v>728</v>
      </c>
      <c r="D59" s="14" t="s">
        <v>729</v>
      </c>
      <c r="E59" s="3" t="s">
        <v>85</v>
      </c>
      <c r="F59" s="3" t="s">
        <v>709</v>
      </c>
      <c r="G59" s="3">
        <v>2</v>
      </c>
      <c r="H59" s="6">
        <v>0.41639895833333335</v>
      </c>
      <c r="I59" s="6">
        <v>3.9573148148148149E-2</v>
      </c>
      <c r="J59" s="6">
        <v>8.1084490740740742E-2</v>
      </c>
      <c r="K59" s="6" t="s">
        <v>1640</v>
      </c>
      <c r="L59" s="4" cm="1">
        <f t="array" ref="L59">IF(E59="Hombre",SUMPRODUCT(($E$2:$E$81="Hombre")*($J$2:$J$81&lt;J59))+1,
SUMPRODUCT(($E$2:$E$81="Mujer")*($J$2:$J$81&lt;J59))+1)</f>
        <v>15</v>
      </c>
      <c r="M59" s="4" t="s">
        <v>1778</v>
      </c>
      <c r="N59" s="7">
        <f t="shared" si="0"/>
        <v>7.6016710069444451E-2</v>
      </c>
      <c r="O59" s="4" t="s">
        <v>1785</v>
      </c>
    </row>
    <row r="60" spans="1:15" x14ac:dyDescent="0.25">
      <c r="A60" s="3" t="s">
        <v>531</v>
      </c>
      <c r="B60" s="3">
        <v>536</v>
      </c>
      <c r="C60" s="14" t="s">
        <v>730</v>
      </c>
      <c r="D60" s="14" t="s">
        <v>416</v>
      </c>
      <c r="E60" s="3" t="s">
        <v>85</v>
      </c>
      <c r="F60" s="3" t="s">
        <v>664</v>
      </c>
      <c r="G60" s="3">
        <v>7</v>
      </c>
      <c r="H60" s="6">
        <v>2.9513888888888886E-5</v>
      </c>
      <c r="I60" s="6">
        <v>3.810300925925926E-2</v>
      </c>
      <c r="J60" s="6">
        <v>8.1650115740740742E-2</v>
      </c>
      <c r="K60" s="6" t="s">
        <v>1641</v>
      </c>
      <c r="L60" s="4" cm="1">
        <f t="array" ref="L60">IF(E60="Hombre",SUMPRODUCT(($E$2:$E$81="Hombre")*($J$2:$J$81&lt;J60))+1,
SUMPRODUCT(($E$2:$E$81="Mujer")*($J$2:$J$81&lt;J60))+1)</f>
        <v>16</v>
      </c>
      <c r="M60" s="4" t="s">
        <v>1778</v>
      </c>
      <c r="N60" s="7">
        <f t="shared" si="0"/>
        <v>7.6546983506944444E-2</v>
      </c>
      <c r="O60" s="4" t="s">
        <v>1785</v>
      </c>
    </row>
    <row r="61" spans="1:15" x14ac:dyDescent="0.25">
      <c r="A61" s="3" t="s">
        <v>534</v>
      </c>
      <c r="B61" s="3">
        <v>553</v>
      </c>
      <c r="C61" s="14" t="s">
        <v>731</v>
      </c>
      <c r="D61" s="14" t="s">
        <v>732</v>
      </c>
      <c r="E61" s="3" t="s">
        <v>85</v>
      </c>
      <c r="F61" s="3" t="s">
        <v>692</v>
      </c>
      <c r="G61" s="3">
        <v>8</v>
      </c>
      <c r="H61" s="6">
        <v>0.41640914351851854</v>
      </c>
      <c r="I61" s="6">
        <v>3.8709606481481487E-2</v>
      </c>
      <c r="J61" s="6">
        <v>8.3118518518518508E-2</v>
      </c>
      <c r="K61" s="6" t="s">
        <v>1642</v>
      </c>
      <c r="L61" s="4" cm="1">
        <f t="array" ref="L61">IF(E61="Hombre",SUMPRODUCT(($E$2:$E$81="Hombre")*($J$2:$J$81&lt;J61))+1,
SUMPRODUCT(($E$2:$E$81="Mujer")*($J$2:$J$81&lt;J61))+1)</f>
        <v>17</v>
      </c>
      <c r="M61" s="4" t="s">
        <v>1778</v>
      </c>
      <c r="N61" s="7">
        <f t="shared" si="0"/>
        <v>7.7923611111111096E-2</v>
      </c>
      <c r="O61" s="4" t="s">
        <v>1785</v>
      </c>
    </row>
    <row r="62" spans="1:15" x14ac:dyDescent="0.25">
      <c r="A62" s="3" t="s">
        <v>537</v>
      </c>
      <c r="B62" s="3">
        <v>548</v>
      </c>
      <c r="C62" s="14" t="s">
        <v>733</v>
      </c>
      <c r="D62" s="14" t="s">
        <v>734</v>
      </c>
      <c r="E62" s="3" t="s">
        <v>85</v>
      </c>
      <c r="F62" s="3" t="s">
        <v>692</v>
      </c>
      <c r="G62" s="3">
        <v>9</v>
      </c>
      <c r="H62" s="6">
        <v>2.3148148148148148E-7</v>
      </c>
      <c r="I62" s="6">
        <v>3.7280092592592594E-2</v>
      </c>
      <c r="J62" s="6">
        <v>8.323518518518519E-2</v>
      </c>
      <c r="K62" s="6" t="s">
        <v>1643</v>
      </c>
      <c r="L62" s="4" cm="1">
        <f t="array" ref="L62">IF(E62="Hombre",SUMPRODUCT(($E$2:$E$81="Hombre")*($J$2:$J$81&lt;J62))+1,
SUMPRODUCT(($E$2:$E$81="Mujer")*($J$2:$J$81&lt;J62))+1)</f>
        <v>18</v>
      </c>
      <c r="M62" s="4" t="s">
        <v>1778</v>
      </c>
      <c r="N62" s="7">
        <f t="shared" si="0"/>
        <v>7.8032986111111119E-2</v>
      </c>
      <c r="O62" s="4" t="s">
        <v>1785</v>
      </c>
    </row>
    <row r="63" spans="1:15" x14ac:dyDescent="0.25">
      <c r="A63" s="3" t="s">
        <v>540</v>
      </c>
      <c r="B63" s="3">
        <v>463</v>
      </c>
      <c r="C63" s="14" t="s">
        <v>735</v>
      </c>
      <c r="D63" s="14" t="s">
        <v>736</v>
      </c>
      <c r="E63" s="3" t="s">
        <v>13</v>
      </c>
      <c r="F63" s="3" t="s">
        <v>626</v>
      </c>
      <c r="G63" s="3">
        <v>24</v>
      </c>
      <c r="H63" s="6">
        <v>2.5462962962962965E-5</v>
      </c>
      <c r="I63" s="6">
        <v>3.7493171296296292E-2</v>
      </c>
      <c r="J63" s="6">
        <v>8.4351388888888892E-2</v>
      </c>
      <c r="K63" s="6" t="s">
        <v>1644</v>
      </c>
      <c r="L63" s="4" cm="1">
        <f t="array" ref="L63">IF(E63="Hombre",SUMPRODUCT(($E$2:$E$81="Hombre")*($J$2:$J$81&lt;J63))+1,
SUMPRODUCT(($E$2:$E$81="Mujer")*($J$2:$J$81&lt;J63))+1)</f>
        <v>44</v>
      </c>
      <c r="M63" s="4" t="s">
        <v>1778</v>
      </c>
      <c r="N63" s="7">
        <f t="shared" si="0"/>
        <v>7.9079427083333334E-2</v>
      </c>
      <c r="O63" s="4" t="s">
        <v>1785</v>
      </c>
    </row>
    <row r="64" spans="1:15" x14ac:dyDescent="0.25">
      <c r="A64" s="3" t="s">
        <v>542</v>
      </c>
      <c r="B64" s="3">
        <v>506</v>
      </c>
      <c r="C64" s="14" t="s">
        <v>737</v>
      </c>
      <c r="D64" s="14" t="s">
        <v>298</v>
      </c>
      <c r="E64" s="3" t="s">
        <v>13</v>
      </c>
      <c r="F64" s="3" t="s">
        <v>727</v>
      </c>
      <c r="G64" s="3">
        <v>2</v>
      </c>
      <c r="H64" s="6"/>
      <c r="I64" s="6">
        <v>4.2201157407407403E-2</v>
      </c>
      <c r="J64" s="6">
        <v>8.6473611111111112E-2</v>
      </c>
      <c r="K64" s="6" t="s">
        <v>1645</v>
      </c>
      <c r="L64" s="4" cm="1">
        <f t="array" ref="L64">IF(E64="Hombre",SUMPRODUCT(($E$2:$E$81="Hombre")*($J$2:$J$81&lt;J64))+1,
SUMPRODUCT(($E$2:$E$81="Mujer")*($J$2:$J$81&lt;J64))+1)</f>
        <v>45</v>
      </c>
      <c r="M64" s="4" t="s">
        <v>1778</v>
      </c>
      <c r="N64" s="7">
        <f t="shared" si="0"/>
        <v>8.106901041666667E-2</v>
      </c>
      <c r="O64" s="4" t="s">
        <v>1785</v>
      </c>
    </row>
    <row r="65" spans="1:15" x14ac:dyDescent="0.25">
      <c r="A65" s="3" t="s">
        <v>545</v>
      </c>
      <c r="B65" s="3">
        <v>495</v>
      </c>
      <c r="C65" s="14" t="s">
        <v>738</v>
      </c>
      <c r="D65" s="14" t="s">
        <v>739</v>
      </c>
      <c r="E65" s="3" t="s">
        <v>13</v>
      </c>
      <c r="F65" s="3" t="s">
        <v>626</v>
      </c>
      <c r="G65" s="3">
        <v>25</v>
      </c>
      <c r="H65" s="6"/>
      <c r="I65" s="6">
        <v>4.0532407407407406E-2</v>
      </c>
      <c r="J65" s="6">
        <v>8.7444560185185191E-2</v>
      </c>
      <c r="K65" s="6" t="s">
        <v>1646</v>
      </c>
      <c r="L65" s="4" cm="1">
        <f t="array" ref="L65">IF(E65="Hombre",SUMPRODUCT(($E$2:$E$81="Hombre")*($J$2:$J$81&lt;J65))+1,
SUMPRODUCT(($E$2:$E$81="Mujer")*($J$2:$J$81&lt;J65))+1)</f>
        <v>46</v>
      </c>
      <c r="M65" s="4" t="s">
        <v>1778</v>
      </c>
      <c r="N65" s="7">
        <f t="shared" si="0"/>
        <v>8.1979275173611116E-2</v>
      </c>
      <c r="O65" s="4" t="s">
        <v>1785</v>
      </c>
    </row>
    <row r="66" spans="1:15" x14ac:dyDescent="0.25">
      <c r="A66" s="3" t="s">
        <v>547</v>
      </c>
      <c r="B66" s="3">
        <v>550</v>
      </c>
      <c r="C66" s="14" t="s">
        <v>740</v>
      </c>
      <c r="D66" s="14" t="s">
        <v>741</v>
      </c>
      <c r="E66" s="3" t="s">
        <v>85</v>
      </c>
      <c r="F66" s="3" t="s">
        <v>692</v>
      </c>
      <c r="G66" s="3">
        <v>10</v>
      </c>
      <c r="H66" s="6">
        <v>1.6550925925925924E-5</v>
      </c>
      <c r="I66" s="6">
        <v>4.2203703703703702E-2</v>
      </c>
      <c r="J66" s="6">
        <v>8.7828240740740735E-2</v>
      </c>
      <c r="K66" s="6" t="s">
        <v>1647</v>
      </c>
      <c r="L66" s="4" cm="1">
        <f t="array" ref="L66">IF(E66="Hombre",SUMPRODUCT(($E$2:$E$81="Hombre")*($J$2:$J$81&lt;J66))+1,
SUMPRODUCT(($E$2:$E$81="Mujer")*($J$2:$J$81&lt;J66))+1)</f>
        <v>19</v>
      </c>
      <c r="M66" s="4" t="s">
        <v>1778</v>
      </c>
      <c r="N66" s="7">
        <f t="shared" si="0"/>
        <v>8.2338975694444441E-2</v>
      </c>
      <c r="O66" s="4" t="s">
        <v>1785</v>
      </c>
    </row>
    <row r="67" spans="1:15" x14ac:dyDescent="0.25">
      <c r="A67" s="3" t="s">
        <v>549</v>
      </c>
      <c r="B67" s="3">
        <v>573</v>
      </c>
      <c r="C67" s="14" t="s">
        <v>742</v>
      </c>
      <c r="D67" s="14" t="s">
        <v>743</v>
      </c>
      <c r="E67" s="3" t="s">
        <v>85</v>
      </c>
      <c r="F67" s="3" t="s">
        <v>709</v>
      </c>
      <c r="G67" s="3">
        <v>3</v>
      </c>
      <c r="H67" s="6"/>
      <c r="I67" s="6">
        <v>4.1921296296296297E-2</v>
      </c>
      <c r="J67" s="6">
        <v>8.8234027777777779E-2</v>
      </c>
      <c r="K67" s="6" t="s">
        <v>1648</v>
      </c>
      <c r="L67" s="4" cm="1">
        <f t="array" ref="L67">IF(E67="Hombre",SUMPRODUCT(($E$2:$E$81="Hombre")*($J$2:$J$81&lt;J67))+1,
SUMPRODUCT(($E$2:$E$81="Mujer")*($J$2:$J$81&lt;J67))+1)</f>
        <v>20</v>
      </c>
      <c r="M67" s="4" t="s">
        <v>1778</v>
      </c>
      <c r="N67" s="7">
        <f t="shared" ref="N67:N81" si="1">(J67/16)*15</f>
        <v>8.2719401041666668E-2</v>
      </c>
      <c r="O67" s="4" t="s">
        <v>1785</v>
      </c>
    </row>
    <row r="68" spans="1:15" x14ac:dyDescent="0.25">
      <c r="A68" s="3" t="s">
        <v>551</v>
      </c>
      <c r="B68" s="3">
        <v>423</v>
      </c>
      <c r="C68" s="14" t="s">
        <v>744</v>
      </c>
      <c r="D68" s="14"/>
      <c r="E68" s="3" t="s">
        <v>13</v>
      </c>
      <c r="F68" s="3" t="s">
        <v>628</v>
      </c>
      <c r="G68" s="3">
        <v>19</v>
      </c>
      <c r="H68" s="6">
        <v>4.0393518518518518E-5</v>
      </c>
      <c r="I68" s="6">
        <v>3.9737152777777777E-2</v>
      </c>
      <c r="J68" s="6">
        <v>9.130243055555555E-2</v>
      </c>
      <c r="K68" s="6" t="s">
        <v>1649</v>
      </c>
      <c r="L68" s="4" cm="1">
        <f t="array" ref="L68">IF(E68="Hombre",SUMPRODUCT(($E$2:$E$81="Hombre")*($J$2:$J$81&lt;J68))+1,
SUMPRODUCT(($E$2:$E$81="Mujer")*($J$2:$J$81&lt;J68))+1)</f>
        <v>47</v>
      </c>
      <c r="M68" s="4" t="s">
        <v>1778</v>
      </c>
      <c r="N68" s="7">
        <f t="shared" si="1"/>
        <v>8.5596028645833322E-2</v>
      </c>
      <c r="O68" s="4" t="s">
        <v>1785</v>
      </c>
    </row>
    <row r="69" spans="1:15" x14ac:dyDescent="0.25">
      <c r="A69" s="3" t="s">
        <v>554</v>
      </c>
      <c r="B69" s="3">
        <v>560</v>
      </c>
      <c r="C69" s="14" t="s">
        <v>745</v>
      </c>
      <c r="D69" s="14" t="s">
        <v>743</v>
      </c>
      <c r="E69" s="3" t="s">
        <v>85</v>
      </c>
      <c r="F69" s="3" t="s">
        <v>692</v>
      </c>
      <c r="G69" s="3">
        <v>11</v>
      </c>
      <c r="H69" s="6">
        <v>6.9606481481481483E-4</v>
      </c>
      <c r="I69" s="6">
        <v>0.11901527777777778</v>
      </c>
      <c r="J69" s="6">
        <v>9.3015625000000005E-2</v>
      </c>
      <c r="K69" s="6" t="s">
        <v>1650</v>
      </c>
      <c r="L69" s="4" cm="1">
        <f t="array" ref="L69">IF(E69="Hombre",SUMPRODUCT(($E$2:$E$81="Hombre")*($J$2:$J$81&lt;J69))+1,
SUMPRODUCT(($E$2:$E$81="Mujer")*($J$2:$J$81&lt;J69))+1)</f>
        <v>21</v>
      </c>
      <c r="M69" s="4" t="s">
        <v>1778</v>
      </c>
      <c r="N69" s="7">
        <f t="shared" si="1"/>
        <v>8.7202148437500002E-2</v>
      </c>
      <c r="O69" s="4" t="s">
        <v>1785</v>
      </c>
    </row>
    <row r="70" spans="1:15" x14ac:dyDescent="0.25">
      <c r="A70" s="3" t="s">
        <v>556</v>
      </c>
      <c r="B70" s="3">
        <v>505</v>
      </c>
      <c r="C70" s="14" t="s">
        <v>746</v>
      </c>
      <c r="D70" s="14" t="s">
        <v>747</v>
      </c>
      <c r="E70" s="3" t="s">
        <v>13</v>
      </c>
      <c r="F70" s="3" t="s">
        <v>727</v>
      </c>
      <c r="G70" s="3">
        <v>3</v>
      </c>
      <c r="H70" s="6">
        <v>1.400462962962963E-5</v>
      </c>
      <c r="I70" s="6">
        <v>4.2786689814814816E-2</v>
      </c>
      <c r="J70" s="6">
        <v>9.5613657407407418E-2</v>
      </c>
      <c r="K70" s="6" t="s">
        <v>1651</v>
      </c>
      <c r="L70" s="4" cm="1">
        <f t="array" ref="L70">IF(E70="Hombre",SUMPRODUCT(($E$2:$E$81="Hombre")*($J$2:$J$81&lt;J70))+1,
SUMPRODUCT(($E$2:$E$81="Mujer")*($J$2:$J$81&lt;J70))+1)</f>
        <v>48</v>
      </c>
      <c r="M70" s="4" t="s">
        <v>1778</v>
      </c>
      <c r="N70" s="7">
        <f t="shared" si="1"/>
        <v>8.9637803819444459E-2</v>
      </c>
      <c r="O70" s="4" t="s">
        <v>1785</v>
      </c>
    </row>
    <row r="71" spans="1:15" x14ac:dyDescent="0.25">
      <c r="A71" s="3" t="s">
        <v>559</v>
      </c>
      <c r="B71" s="3">
        <v>545</v>
      </c>
      <c r="C71" s="14" t="s">
        <v>748</v>
      </c>
      <c r="D71" s="14" t="s">
        <v>749</v>
      </c>
      <c r="E71" s="3" t="s">
        <v>85</v>
      </c>
      <c r="F71" s="3" t="s">
        <v>664</v>
      </c>
      <c r="G71" s="3">
        <v>8</v>
      </c>
      <c r="H71" s="6">
        <v>1.8634259259259258E-5</v>
      </c>
      <c r="I71" s="6">
        <v>4.4823263888888888E-2</v>
      </c>
      <c r="J71" s="6">
        <v>9.5981828703703698E-2</v>
      </c>
      <c r="K71" s="6" t="s">
        <v>1652</v>
      </c>
      <c r="L71" s="4" cm="1">
        <f t="array" ref="L71">IF(E71="Hombre",SUMPRODUCT(($E$2:$E$81="Hombre")*($J$2:$J$81&lt;J71))+1,
SUMPRODUCT(($E$2:$E$81="Mujer")*($J$2:$J$81&lt;J71))+1)</f>
        <v>22</v>
      </c>
      <c r="M71" s="4" t="s">
        <v>1778</v>
      </c>
      <c r="N71" s="7">
        <f t="shared" si="1"/>
        <v>8.9982964409722213E-2</v>
      </c>
      <c r="O71" s="4" t="s">
        <v>1785</v>
      </c>
    </row>
    <row r="72" spans="1:15" x14ac:dyDescent="0.25">
      <c r="A72" s="3" t="s">
        <v>562</v>
      </c>
      <c r="B72" s="3">
        <v>572</v>
      </c>
      <c r="C72" s="14" t="s">
        <v>750</v>
      </c>
      <c r="D72" s="14" t="s">
        <v>686</v>
      </c>
      <c r="E72" s="3" t="s">
        <v>85</v>
      </c>
      <c r="F72" s="3" t="s">
        <v>709</v>
      </c>
      <c r="G72" s="3">
        <v>4</v>
      </c>
      <c r="H72" s="6">
        <v>6.2500000000000003E-6</v>
      </c>
      <c r="I72" s="6">
        <v>4.469583333333333E-2</v>
      </c>
      <c r="J72" s="6">
        <v>9.6312152777777785E-2</v>
      </c>
      <c r="K72" s="6" t="s">
        <v>1653</v>
      </c>
      <c r="L72" s="4" cm="1">
        <f t="array" ref="L72">IF(E72="Hombre",SUMPRODUCT(($E$2:$E$81="Hombre")*($J$2:$J$81&lt;J72))+1,
SUMPRODUCT(($E$2:$E$81="Mujer")*($J$2:$J$81&lt;J72))+1)</f>
        <v>23</v>
      </c>
      <c r="M72" s="4" t="s">
        <v>1778</v>
      </c>
      <c r="N72" s="7">
        <f t="shared" si="1"/>
        <v>9.0292643229166678E-2</v>
      </c>
      <c r="O72" s="4" t="s">
        <v>1785</v>
      </c>
    </row>
    <row r="73" spans="1:15" x14ac:dyDescent="0.25">
      <c r="A73" s="3" t="s">
        <v>565</v>
      </c>
      <c r="B73" s="3">
        <v>592</v>
      </c>
      <c r="C73" s="14" t="s">
        <v>751</v>
      </c>
      <c r="D73" s="14" t="s">
        <v>136</v>
      </c>
      <c r="E73" s="3" t="s">
        <v>85</v>
      </c>
      <c r="F73" s="3" t="s">
        <v>752</v>
      </c>
      <c r="G73" s="3">
        <v>1</v>
      </c>
      <c r="H73" s="6">
        <v>0.41636377314814815</v>
      </c>
      <c r="I73" s="6">
        <v>4.478298611111111E-2</v>
      </c>
      <c r="J73" s="6">
        <v>9.8830555555555546E-2</v>
      </c>
      <c r="K73" s="6" t="s">
        <v>1654</v>
      </c>
      <c r="L73" s="4" cm="1">
        <f t="array" ref="L73">IF(E73="Hombre",SUMPRODUCT(($E$2:$E$81="Hombre")*($J$2:$J$81&lt;J73))+1,
SUMPRODUCT(($E$2:$E$81="Mujer")*($J$2:$J$81&lt;J73))+1)</f>
        <v>24</v>
      </c>
      <c r="M73" s="4" t="s">
        <v>1778</v>
      </c>
      <c r="N73" s="7">
        <f t="shared" si="1"/>
        <v>9.2653645833333326E-2</v>
      </c>
      <c r="O73" s="4" t="s">
        <v>1785</v>
      </c>
    </row>
    <row r="74" spans="1:15" x14ac:dyDescent="0.25">
      <c r="A74" s="3" t="s">
        <v>567</v>
      </c>
      <c r="B74" s="3">
        <v>585</v>
      </c>
      <c r="C74" s="14" t="s">
        <v>753</v>
      </c>
      <c r="D74" s="14" t="s">
        <v>754</v>
      </c>
      <c r="E74" s="3" t="s">
        <v>85</v>
      </c>
      <c r="F74" s="3" t="s">
        <v>755</v>
      </c>
      <c r="G74" s="3">
        <v>1</v>
      </c>
      <c r="H74" s="6"/>
      <c r="I74" s="6">
        <v>4.7396180555555556E-2</v>
      </c>
      <c r="J74" s="6">
        <v>0.1002667824074074</v>
      </c>
      <c r="K74" s="6" t="s">
        <v>1655</v>
      </c>
      <c r="L74" s="4" cm="1">
        <f t="array" ref="L74">IF(E74="Hombre",SUMPRODUCT(($E$2:$E$81="Hombre")*($J$2:$J$81&lt;J74))+1,
SUMPRODUCT(($E$2:$E$81="Mujer")*($J$2:$J$81&lt;J74))+1)</f>
        <v>25</v>
      </c>
      <c r="M74" s="4" t="s">
        <v>1778</v>
      </c>
      <c r="N74" s="7">
        <f t="shared" si="1"/>
        <v>9.400010850694443E-2</v>
      </c>
      <c r="O74" s="4" t="s">
        <v>1785</v>
      </c>
    </row>
    <row r="75" spans="1:15" x14ac:dyDescent="0.25">
      <c r="A75" s="3" t="s">
        <v>569</v>
      </c>
      <c r="B75" s="3">
        <v>574</v>
      </c>
      <c r="C75" s="14" t="s">
        <v>756</v>
      </c>
      <c r="D75" s="14" t="s">
        <v>757</v>
      </c>
      <c r="E75" s="3" t="s">
        <v>85</v>
      </c>
      <c r="F75" s="3" t="s">
        <v>709</v>
      </c>
      <c r="G75" s="3">
        <v>5</v>
      </c>
      <c r="H75" s="6"/>
      <c r="I75" s="6">
        <v>4.8150462962962957E-2</v>
      </c>
      <c r="J75" s="6">
        <v>0.10415428240740741</v>
      </c>
      <c r="K75" s="6" t="s">
        <v>1656</v>
      </c>
      <c r="L75" s="4" cm="1">
        <f t="array" ref="L75">IF(E75="Hombre",SUMPRODUCT(($E$2:$E$81="Hombre")*($J$2:$J$81&lt;J75))+1,
SUMPRODUCT(($E$2:$E$81="Mujer")*($J$2:$J$81&lt;J75))+1)</f>
        <v>26</v>
      </c>
      <c r="M75" s="4" t="s">
        <v>1778</v>
      </c>
      <c r="N75" s="7">
        <f t="shared" si="1"/>
        <v>9.7644639756944457E-2</v>
      </c>
      <c r="O75" s="4" t="s">
        <v>1785</v>
      </c>
    </row>
    <row r="76" spans="1:15" x14ac:dyDescent="0.25">
      <c r="A76" s="3" t="s">
        <v>572</v>
      </c>
      <c r="B76" s="3">
        <v>544</v>
      </c>
      <c r="C76" s="14" t="s">
        <v>758</v>
      </c>
      <c r="D76" s="14" t="s">
        <v>416</v>
      </c>
      <c r="E76" s="3" t="s">
        <v>85</v>
      </c>
      <c r="F76" s="3" t="s">
        <v>664</v>
      </c>
      <c r="G76" s="3">
        <v>9</v>
      </c>
      <c r="H76" s="6">
        <v>0.41640879629629629</v>
      </c>
      <c r="I76" s="6">
        <v>4.8001967592592593E-2</v>
      </c>
      <c r="J76" s="6">
        <v>0.10596423611111111</v>
      </c>
      <c r="K76" s="6" t="s">
        <v>1657</v>
      </c>
      <c r="L76" s="4" cm="1">
        <f t="array" ref="L76">IF(E76="Hombre",SUMPRODUCT(($E$2:$E$81="Hombre")*($J$2:$J$81&lt;J76))+1,
SUMPRODUCT(($E$2:$E$81="Mujer")*($J$2:$J$81&lt;J76))+1)</f>
        <v>27</v>
      </c>
      <c r="M76" s="4" t="s">
        <v>1778</v>
      </c>
      <c r="N76" s="7">
        <f t="shared" si="1"/>
        <v>9.9341471354166669E-2</v>
      </c>
      <c r="O76" s="4" t="s">
        <v>1785</v>
      </c>
    </row>
    <row r="77" spans="1:15" x14ac:dyDescent="0.25">
      <c r="A77" s="3" t="s">
        <v>575</v>
      </c>
      <c r="B77" s="3">
        <v>549</v>
      </c>
      <c r="C77" s="14" t="s">
        <v>759</v>
      </c>
      <c r="D77" s="14" t="s">
        <v>747</v>
      </c>
      <c r="E77" s="3" t="s">
        <v>85</v>
      </c>
      <c r="F77" s="3" t="s">
        <v>692</v>
      </c>
      <c r="G77" s="3">
        <v>12</v>
      </c>
      <c r="H77" s="6">
        <v>2.0833333333333333E-5</v>
      </c>
      <c r="I77" s="6">
        <v>4.8298148148148146E-2</v>
      </c>
      <c r="J77" s="6">
        <v>0.10831620370370371</v>
      </c>
      <c r="K77" s="6" t="s">
        <v>1658</v>
      </c>
      <c r="L77" s="4" cm="1">
        <f t="array" ref="L77">IF(E77="Hombre",SUMPRODUCT(($E$2:$E$81="Hombre")*($J$2:$J$81&lt;J77))+1,
SUMPRODUCT(($E$2:$E$81="Mujer")*($J$2:$J$81&lt;J77))+1)</f>
        <v>28</v>
      </c>
      <c r="M77" s="4" t="s">
        <v>1778</v>
      </c>
      <c r="N77" s="7">
        <f t="shared" si="1"/>
        <v>0.10154644097222222</v>
      </c>
      <c r="O77" s="4" t="s">
        <v>1785</v>
      </c>
    </row>
    <row r="78" spans="1:15" x14ac:dyDescent="0.25">
      <c r="A78" s="3" t="s">
        <v>578</v>
      </c>
      <c r="B78" s="3">
        <v>587</v>
      </c>
      <c r="C78" s="14" t="s">
        <v>760</v>
      </c>
      <c r="D78" s="14" t="s">
        <v>698</v>
      </c>
      <c r="E78" s="3" t="s">
        <v>85</v>
      </c>
      <c r="F78" s="3" t="s">
        <v>755</v>
      </c>
      <c r="G78" s="3">
        <v>2</v>
      </c>
      <c r="H78" s="6">
        <v>1.8981481481481482E-5</v>
      </c>
      <c r="I78" s="6">
        <v>5.0370949074074078E-2</v>
      </c>
      <c r="J78" s="6">
        <v>0.11533391203703704</v>
      </c>
      <c r="K78" s="6" t="s">
        <v>1659</v>
      </c>
      <c r="L78" s="4" cm="1">
        <f t="array" ref="L78">IF(E78="Hombre",SUMPRODUCT(($E$2:$E$81="Hombre")*($J$2:$J$81&lt;J78))+1,
SUMPRODUCT(($E$2:$E$81="Mujer")*($J$2:$J$81&lt;J78))+1)</f>
        <v>29</v>
      </c>
      <c r="M78" s="4" t="s">
        <v>1778</v>
      </c>
      <c r="N78" s="7">
        <f t="shared" si="1"/>
        <v>0.10812554253472222</v>
      </c>
      <c r="O78" s="4" t="s">
        <v>1785</v>
      </c>
    </row>
    <row r="79" spans="1:15" x14ac:dyDescent="0.25">
      <c r="A79" s="3" t="s">
        <v>582</v>
      </c>
      <c r="B79" s="3">
        <v>526</v>
      </c>
      <c r="C79" s="14" t="s">
        <v>761</v>
      </c>
      <c r="D79" s="14" t="s">
        <v>762</v>
      </c>
      <c r="E79" s="3" t="s">
        <v>13</v>
      </c>
      <c r="F79" s="3" t="s">
        <v>689</v>
      </c>
      <c r="G79" s="3">
        <v>2</v>
      </c>
      <c r="H79" s="6"/>
      <c r="I79" s="6">
        <v>5.358460648148148E-2</v>
      </c>
      <c r="J79" s="6">
        <v>0.11617164351851851</v>
      </c>
      <c r="K79" s="6" t="s">
        <v>1660</v>
      </c>
      <c r="L79" s="4" cm="1">
        <f t="array" ref="L79">IF(E79="Hombre",SUMPRODUCT(($E$2:$E$81="Hombre")*($J$2:$J$81&lt;J79))+1,
SUMPRODUCT(($E$2:$E$81="Mujer")*($J$2:$J$81&lt;J79))+1)</f>
        <v>49</v>
      </c>
      <c r="M79" s="4" t="s">
        <v>1778</v>
      </c>
      <c r="N79" s="7">
        <f t="shared" si="1"/>
        <v>0.1089109157986111</v>
      </c>
      <c r="O79" s="4" t="s">
        <v>1785</v>
      </c>
    </row>
    <row r="80" spans="1:15" x14ac:dyDescent="0.25">
      <c r="A80" s="3" t="s">
        <v>763</v>
      </c>
      <c r="B80" s="3">
        <v>515</v>
      </c>
      <c r="C80" s="14" t="s">
        <v>764</v>
      </c>
      <c r="D80" s="14" t="s">
        <v>765</v>
      </c>
      <c r="E80" s="3" t="s">
        <v>13</v>
      </c>
      <c r="F80" s="3" t="s">
        <v>727</v>
      </c>
      <c r="G80" s="3">
        <v>4</v>
      </c>
      <c r="H80" s="6">
        <v>0.41639976851851856</v>
      </c>
      <c r="I80" s="6">
        <v>4.1356365740740739E-2</v>
      </c>
      <c r="J80" s="6">
        <v>0.11706817129629631</v>
      </c>
      <c r="K80" s="6" t="s">
        <v>1661</v>
      </c>
      <c r="L80" s="4" cm="1">
        <f t="array" ref="L80">IF(E80="Hombre",SUMPRODUCT(($E$2:$E$81="Hombre")*($J$2:$J$81&lt;J80))+1,
SUMPRODUCT(($E$2:$E$81="Mujer")*($J$2:$J$81&lt;J80))+1)</f>
        <v>50</v>
      </c>
      <c r="M80" s="4" t="s">
        <v>1778</v>
      </c>
      <c r="N80" s="7">
        <f t="shared" si="1"/>
        <v>0.10975141059027779</v>
      </c>
      <c r="O80" s="4" t="s">
        <v>1785</v>
      </c>
    </row>
    <row r="81" spans="1:15" x14ac:dyDescent="0.25">
      <c r="A81" s="3" t="s">
        <v>766</v>
      </c>
      <c r="B81" s="3">
        <v>581</v>
      </c>
      <c r="C81" s="14" t="s">
        <v>767</v>
      </c>
      <c r="D81" s="14" t="s">
        <v>762</v>
      </c>
      <c r="E81" s="3" t="s">
        <v>85</v>
      </c>
      <c r="F81" s="3" t="s">
        <v>755</v>
      </c>
      <c r="G81" s="3">
        <v>3</v>
      </c>
      <c r="H81" s="6"/>
      <c r="I81" s="6">
        <v>6.1567708333333332E-2</v>
      </c>
      <c r="J81" s="6">
        <v>0.15212314814814815</v>
      </c>
      <c r="K81" s="6" t="s">
        <v>1662</v>
      </c>
      <c r="L81" s="4" cm="1">
        <f t="array" ref="L81">IF(E81="Hombre",SUMPRODUCT(($E$2:$E$81="Hombre")*($J$2:$J$81&lt;J81))+1,
SUMPRODUCT(($E$2:$E$81="Mujer")*($J$2:$J$81&lt;J81))+1)</f>
        <v>30</v>
      </c>
      <c r="M81" s="4" t="s">
        <v>1778</v>
      </c>
      <c r="N81" s="7">
        <f t="shared" si="1"/>
        <v>0.1426154513888889</v>
      </c>
      <c r="O81" s="4" t="s">
        <v>1785</v>
      </c>
    </row>
    <row r="82" spans="1:15" x14ac:dyDescent="0.25">
      <c r="A82" s="3" t="s">
        <v>151</v>
      </c>
      <c r="B82" s="3">
        <v>570</v>
      </c>
      <c r="C82" s="14" t="s">
        <v>768</v>
      </c>
      <c r="D82" s="14" t="s">
        <v>769</v>
      </c>
      <c r="E82" s="3" t="s">
        <v>85</v>
      </c>
      <c r="F82" s="3" t="s">
        <v>692</v>
      </c>
      <c r="G82" s="3"/>
      <c r="H82" s="6">
        <v>4.6092129629629629E-2</v>
      </c>
      <c r="I82" s="6">
        <v>0.10018888888888888</v>
      </c>
      <c r="J82" s="6"/>
      <c r="K82" s="6"/>
      <c r="M82" s="4" t="s">
        <v>1778</v>
      </c>
      <c r="N82" s="7"/>
      <c r="O82" s="4" t="s">
        <v>1785</v>
      </c>
    </row>
    <row r="83" spans="1:15" x14ac:dyDescent="0.25">
      <c r="A83" s="3" t="s">
        <v>151</v>
      </c>
      <c r="B83" s="3">
        <v>594</v>
      </c>
      <c r="C83" s="14" t="s">
        <v>770</v>
      </c>
      <c r="D83" s="14"/>
      <c r="E83" s="3" t="s">
        <v>13</v>
      </c>
      <c r="F83" s="3" t="s">
        <v>626</v>
      </c>
      <c r="G83" s="3"/>
      <c r="H83" s="6">
        <v>0.4164070601851852</v>
      </c>
      <c r="I83" s="6"/>
      <c r="J83" s="6"/>
      <c r="K83" s="6"/>
      <c r="M83" s="4" t="s">
        <v>1778</v>
      </c>
      <c r="N83" s="7"/>
      <c r="O83" s="4" t="s">
        <v>1785</v>
      </c>
    </row>
    <row r="84" spans="1:15" x14ac:dyDescent="0.25">
      <c r="A84" s="3" t="s">
        <v>151</v>
      </c>
      <c r="B84" s="3">
        <v>432</v>
      </c>
      <c r="C84" s="14" t="s">
        <v>771</v>
      </c>
      <c r="D84" s="14" t="s">
        <v>61</v>
      </c>
      <c r="E84" s="3" t="s">
        <v>13</v>
      </c>
      <c r="F84" s="3" t="s">
        <v>628</v>
      </c>
      <c r="G84" s="3"/>
      <c r="H84" s="6">
        <v>3.7037037037037037E-6</v>
      </c>
      <c r="I84" s="6"/>
      <c r="J84" s="6" t="s">
        <v>191</v>
      </c>
      <c r="K84" s="6"/>
      <c r="M84" s="4" t="s">
        <v>1778</v>
      </c>
      <c r="N84" s="7"/>
      <c r="O84" s="4" t="s">
        <v>1785</v>
      </c>
    </row>
    <row r="85" spans="1:15" x14ac:dyDescent="0.25">
      <c r="A85" s="3" t="s">
        <v>151</v>
      </c>
      <c r="B85" s="3">
        <v>447</v>
      </c>
      <c r="C85" s="14" t="s">
        <v>772</v>
      </c>
      <c r="D85" s="14" t="s">
        <v>773</v>
      </c>
      <c r="E85" s="3" t="s">
        <v>13</v>
      </c>
      <c r="F85" s="3" t="s">
        <v>626</v>
      </c>
      <c r="G85" s="3"/>
      <c r="H85" s="6">
        <v>5.9027777777777776E-6</v>
      </c>
      <c r="I85" s="6"/>
      <c r="J85" s="6" t="s">
        <v>191</v>
      </c>
      <c r="K85" s="6"/>
      <c r="M85" s="4" t="s">
        <v>1778</v>
      </c>
      <c r="N85" s="7"/>
      <c r="O85" s="4" t="s">
        <v>1785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DE72-1422-45A1-9FE6-2288B3DFA42F}">
  <dimension ref="A1:M89"/>
  <sheetViews>
    <sheetView showGridLines="0" workbookViewId="0">
      <selection activeCell="M1" sqref="M1"/>
    </sheetView>
  </sheetViews>
  <sheetFormatPr baseColWidth="10" defaultRowHeight="15" x14ac:dyDescent="0.25"/>
  <cols>
    <col min="1" max="1" width="3.5703125" style="4" bestFit="1" customWidth="1"/>
    <col min="2" max="2" width="4" style="4" bestFit="1" customWidth="1"/>
    <col min="3" max="3" width="38.28515625" style="15" bestFit="1" customWidth="1"/>
    <col min="4" max="4" width="26.85546875" style="15" bestFit="1" customWidth="1"/>
    <col min="5" max="5" width="8" style="4" bestFit="1" customWidth="1"/>
    <col min="6" max="6" width="12.5703125" style="4" bestFit="1" customWidth="1"/>
    <col min="7" max="7" width="8.140625" style="4" bestFit="1" customWidth="1"/>
    <col min="8" max="9" width="9.7109375" style="7" bestFit="1" customWidth="1"/>
    <col min="10" max="10" width="8.42578125" style="7" bestFit="1" customWidth="1"/>
    <col min="11" max="11" width="10.7109375" style="7" bestFit="1" customWidth="1"/>
    <col min="12" max="12" width="4.85546875" style="4" bestFit="1" customWidth="1"/>
    <col min="13" max="16384" width="11.42578125" style="4"/>
  </cols>
  <sheetData>
    <row r="1" spans="1:13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0" t="s">
        <v>622</v>
      </c>
      <c r="I1" s="10" t="s">
        <v>623</v>
      </c>
      <c r="J1" s="5" t="s">
        <v>1418</v>
      </c>
      <c r="K1" s="10" t="s">
        <v>8</v>
      </c>
      <c r="L1" s="2" t="s">
        <v>1412</v>
      </c>
      <c r="M1" s="5" t="s">
        <v>1416</v>
      </c>
    </row>
    <row r="2" spans="1:13" x14ac:dyDescent="0.25">
      <c r="A2" s="3" t="s">
        <v>10</v>
      </c>
      <c r="B2" s="3">
        <v>462</v>
      </c>
      <c r="C2" s="14" t="s">
        <v>774</v>
      </c>
      <c r="D2" s="14" t="s">
        <v>775</v>
      </c>
      <c r="E2" s="3" t="s">
        <v>13</v>
      </c>
      <c r="F2" s="3" t="s">
        <v>626</v>
      </c>
      <c r="G2" s="3">
        <v>1</v>
      </c>
      <c r="H2" s="6" t="s">
        <v>776</v>
      </c>
      <c r="I2" s="6" t="s">
        <v>777</v>
      </c>
      <c r="J2" s="6">
        <v>6.4385532407407409E-2</v>
      </c>
      <c r="K2" s="6"/>
      <c r="L2" s="4" cm="1">
        <f t="array" ref="L2">IF(E2="Hombre",SUMPRODUCT(($E$2:$E$80="Hombre")*($J$2:$J$80&lt;J2))+1,
SUMPRODUCT(($E$2:$E$80="Mujer")*($J$2:$J$80&lt;J2))+1)</f>
        <v>1</v>
      </c>
      <c r="M2" s="4" t="s">
        <v>1775</v>
      </c>
    </row>
    <row r="3" spans="1:13" x14ac:dyDescent="0.25">
      <c r="A3" s="3" t="s">
        <v>18</v>
      </c>
      <c r="B3" s="3">
        <v>510</v>
      </c>
      <c r="C3" s="14" t="s">
        <v>778</v>
      </c>
      <c r="D3" s="14" t="s">
        <v>428</v>
      </c>
      <c r="E3" s="3" t="s">
        <v>13</v>
      </c>
      <c r="F3" s="3" t="s">
        <v>727</v>
      </c>
      <c r="G3" s="3">
        <v>1</v>
      </c>
      <c r="H3" s="6" t="s">
        <v>779</v>
      </c>
      <c r="I3" s="6" t="s">
        <v>780</v>
      </c>
      <c r="J3" s="6">
        <v>6.6451736111111118E-2</v>
      </c>
      <c r="K3" s="6" t="s">
        <v>781</v>
      </c>
      <c r="L3" s="4" cm="1">
        <f t="array" ref="L3">IF(E3="Hombre",SUMPRODUCT(($E$2:$E$80="Hombre")*($J$2:$J$80&lt;J3))+1,
SUMPRODUCT(($E$2:$E$80="Mujer")*($J$2:$J$80&lt;J3))+1)</f>
        <v>2</v>
      </c>
      <c r="M3" s="4" t="s">
        <v>1775</v>
      </c>
    </row>
    <row r="4" spans="1:13" x14ac:dyDescent="0.25">
      <c r="A4" s="3" t="s">
        <v>23</v>
      </c>
      <c r="B4" s="3">
        <v>496</v>
      </c>
      <c r="C4" s="14" t="s">
        <v>782</v>
      </c>
      <c r="D4" s="14" t="s">
        <v>783</v>
      </c>
      <c r="E4" s="3" t="s">
        <v>13</v>
      </c>
      <c r="F4" s="3" t="s">
        <v>626</v>
      </c>
      <c r="G4" s="3">
        <v>2</v>
      </c>
      <c r="H4" s="6" t="s">
        <v>784</v>
      </c>
      <c r="I4" s="6" t="s">
        <v>785</v>
      </c>
      <c r="J4" s="6">
        <v>6.7558680555555556E-2</v>
      </c>
      <c r="K4" s="6" t="s">
        <v>786</v>
      </c>
      <c r="L4" s="4" cm="1">
        <f t="array" ref="L4">IF(E4="Hombre",SUMPRODUCT(($E$2:$E$80="Hombre")*($J$2:$J$80&lt;J4))+1,
SUMPRODUCT(($E$2:$E$80="Mujer")*($J$2:$J$80&lt;J4))+1)</f>
        <v>3</v>
      </c>
      <c r="M4" s="4" t="s">
        <v>1775</v>
      </c>
    </row>
    <row r="5" spans="1:13" x14ac:dyDescent="0.25">
      <c r="A5" s="3" t="s">
        <v>28</v>
      </c>
      <c r="B5" s="3">
        <v>436</v>
      </c>
      <c r="C5" s="14" t="s">
        <v>787</v>
      </c>
      <c r="D5" s="14"/>
      <c r="E5" s="3" t="s">
        <v>13</v>
      </c>
      <c r="F5" s="3" t="s">
        <v>628</v>
      </c>
      <c r="G5" s="3">
        <v>1</v>
      </c>
      <c r="H5" s="6" t="s">
        <v>788</v>
      </c>
      <c r="I5" s="6" t="s">
        <v>789</v>
      </c>
      <c r="J5" s="6">
        <v>6.7924999999999999E-2</v>
      </c>
      <c r="K5" s="6" t="s">
        <v>790</v>
      </c>
      <c r="L5" s="4" cm="1">
        <f t="array" ref="L5">IF(E5="Hombre",SUMPRODUCT(($E$2:$E$80="Hombre")*($J$2:$J$80&lt;J5))+1,
SUMPRODUCT(($E$2:$E$80="Mujer")*($J$2:$J$80&lt;J5))+1)</f>
        <v>4</v>
      </c>
      <c r="M5" s="4" t="s">
        <v>1775</v>
      </c>
    </row>
    <row r="6" spans="1:13" x14ac:dyDescent="0.25">
      <c r="A6" s="3" t="s">
        <v>32</v>
      </c>
      <c r="B6" s="3">
        <v>558</v>
      </c>
      <c r="C6" s="14" t="s">
        <v>791</v>
      </c>
      <c r="D6" s="14" t="s">
        <v>539</v>
      </c>
      <c r="E6" s="3" t="s">
        <v>85</v>
      </c>
      <c r="F6" s="3" t="s">
        <v>692</v>
      </c>
      <c r="G6" s="3">
        <v>1</v>
      </c>
      <c r="H6" s="6"/>
      <c r="I6" s="6" t="s">
        <v>792</v>
      </c>
      <c r="J6" s="6">
        <v>6.9410416666666669E-2</v>
      </c>
      <c r="K6" s="6" t="s">
        <v>793</v>
      </c>
      <c r="L6" s="4" cm="1">
        <f t="array" ref="L6">IF(E6="Hombre",SUMPRODUCT(($E$2:$E$80="Hombre")*($J$2:$J$80&lt;J6))+1,
SUMPRODUCT(($E$2:$E$80="Mujer")*($J$2:$J$80&lt;J6))+1)</f>
        <v>1</v>
      </c>
      <c r="M6" s="4" t="s">
        <v>1775</v>
      </c>
    </row>
    <row r="7" spans="1:13" x14ac:dyDescent="0.25">
      <c r="A7" s="3" t="s">
        <v>36</v>
      </c>
      <c r="B7" s="3">
        <v>411</v>
      </c>
      <c r="C7" s="14" t="s">
        <v>794</v>
      </c>
      <c r="D7" s="14" t="s">
        <v>795</v>
      </c>
      <c r="E7" s="3" t="s">
        <v>13</v>
      </c>
      <c r="F7" s="3" t="s">
        <v>628</v>
      </c>
      <c r="G7" s="3">
        <v>2</v>
      </c>
      <c r="H7" s="6" t="s">
        <v>796</v>
      </c>
      <c r="I7" s="6" t="s">
        <v>797</v>
      </c>
      <c r="J7" s="6">
        <v>6.9559837962962973E-2</v>
      </c>
      <c r="K7" s="6" t="s">
        <v>798</v>
      </c>
      <c r="L7" s="4" cm="1">
        <f t="array" ref="L7">IF(E7="Hombre",SUMPRODUCT(($E$2:$E$80="Hombre")*($J$2:$J$80&lt;J7))+1,
SUMPRODUCT(($E$2:$E$80="Mujer")*($J$2:$J$80&lt;J7))+1)</f>
        <v>5</v>
      </c>
      <c r="M7" s="4" t="s">
        <v>1775</v>
      </c>
    </row>
    <row r="8" spans="1:13" x14ac:dyDescent="0.25">
      <c r="A8" s="3" t="s">
        <v>39</v>
      </c>
      <c r="B8" s="3">
        <v>477</v>
      </c>
      <c r="C8" s="14" t="s">
        <v>799</v>
      </c>
      <c r="D8" s="14"/>
      <c r="E8" s="3" t="s">
        <v>13</v>
      </c>
      <c r="F8" s="3" t="s">
        <v>626</v>
      </c>
      <c r="G8" s="3">
        <v>3</v>
      </c>
      <c r="H8" s="6" t="s">
        <v>800</v>
      </c>
      <c r="I8" s="6" t="s">
        <v>801</v>
      </c>
      <c r="J8" s="6">
        <v>6.9640624999999998E-2</v>
      </c>
      <c r="K8" s="6" t="s">
        <v>802</v>
      </c>
      <c r="L8" s="4" cm="1">
        <f t="array" ref="L8">IF(E8="Hombre",SUMPRODUCT(($E$2:$E$80="Hombre")*($J$2:$J$80&lt;J8))+1,
SUMPRODUCT(($E$2:$E$80="Mujer")*($J$2:$J$80&lt;J8))+1)</f>
        <v>6</v>
      </c>
      <c r="M8" s="4" t="s">
        <v>1775</v>
      </c>
    </row>
    <row r="9" spans="1:13" x14ac:dyDescent="0.25">
      <c r="A9" s="3" t="s">
        <v>43</v>
      </c>
      <c r="B9" s="3">
        <v>457</v>
      </c>
      <c r="C9" s="14" t="s">
        <v>803</v>
      </c>
      <c r="D9" s="14" t="s">
        <v>804</v>
      </c>
      <c r="E9" s="3" t="s">
        <v>13</v>
      </c>
      <c r="F9" s="3" t="s">
        <v>626</v>
      </c>
      <c r="G9" s="3">
        <v>4</v>
      </c>
      <c r="H9" s="6" t="s">
        <v>805</v>
      </c>
      <c r="I9" s="6" t="s">
        <v>806</v>
      </c>
      <c r="J9" s="6">
        <v>6.9718749999999996E-2</v>
      </c>
      <c r="K9" s="6" t="s">
        <v>807</v>
      </c>
      <c r="L9" s="4" cm="1">
        <f t="array" ref="L9">IF(E9="Hombre",SUMPRODUCT(($E$2:$E$80="Hombre")*($J$2:$J$80&lt;J9))+1,
SUMPRODUCT(($E$2:$E$80="Mujer")*($J$2:$J$80&lt;J9))+1)</f>
        <v>7</v>
      </c>
      <c r="M9" s="4" t="s">
        <v>1775</v>
      </c>
    </row>
    <row r="10" spans="1:13" x14ac:dyDescent="0.25">
      <c r="A10" s="3" t="s">
        <v>48</v>
      </c>
      <c r="B10" s="3">
        <v>461</v>
      </c>
      <c r="C10" s="14" t="s">
        <v>808</v>
      </c>
      <c r="D10" s="14"/>
      <c r="E10" s="3" t="s">
        <v>13</v>
      </c>
      <c r="F10" s="3" t="s">
        <v>626</v>
      </c>
      <c r="G10" s="3">
        <v>5</v>
      </c>
      <c r="H10" s="6" t="s">
        <v>809</v>
      </c>
      <c r="I10" s="6" t="s">
        <v>810</v>
      </c>
      <c r="J10" s="6">
        <v>7.1685879629629634E-2</v>
      </c>
      <c r="K10" s="6" t="s">
        <v>811</v>
      </c>
      <c r="L10" s="4" cm="1">
        <f t="array" ref="L10">IF(E10="Hombre",SUMPRODUCT(($E$2:$E$80="Hombre")*($J$2:$J$80&lt;J10))+1,
SUMPRODUCT(($E$2:$E$80="Mujer")*($J$2:$J$80&lt;J10))+1)</f>
        <v>8</v>
      </c>
      <c r="M10" s="4" t="s">
        <v>1775</v>
      </c>
    </row>
    <row r="11" spans="1:13" x14ac:dyDescent="0.25">
      <c r="A11" s="3" t="s">
        <v>51</v>
      </c>
      <c r="B11" s="3">
        <v>520</v>
      </c>
      <c r="C11" s="14" t="s">
        <v>812</v>
      </c>
      <c r="D11" s="14" t="s">
        <v>813</v>
      </c>
      <c r="E11" s="3" t="s">
        <v>13</v>
      </c>
      <c r="F11" s="3" t="s">
        <v>727</v>
      </c>
      <c r="G11" s="3">
        <v>2</v>
      </c>
      <c r="H11" s="6"/>
      <c r="I11" s="6" t="s">
        <v>814</v>
      </c>
      <c r="J11" s="6">
        <v>7.1876273148148151E-2</v>
      </c>
      <c r="K11" s="6" t="s">
        <v>815</v>
      </c>
      <c r="L11" s="4" cm="1">
        <f t="array" ref="L11">IF(E11="Hombre",SUMPRODUCT(($E$2:$E$80="Hombre")*($J$2:$J$80&lt;J11))+1,
SUMPRODUCT(($E$2:$E$80="Mujer")*($J$2:$J$80&lt;J11))+1)</f>
        <v>9</v>
      </c>
      <c r="M11" s="4" t="s">
        <v>1775</v>
      </c>
    </row>
    <row r="12" spans="1:13" x14ac:dyDescent="0.25">
      <c r="A12" s="3" t="s">
        <v>55</v>
      </c>
      <c r="B12" s="3">
        <v>449</v>
      </c>
      <c r="C12" s="14" t="s">
        <v>816</v>
      </c>
      <c r="D12" s="14" t="s">
        <v>442</v>
      </c>
      <c r="E12" s="3" t="s">
        <v>13</v>
      </c>
      <c r="F12" s="3" t="s">
        <v>626</v>
      </c>
      <c r="G12" s="3">
        <v>6</v>
      </c>
      <c r="H12" s="6" t="s">
        <v>242</v>
      </c>
      <c r="I12" s="6" t="s">
        <v>817</v>
      </c>
      <c r="J12" s="6">
        <v>7.2052314814814805E-2</v>
      </c>
      <c r="K12" s="6" t="s">
        <v>818</v>
      </c>
      <c r="L12" s="4" cm="1">
        <f t="array" ref="L12">IF(E12="Hombre",SUMPRODUCT(($E$2:$E$80="Hombre")*($J$2:$J$80&lt;J12))+1,
SUMPRODUCT(($E$2:$E$80="Mujer")*($J$2:$J$80&lt;J12))+1)</f>
        <v>10</v>
      </c>
      <c r="M12" s="4" t="s">
        <v>1775</v>
      </c>
    </row>
    <row r="13" spans="1:13" x14ac:dyDescent="0.25">
      <c r="A13" s="3" t="s">
        <v>59</v>
      </c>
      <c r="B13" s="3">
        <v>517</v>
      </c>
      <c r="C13" s="14" t="s">
        <v>819</v>
      </c>
      <c r="D13" s="14" t="s">
        <v>820</v>
      </c>
      <c r="E13" s="3" t="s">
        <v>13</v>
      </c>
      <c r="F13" s="3" t="s">
        <v>727</v>
      </c>
      <c r="G13" s="3">
        <v>3</v>
      </c>
      <c r="H13" s="6" t="s">
        <v>821</v>
      </c>
      <c r="I13" s="6" t="s">
        <v>822</v>
      </c>
      <c r="J13" s="6">
        <v>7.4789004629629632E-2</v>
      </c>
      <c r="K13" s="6" t="s">
        <v>823</v>
      </c>
      <c r="L13" s="4" cm="1">
        <f t="array" ref="L13">IF(E13="Hombre",SUMPRODUCT(($E$2:$E$80="Hombre")*($J$2:$J$80&lt;J13))+1,
SUMPRODUCT(($E$2:$E$80="Mujer")*($J$2:$J$80&lt;J13))+1)</f>
        <v>11</v>
      </c>
      <c r="M13" s="4" t="s">
        <v>1775</v>
      </c>
    </row>
    <row r="14" spans="1:13" x14ac:dyDescent="0.25">
      <c r="A14" s="3" t="s">
        <v>63</v>
      </c>
      <c r="B14" s="3">
        <v>494</v>
      </c>
      <c r="C14" s="14" t="s">
        <v>824</v>
      </c>
      <c r="D14" s="14"/>
      <c r="E14" s="3" t="s">
        <v>13</v>
      </c>
      <c r="F14" s="3" t="s">
        <v>626</v>
      </c>
      <c r="G14" s="3">
        <v>7</v>
      </c>
      <c r="H14" s="6" t="s">
        <v>825</v>
      </c>
      <c r="I14" s="6" t="s">
        <v>826</v>
      </c>
      <c r="J14" s="6">
        <v>7.4937615740740732E-2</v>
      </c>
      <c r="K14" s="6" t="s">
        <v>827</v>
      </c>
      <c r="L14" s="4" cm="1">
        <f t="array" ref="L14">IF(E14="Hombre",SUMPRODUCT(($E$2:$E$80="Hombre")*($J$2:$J$80&lt;J14))+1,
SUMPRODUCT(($E$2:$E$80="Mujer")*($J$2:$J$80&lt;J14))+1)</f>
        <v>12</v>
      </c>
      <c r="M14" s="4" t="s">
        <v>1775</v>
      </c>
    </row>
    <row r="15" spans="1:13" x14ac:dyDescent="0.25">
      <c r="A15" s="3" t="s">
        <v>66</v>
      </c>
      <c r="B15" s="3">
        <v>429</v>
      </c>
      <c r="C15" s="14" t="s">
        <v>828</v>
      </c>
      <c r="D15" s="14"/>
      <c r="E15" s="3" t="s">
        <v>13</v>
      </c>
      <c r="F15" s="3" t="s">
        <v>628</v>
      </c>
      <c r="G15" s="3">
        <v>3</v>
      </c>
      <c r="H15" s="6" t="s">
        <v>829</v>
      </c>
      <c r="I15" s="6" t="s">
        <v>830</v>
      </c>
      <c r="J15" s="6">
        <v>7.494351851851852E-2</v>
      </c>
      <c r="K15" s="6" t="s">
        <v>831</v>
      </c>
      <c r="L15" s="4" cm="1">
        <f t="array" ref="L15">IF(E15="Hombre",SUMPRODUCT(($E$2:$E$80="Hombre")*($J$2:$J$80&lt;J15))+1,
SUMPRODUCT(($E$2:$E$80="Mujer")*($J$2:$J$80&lt;J15))+1)</f>
        <v>13</v>
      </c>
      <c r="M15" s="4" t="s">
        <v>1775</v>
      </c>
    </row>
    <row r="16" spans="1:13" x14ac:dyDescent="0.25">
      <c r="A16" s="3" t="s">
        <v>70</v>
      </c>
      <c r="B16" s="3">
        <v>484</v>
      </c>
      <c r="C16" s="14" t="s">
        <v>832</v>
      </c>
      <c r="D16" s="14" t="s">
        <v>833</v>
      </c>
      <c r="E16" s="3" t="s">
        <v>13</v>
      </c>
      <c r="F16" s="3" t="s">
        <v>626</v>
      </c>
      <c r="G16" s="3">
        <v>8</v>
      </c>
      <c r="H16" s="6" t="s">
        <v>834</v>
      </c>
      <c r="I16" s="6" t="s">
        <v>835</v>
      </c>
      <c r="J16" s="6">
        <v>7.5271643518518519E-2</v>
      </c>
      <c r="K16" s="6" t="s">
        <v>836</v>
      </c>
      <c r="L16" s="4" cm="1">
        <f t="array" ref="L16">IF(E16="Hombre",SUMPRODUCT(($E$2:$E$80="Hombre")*($J$2:$J$80&lt;J16))+1,
SUMPRODUCT(($E$2:$E$80="Mujer")*($J$2:$J$80&lt;J16))+1)</f>
        <v>14</v>
      </c>
      <c r="M16" s="4" t="s">
        <v>1775</v>
      </c>
    </row>
    <row r="17" spans="1:13" x14ac:dyDescent="0.25">
      <c r="A17" s="3" t="s">
        <v>74</v>
      </c>
      <c r="B17" s="3">
        <v>542</v>
      </c>
      <c r="C17" s="14" t="s">
        <v>837</v>
      </c>
      <c r="D17" s="14"/>
      <c r="E17" s="3" t="s">
        <v>85</v>
      </c>
      <c r="F17" s="3" t="s">
        <v>664</v>
      </c>
      <c r="G17" s="3">
        <v>1</v>
      </c>
      <c r="H17" s="6" t="s">
        <v>536</v>
      </c>
      <c r="I17" s="6" t="s">
        <v>838</v>
      </c>
      <c r="J17" s="6">
        <v>7.5919560185185184E-2</v>
      </c>
      <c r="K17" s="6" t="s">
        <v>839</v>
      </c>
      <c r="L17" s="4" cm="1">
        <f t="array" ref="L17">IF(E17="Hombre",SUMPRODUCT(($E$2:$E$80="Hombre")*($J$2:$J$80&lt;J17))+1,
SUMPRODUCT(($E$2:$E$80="Mujer")*($J$2:$J$80&lt;J17))+1)</f>
        <v>2</v>
      </c>
      <c r="M17" s="4" t="s">
        <v>1775</v>
      </c>
    </row>
    <row r="18" spans="1:13" x14ac:dyDescent="0.25">
      <c r="A18" s="3" t="s">
        <v>77</v>
      </c>
      <c r="B18" s="3">
        <v>532</v>
      </c>
      <c r="C18" s="14" t="s">
        <v>840</v>
      </c>
      <c r="D18" s="14" t="s">
        <v>841</v>
      </c>
      <c r="E18" s="3" t="s">
        <v>85</v>
      </c>
      <c r="F18" s="3" t="s">
        <v>664</v>
      </c>
      <c r="G18" s="3">
        <v>2</v>
      </c>
      <c r="H18" s="6" t="s">
        <v>842</v>
      </c>
      <c r="I18" s="6" t="s">
        <v>843</v>
      </c>
      <c r="J18" s="6">
        <v>7.6904050925925935E-2</v>
      </c>
      <c r="K18" s="6" t="s">
        <v>844</v>
      </c>
      <c r="L18" s="4" cm="1">
        <f t="array" ref="L18">IF(E18="Hombre",SUMPRODUCT(($E$2:$E$80="Hombre")*($J$2:$J$80&lt;J18))+1,
SUMPRODUCT(($E$2:$E$80="Mujer")*($J$2:$J$80&lt;J18))+1)</f>
        <v>3</v>
      </c>
      <c r="M18" s="4" t="s">
        <v>1775</v>
      </c>
    </row>
    <row r="19" spans="1:13" x14ac:dyDescent="0.25">
      <c r="A19" s="3" t="s">
        <v>82</v>
      </c>
      <c r="B19" s="3">
        <v>525</v>
      </c>
      <c r="C19" s="14" t="s">
        <v>845</v>
      </c>
      <c r="D19" s="14" t="s">
        <v>846</v>
      </c>
      <c r="E19" s="3" t="s">
        <v>13</v>
      </c>
      <c r="F19" s="3" t="s">
        <v>689</v>
      </c>
      <c r="G19" s="3">
        <v>1</v>
      </c>
      <c r="H19" s="6" t="s">
        <v>137</v>
      </c>
      <c r="I19" s="6" t="s">
        <v>847</v>
      </c>
      <c r="J19" s="6">
        <v>7.840023148148148E-2</v>
      </c>
      <c r="K19" s="6" t="s">
        <v>848</v>
      </c>
      <c r="L19" s="4" cm="1">
        <f t="array" ref="L19">IF(E19="Hombre",SUMPRODUCT(($E$2:$E$80="Hombre")*($J$2:$J$80&lt;J19))+1,
SUMPRODUCT(($E$2:$E$80="Mujer")*($J$2:$J$80&lt;J19))+1)</f>
        <v>15</v>
      </c>
      <c r="M19" s="4" t="s">
        <v>1775</v>
      </c>
    </row>
    <row r="20" spans="1:13" x14ac:dyDescent="0.25">
      <c r="A20" s="3" t="s">
        <v>89</v>
      </c>
      <c r="B20" s="3">
        <v>472</v>
      </c>
      <c r="C20" s="14" t="s">
        <v>849</v>
      </c>
      <c r="D20" s="14" t="s">
        <v>850</v>
      </c>
      <c r="E20" s="3" t="s">
        <v>13</v>
      </c>
      <c r="F20" s="3" t="s">
        <v>626</v>
      </c>
      <c r="G20" s="3">
        <v>9</v>
      </c>
      <c r="H20" s="6" t="s">
        <v>295</v>
      </c>
      <c r="I20" s="6" t="s">
        <v>851</v>
      </c>
      <c r="J20" s="6">
        <v>7.8697222222222224E-2</v>
      </c>
      <c r="K20" s="6" t="s">
        <v>852</v>
      </c>
      <c r="L20" s="4" cm="1">
        <f t="array" ref="L20">IF(E20="Hombre",SUMPRODUCT(($E$2:$E$80="Hombre")*($J$2:$J$80&lt;J20))+1,
SUMPRODUCT(($E$2:$E$80="Mujer")*($J$2:$J$80&lt;J20))+1)</f>
        <v>16</v>
      </c>
      <c r="M20" s="4" t="s">
        <v>1775</v>
      </c>
    </row>
    <row r="21" spans="1:13" x14ac:dyDescent="0.25">
      <c r="A21" s="3" t="s">
        <v>93</v>
      </c>
      <c r="B21" s="3">
        <v>514</v>
      </c>
      <c r="C21" s="14" t="s">
        <v>853</v>
      </c>
      <c r="D21" s="14" t="s">
        <v>472</v>
      </c>
      <c r="E21" s="3" t="s">
        <v>13</v>
      </c>
      <c r="F21" s="3" t="s">
        <v>727</v>
      </c>
      <c r="G21" s="3">
        <v>4</v>
      </c>
      <c r="H21" s="6" t="s">
        <v>854</v>
      </c>
      <c r="I21" s="6" t="s">
        <v>855</v>
      </c>
      <c r="J21" s="6">
        <v>7.9201504629629632E-2</v>
      </c>
      <c r="K21" s="6" t="s">
        <v>856</v>
      </c>
      <c r="L21" s="4" cm="1">
        <f t="array" ref="L21">IF(E21="Hombre",SUMPRODUCT(($E$2:$E$80="Hombre")*($J$2:$J$80&lt;J21))+1,
SUMPRODUCT(($E$2:$E$80="Mujer")*($J$2:$J$80&lt;J21))+1)</f>
        <v>17</v>
      </c>
      <c r="M21" s="4" t="s">
        <v>1775</v>
      </c>
    </row>
    <row r="22" spans="1:13" x14ac:dyDescent="0.25">
      <c r="A22" s="3" t="s">
        <v>98</v>
      </c>
      <c r="B22" s="3">
        <v>522</v>
      </c>
      <c r="C22" s="14" t="s">
        <v>857</v>
      </c>
      <c r="D22" s="14" t="s">
        <v>858</v>
      </c>
      <c r="E22" s="3" t="s">
        <v>13</v>
      </c>
      <c r="F22" s="3" t="s">
        <v>689</v>
      </c>
      <c r="G22" s="3">
        <v>2</v>
      </c>
      <c r="H22" s="6" t="s">
        <v>859</v>
      </c>
      <c r="I22" s="6" t="s">
        <v>860</v>
      </c>
      <c r="J22" s="6">
        <v>7.9279976851851855E-2</v>
      </c>
      <c r="K22" s="6" t="s">
        <v>861</v>
      </c>
      <c r="L22" s="4" cm="1">
        <f t="array" ref="L22">IF(E22="Hombre",SUMPRODUCT(($E$2:$E$80="Hombre")*($J$2:$J$80&lt;J22))+1,
SUMPRODUCT(($E$2:$E$80="Mujer")*($J$2:$J$80&lt;J22))+1)</f>
        <v>18</v>
      </c>
      <c r="M22" s="4" t="s">
        <v>1775</v>
      </c>
    </row>
    <row r="23" spans="1:13" x14ac:dyDescent="0.25">
      <c r="A23" s="3" t="s">
        <v>102</v>
      </c>
      <c r="B23" s="3">
        <v>490</v>
      </c>
      <c r="C23" s="14" t="s">
        <v>862</v>
      </c>
      <c r="D23" s="14"/>
      <c r="E23" s="3" t="s">
        <v>13</v>
      </c>
      <c r="F23" s="3" t="s">
        <v>626</v>
      </c>
      <c r="G23" s="3">
        <v>10</v>
      </c>
      <c r="H23" s="6" t="s">
        <v>863</v>
      </c>
      <c r="I23" s="6" t="s">
        <v>864</v>
      </c>
      <c r="J23" s="6">
        <v>7.9504745370370375E-2</v>
      </c>
      <c r="K23" s="6" t="s">
        <v>865</v>
      </c>
      <c r="L23" s="4" cm="1">
        <f t="array" ref="L23">IF(E23="Hombre",SUMPRODUCT(($E$2:$E$80="Hombre")*($J$2:$J$80&lt;J23))+1,
SUMPRODUCT(($E$2:$E$80="Mujer")*($J$2:$J$80&lt;J23))+1)</f>
        <v>19</v>
      </c>
      <c r="M23" s="4" t="s">
        <v>1775</v>
      </c>
    </row>
    <row r="24" spans="1:13" x14ac:dyDescent="0.25">
      <c r="A24" s="3" t="s">
        <v>105</v>
      </c>
      <c r="B24" s="3">
        <v>401</v>
      </c>
      <c r="C24" s="14" t="s">
        <v>866</v>
      </c>
      <c r="D24" s="14"/>
      <c r="E24" s="3" t="s">
        <v>13</v>
      </c>
      <c r="F24" s="3" t="s">
        <v>867</v>
      </c>
      <c r="G24" s="3">
        <v>1</v>
      </c>
      <c r="H24" s="6"/>
      <c r="I24" s="6" t="s">
        <v>868</v>
      </c>
      <c r="J24" s="6">
        <v>7.9510300925925925E-2</v>
      </c>
      <c r="K24" s="6" t="s">
        <v>869</v>
      </c>
      <c r="L24" s="4" cm="1">
        <f t="array" ref="L24">IF(E24="Hombre",SUMPRODUCT(($E$2:$E$80="Hombre")*($J$2:$J$80&lt;J24))+1,
SUMPRODUCT(($E$2:$E$80="Mujer")*($J$2:$J$80&lt;J24))+1)</f>
        <v>20</v>
      </c>
      <c r="M24" s="4" t="s">
        <v>1775</v>
      </c>
    </row>
    <row r="25" spans="1:13" x14ac:dyDescent="0.25">
      <c r="A25" s="3" t="s">
        <v>109</v>
      </c>
      <c r="B25" s="3">
        <v>421</v>
      </c>
      <c r="C25" s="14" t="s">
        <v>870</v>
      </c>
      <c r="D25" s="14"/>
      <c r="E25" s="3" t="s">
        <v>13</v>
      </c>
      <c r="F25" s="3" t="s">
        <v>628</v>
      </c>
      <c r="G25" s="3">
        <v>4</v>
      </c>
      <c r="H25" s="6" t="s">
        <v>871</v>
      </c>
      <c r="I25" s="6" t="s">
        <v>872</v>
      </c>
      <c r="J25" s="6">
        <v>7.9861574074074071E-2</v>
      </c>
      <c r="K25" s="6" t="s">
        <v>873</v>
      </c>
      <c r="L25" s="4" cm="1">
        <f t="array" ref="L25">IF(E25="Hombre",SUMPRODUCT(($E$2:$E$80="Hombre")*($J$2:$J$80&lt;J25))+1,
SUMPRODUCT(($E$2:$E$80="Mujer")*($J$2:$J$80&lt;J25))+1)</f>
        <v>21</v>
      </c>
      <c r="M25" s="4" t="s">
        <v>1775</v>
      </c>
    </row>
    <row r="26" spans="1:13" x14ac:dyDescent="0.25">
      <c r="A26" s="3" t="s">
        <v>114</v>
      </c>
      <c r="B26" s="3">
        <v>405</v>
      </c>
      <c r="C26" s="14" t="s">
        <v>874</v>
      </c>
      <c r="D26" s="14" t="s">
        <v>875</v>
      </c>
      <c r="E26" s="3" t="s">
        <v>13</v>
      </c>
      <c r="F26" s="3" t="s">
        <v>628</v>
      </c>
      <c r="G26" s="3">
        <v>5</v>
      </c>
      <c r="H26" s="6"/>
      <c r="I26" s="6" t="s">
        <v>876</v>
      </c>
      <c r="J26" s="6">
        <v>7.9890162037037041E-2</v>
      </c>
      <c r="K26" s="6" t="s">
        <v>877</v>
      </c>
      <c r="L26" s="4" cm="1">
        <f t="array" ref="L26">IF(E26="Hombre",SUMPRODUCT(($E$2:$E$80="Hombre")*($J$2:$J$80&lt;J26))+1,
SUMPRODUCT(($E$2:$E$80="Mujer")*($J$2:$J$80&lt;J26))+1)</f>
        <v>22</v>
      </c>
      <c r="M26" s="4" t="s">
        <v>1775</v>
      </c>
    </row>
    <row r="27" spans="1:13" x14ac:dyDescent="0.25">
      <c r="A27" s="3" t="s">
        <v>118</v>
      </c>
      <c r="B27" s="3">
        <v>471</v>
      </c>
      <c r="C27" s="14" t="s">
        <v>878</v>
      </c>
      <c r="D27" s="14" t="s">
        <v>879</v>
      </c>
      <c r="E27" s="3" t="s">
        <v>13</v>
      </c>
      <c r="F27" s="3" t="s">
        <v>626</v>
      </c>
      <c r="G27" s="3">
        <v>11</v>
      </c>
      <c r="H27" s="6" t="s">
        <v>880</v>
      </c>
      <c r="I27" s="6" t="s">
        <v>881</v>
      </c>
      <c r="J27" s="6">
        <v>8.161689814814814E-2</v>
      </c>
      <c r="K27" s="6" t="s">
        <v>882</v>
      </c>
      <c r="L27" s="4" cm="1">
        <f t="array" ref="L27">IF(E27="Hombre",SUMPRODUCT(($E$2:$E$80="Hombre")*($J$2:$J$80&lt;J27))+1,
SUMPRODUCT(($E$2:$E$80="Mujer")*($J$2:$J$80&lt;J27))+1)</f>
        <v>23</v>
      </c>
      <c r="M27" s="4" t="s">
        <v>1775</v>
      </c>
    </row>
    <row r="28" spans="1:13" x14ac:dyDescent="0.25">
      <c r="A28" s="3" t="s">
        <v>121</v>
      </c>
      <c r="B28" s="3">
        <v>537</v>
      </c>
      <c r="C28" s="14" t="s">
        <v>883</v>
      </c>
      <c r="D28" s="14" t="s">
        <v>783</v>
      </c>
      <c r="E28" s="3" t="s">
        <v>85</v>
      </c>
      <c r="F28" s="3" t="s">
        <v>664</v>
      </c>
      <c r="G28" s="3">
        <v>3</v>
      </c>
      <c r="H28" s="6"/>
      <c r="I28" s="6" t="s">
        <v>884</v>
      </c>
      <c r="J28" s="6">
        <v>8.2166666666666666E-2</v>
      </c>
      <c r="K28" s="6" t="s">
        <v>885</v>
      </c>
      <c r="L28" s="4" cm="1">
        <f t="array" ref="L28">IF(E28="Hombre",SUMPRODUCT(($E$2:$E$80="Hombre")*($J$2:$J$80&lt;J28))+1,
SUMPRODUCT(($E$2:$E$80="Mujer")*($J$2:$J$80&lt;J28))+1)</f>
        <v>4</v>
      </c>
      <c r="M28" s="4" t="s">
        <v>1775</v>
      </c>
    </row>
    <row r="29" spans="1:13" x14ac:dyDescent="0.25">
      <c r="A29" s="3" t="s">
        <v>127</v>
      </c>
      <c r="B29" s="3">
        <v>521</v>
      </c>
      <c r="C29" s="14" t="s">
        <v>886</v>
      </c>
      <c r="D29" s="14" t="s">
        <v>887</v>
      </c>
      <c r="E29" s="3" t="s">
        <v>13</v>
      </c>
      <c r="F29" s="3" t="s">
        <v>727</v>
      </c>
      <c r="G29" s="3">
        <v>5</v>
      </c>
      <c r="H29" s="6" t="s">
        <v>190</v>
      </c>
      <c r="I29" s="6" t="s">
        <v>888</v>
      </c>
      <c r="J29" s="6">
        <v>8.4194444444444447E-2</v>
      </c>
      <c r="K29" s="6" t="s">
        <v>889</v>
      </c>
      <c r="L29" s="4" cm="1">
        <f t="array" ref="L29">IF(E29="Hombre",SUMPRODUCT(($E$2:$E$80="Hombre")*($J$2:$J$80&lt;J29))+1,
SUMPRODUCT(($E$2:$E$80="Mujer")*($J$2:$J$80&lt;J29))+1)</f>
        <v>24</v>
      </c>
      <c r="M29" s="4" t="s">
        <v>1775</v>
      </c>
    </row>
    <row r="30" spans="1:13" x14ac:dyDescent="0.25">
      <c r="A30" s="3" t="s">
        <v>131</v>
      </c>
      <c r="B30" s="3">
        <v>509</v>
      </c>
      <c r="C30" s="14" t="s">
        <v>890</v>
      </c>
      <c r="D30" s="14" t="s">
        <v>891</v>
      </c>
      <c r="E30" s="3" t="s">
        <v>13</v>
      </c>
      <c r="F30" s="3" t="s">
        <v>727</v>
      </c>
      <c r="G30" s="3">
        <v>6</v>
      </c>
      <c r="H30" s="6" t="s">
        <v>892</v>
      </c>
      <c r="I30" s="6" t="s">
        <v>893</v>
      </c>
      <c r="J30" s="6">
        <v>8.4431828703703707E-2</v>
      </c>
      <c r="K30" s="6" t="s">
        <v>894</v>
      </c>
      <c r="L30" s="4" cm="1">
        <f t="array" ref="L30">IF(E30="Hombre",SUMPRODUCT(($E$2:$E$80="Hombre")*($J$2:$J$80&lt;J30))+1,
SUMPRODUCT(($E$2:$E$80="Mujer")*($J$2:$J$80&lt;J30))+1)</f>
        <v>25</v>
      </c>
      <c r="M30" s="4" t="s">
        <v>1775</v>
      </c>
    </row>
    <row r="31" spans="1:13" x14ac:dyDescent="0.25">
      <c r="A31" s="3" t="s">
        <v>134</v>
      </c>
      <c r="B31" s="3">
        <v>402</v>
      </c>
      <c r="C31" s="14" t="s">
        <v>895</v>
      </c>
      <c r="D31" s="14" t="s">
        <v>896</v>
      </c>
      <c r="E31" s="3" t="s">
        <v>13</v>
      </c>
      <c r="F31" s="3" t="s">
        <v>628</v>
      </c>
      <c r="G31" s="3">
        <v>6</v>
      </c>
      <c r="H31" s="6" t="s">
        <v>897</v>
      </c>
      <c r="I31" s="6" t="s">
        <v>898</v>
      </c>
      <c r="J31" s="6">
        <v>8.6080787037037032E-2</v>
      </c>
      <c r="K31" s="6" t="s">
        <v>899</v>
      </c>
      <c r="L31" s="4" cm="1">
        <f t="array" ref="L31">IF(E31="Hombre",SUMPRODUCT(($E$2:$E$80="Hombre")*($J$2:$J$80&lt;J31))+1,
SUMPRODUCT(($E$2:$E$80="Mujer")*($J$2:$J$80&lt;J31))+1)</f>
        <v>26</v>
      </c>
      <c r="M31" s="4" t="s">
        <v>1775</v>
      </c>
    </row>
    <row r="32" spans="1:13" x14ac:dyDescent="0.25">
      <c r="A32" s="3" t="s">
        <v>138</v>
      </c>
      <c r="B32" s="3">
        <v>448</v>
      </c>
      <c r="C32" s="14" t="s">
        <v>900</v>
      </c>
      <c r="D32" s="14" t="s">
        <v>783</v>
      </c>
      <c r="E32" s="3" t="s">
        <v>13</v>
      </c>
      <c r="F32" s="3" t="s">
        <v>626</v>
      </c>
      <c r="G32" s="3">
        <v>12</v>
      </c>
      <c r="H32" s="6" t="s">
        <v>901</v>
      </c>
      <c r="I32" s="6" t="s">
        <v>902</v>
      </c>
      <c r="J32" s="6">
        <v>8.6124074074074075E-2</v>
      </c>
      <c r="K32" s="6" t="s">
        <v>903</v>
      </c>
      <c r="L32" s="4" cm="1">
        <f t="array" ref="L32">IF(E32="Hombre",SUMPRODUCT(($E$2:$E$80="Hombre")*($J$2:$J$80&lt;J32))+1,
SUMPRODUCT(($E$2:$E$80="Mujer")*($J$2:$J$80&lt;J32))+1)</f>
        <v>27</v>
      </c>
      <c r="M32" s="4" t="s">
        <v>1775</v>
      </c>
    </row>
    <row r="33" spans="1:13" x14ac:dyDescent="0.25">
      <c r="A33" s="3" t="s">
        <v>143</v>
      </c>
      <c r="B33" s="3">
        <v>487</v>
      </c>
      <c r="C33" s="14" t="s">
        <v>904</v>
      </c>
      <c r="D33" s="14"/>
      <c r="E33" s="3" t="s">
        <v>13</v>
      </c>
      <c r="F33" s="3" t="s">
        <v>626</v>
      </c>
      <c r="G33" s="3">
        <v>13</v>
      </c>
      <c r="H33" s="6" t="s">
        <v>265</v>
      </c>
      <c r="I33" s="6" t="s">
        <v>905</v>
      </c>
      <c r="J33" s="6">
        <v>8.6322337962962958E-2</v>
      </c>
      <c r="K33" s="6" t="s">
        <v>906</v>
      </c>
      <c r="L33" s="4" cm="1">
        <f t="array" ref="L33">IF(E33="Hombre",SUMPRODUCT(($E$2:$E$80="Hombre")*($J$2:$J$80&lt;J33))+1,
SUMPRODUCT(($E$2:$E$80="Mujer")*($J$2:$J$80&lt;J33))+1)</f>
        <v>28</v>
      </c>
      <c r="M33" s="4" t="s">
        <v>1775</v>
      </c>
    </row>
    <row r="34" spans="1:13" x14ac:dyDescent="0.25">
      <c r="A34" s="3" t="s">
        <v>147</v>
      </c>
      <c r="B34" s="3">
        <v>552</v>
      </c>
      <c r="C34" s="14" t="s">
        <v>907</v>
      </c>
      <c r="D34" s="14" t="s">
        <v>908</v>
      </c>
      <c r="E34" s="3" t="s">
        <v>85</v>
      </c>
      <c r="F34" s="3" t="s">
        <v>692</v>
      </c>
      <c r="G34" s="3">
        <v>2</v>
      </c>
      <c r="H34" s="6" t="s">
        <v>486</v>
      </c>
      <c r="I34" s="6" t="s">
        <v>909</v>
      </c>
      <c r="J34" s="6">
        <v>8.6507291666666666E-2</v>
      </c>
      <c r="K34" s="6" t="s">
        <v>910</v>
      </c>
      <c r="L34" s="4" cm="1">
        <f t="array" ref="L34">IF(E34="Hombre",SUMPRODUCT(($E$2:$E$80="Hombre")*($J$2:$J$80&lt;J34))+1,
SUMPRODUCT(($E$2:$E$80="Mujer")*($J$2:$J$80&lt;J34))+1)</f>
        <v>5</v>
      </c>
      <c r="M34" s="4" t="s">
        <v>1775</v>
      </c>
    </row>
    <row r="35" spans="1:13" x14ac:dyDescent="0.25">
      <c r="A35" s="3" t="s">
        <v>314</v>
      </c>
      <c r="B35" s="3">
        <v>497</v>
      </c>
      <c r="C35" s="14" t="s">
        <v>911</v>
      </c>
      <c r="D35" s="14"/>
      <c r="E35" s="3" t="s">
        <v>13</v>
      </c>
      <c r="F35" s="3" t="s">
        <v>626</v>
      </c>
      <c r="G35" s="3">
        <v>14</v>
      </c>
      <c r="H35" s="6" t="s">
        <v>912</v>
      </c>
      <c r="I35" s="6" t="s">
        <v>913</v>
      </c>
      <c r="J35" s="6">
        <v>8.7586574074074067E-2</v>
      </c>
      <c r="K35" s="6" t="s">
        <v>914</v>
      </c>
      <c r="L35" s="4" cm="1">
        <f t="array" ref="L35">IF(E35="Hombre",SUMPRODUCT(($E$2:$E$80="Hombre")*($J$2:$J$80&lt;J35))+1,
SUMPRODUCT(($E$2:$E$80="Mujer")*($J$2:$J$80&lt;J35))+1)</f>
        <v>29</v>
      </c>
      <c r="M35" s="4" t="s">
        <v>1775</v>
      </c>
    </row>
    <row r="36" spans="1:13" x14ac:dyDescent="0.25">
      <c r="A36" s="3" t="s">
        <v>318</v>
      </c>
      <c r="B36" s="3">
        <v>524</v>
      </c>
      <c r="C36" s="14" t="s">
        <v>915</v>
      </c>
      <c r="D36" s="14" t="s">
        <v>916</v>
      </c>
      <c r="E36" s="3" t="s">
        <v>13</v>
      </c>
      <c r="F36" s="3" t="s">
        <v>689</v>
      </c>
      <c r="G36" s="3">
        <v>3</v>
      </c>
      <c r="H36" s="6" t="s">
        <v>408</v>
      </c>
      <c r="I36" s="6" t="s">
        <v>917</v>
      </c>
      <c r="J36" s="6">
        <v>8.7587037037037047E-2</v>
      </c>
      <c r="K36" s="6" t="s">
        <v>918</v>
      </c>
      <c r="L36" s="4" cm="1">
        <f t="array" ref="L36">IF(E36="Hombre",SUMPRODUCT(($E$2:$E$80="Hombre")*($J$2:$J$80&lt;J36))+1,
SUMPRODUCT(($E$2:$E$80="Mujer")*($J$2:$J$80&lt;J36))+1)</f>
        <v>30</v>
      </c>
      <c r="M36" s="4" t="s">
        <v>1775</v>
      </c>
    </row>
    <row r="37" spans="1:13" x14ac:dyDescent="0.25">
      <c r="A37" s="3" t="s">
        <v>322</v>
      </c>
      <c r="B37" s="3">
        <v>507</v>
      </c>
      <c r="C37" s="14" t="s">
        <v>919</v>
      </c>
      <c r="D37" s="14"/>
      <c r="E37" s="3" t="s">
        <v>13</v>
      </c>
      <c r="F37" s="3" t="s">
        <v>727</v>
      </c>
      <c r="G37" s="3">
        <v>7</v>
      </c>
      <c r="H37" s="6" t="s">
        <v>920</v>
      </c>
      <c r="I37" s="6" t="s">
        <v>921</v>
      </c>
      <c r="J37" s="6">
        <v>8.8623379629629628E-2</v>
      </c>
      <c r="K37" s="6" t="s">
        <v>922</v>
      </c>
      <c r="L37" s="4" cm="1">
        <f t="array" ref="L37">IF(E37="Hombre",SUMPRODUCT(($E$2:$E$80="Hombre")*($J$2:$J$80&lt;J37))+1,
SUMPRODUCT(($E$2:$E$80="Mujer")*($J$2:$J$80&lt;J37))+1)</f>
        <v>31</v>
      </c>
      <c r="M37" s="4" t="s">
        <v>1775</v>
      </c>
    </row>
    <row r="38" spans="1:13" x14ac:dyDescent="0.25">
      <c r="A38" s="3" t="s">
        <v>326</v>
      </c>
      <c r="B38" s="3">
        <v>511</v>
      </c>
      <c r="C38" s="14" t="s">
        <v>923</v>
      </c>
      <c r="D38" s="14"/>
      <c r="E38" s="3" t="s">
        <v>13</v>
      </c>
      <c r="F38" s="3" t="s">
        <v>727</v>
      </c>
      <c r="G38" s="3">
        <v>8</v>
      </c>
      <c r="H38" s="6" t="s">
        <v>924</v>
      </c>
      <c r="I38" s="6" t="s">
        <v>925</v>
      </c>
      <c r="J38" s="6">
        <v>8.9636921296296301E-2</v>
      </c>
      <c r="K38" s="6" t="s">
        <v>926</v>
      </c>
      <c r="L38" s="4" cm="1">
        <f t="array" ref="L38">IF(E38="Hombre",SUMPRODUCT(($E$2:$E$80="Hombre")*($J$2:$J$80&lt;J38))+1,
SUMPRODUCT(($E$2:$E$80="Mujer")*($J$2:$J$80&lt;J38))+1)</f>
        <v>32</v>
      </c>
      <c r="M38" s="4" t="s">
        <v>1775</v>
      </c>
    </row>
    <row r="39" spans="1:13" x14ac:dyDescent="0.25">
      <c r="A39" s="3" t="s">
        <v>329</v>
      </c>
      <c r="B39" s="3">
        <v>440</v>
      </c>
      <c r="C39" s="14" t="s">
        <v>927</v>
      </c>
      <c r="D39" s="14"/>
      <c r="E39" s="3" t="s">
        <v>13</v>
      </c>
      <c r="F39" s="3" t="s">
        <v>626</v>
      </c>
      <c r="G39" s="3">
        <v>15</v>
      </c>
      <c r="H39" s="6" t="s">
        <v>928</v>
      </c>
      <c r="I39" s="6" t="s">
        <v>929</v>
      </c>
      <c r="J39" s="6">
        <v>8.9710300925925926E-2</v>
      </c>
      <c r="K39" s="6" t="s">
        <v>930</v>
      </c>
      <c r="L39" s="4" cm="1">
        <f t="array" ref="L39">IF(E39="Hombre",SUMPRODUCT(($E$2:$E$80="Hombre")*($J$2:$J$80&lt;J39))+1,
SUMPRODUCT(($E$2:$E$80="Mujer")*($J$2:$J$80&lt;J39))+1)</f>
        <v>33</v>
      </c>
      <c r="M39" s="4" t="s">
        <v>1775</v>
      </c>
    </row>
    <row r="40" spans="1:13" x14ac:dyDescent="0.25">
      <c r="A40" s="3" t="s">
        <v>333</v>
      </c>
      <c r="B40" s="3">
        <v>501</v>
      </c>
      <c r="C40" s="14" t="s">
        <v>931</v>
      </c>
      <c r="D40" s="14"/>
      <c r="E40" s="3" t="s">
        <v>13</v>
      </c>
      <c r="F40" s="3" t="s">
        <v>626</v>
      </c>
      <c r="G40" s="3">
        <v>16</v>
      </c>
      <c r="H40" s="6" t="s">
        <v>932</v>
      </c>
      <c r="I40" s="6" t="s">
        <v>933</v>
      </c>
      <c r="J40" s="6">
        <v>9.0298958333333332E-2</v>
      </c>
      <c r="K40" s="6" t="s">
        <v>934</v>
      </c>
      <c r="L40" s="4" cm="1">
        <f t="array" ref="L40">IF(E40="Hombre",SUMPRODUCT(($E$2:$E$80="Hombre")*($J$2:$J$80&lt;J40))+1,
SUMPRODUCT(($E$2:$E$80="Mujer")*($J$2:$J$80&lt;J40))+1)</f>
        <v>34</v>
      </c>
      <c r="M40" s="4" t="s">
        <v>1775</v>
      </c>
    </row>
    <row r="41" spans="1:13" x14ac:dyDescent="0.25">
      <c r="A41" s="3" t="s">
        <v>337</v>
      </c>
      <c r="B41" s="3">
        <v>475</v>
      </c>
      <c r="C41" s="14" t="s">
        <v>935</v>
      </c>
      <c r="D41" s="14" t="s">
        <v>936</v>
      </c>
      <c r="E41" s="3" t="s">
        <v>13</v>
      </c>
      <c r="F41" s="3" t="s">
        <v>626</v>
      </c>
      <c r="G41" s="3">
        <v>17</v>
      </c>
      <c r="H41" s="6" t="s">
        <v>514</v>
      </c>
      <c r="I41" s="6" t="s">
        <v>937</v>
      </c>
      <c r="J41" s="6">
        <v>9.0939467592592596E-2</v>
      </c>
      <c r="K41" s="6" t="s">
        <v>938</v>
      </c>
      <c r="L41" s="4" cm="1">
        <f t="array" ref="L41">IF(E41="Hombre",SUMPRODUCT(($E$2:$E$80="Hombre")*($J$2:$J$80&lt;J41))+1,
SUMPRODUCT(($E$2:$E$80="Mujer")*($J$2:$J$80&lt;J41))+1)</f>
        <v>35</v>
      </c>
      <c r="M41" s="4" t="s">
        <v>1775</v>
      </c>
    </row>
    <row r="42" spans="1:13" x14ac:dyDescent="0.25">
      <c r="A42" s="3" t="s">
        <v>342</v>
      </c>
      <c r="B42" s="3">
        <v>408</v>
      </c>
      <c r="C42" s="14" t="s">
        <v>939</v>
      </c>
      <c r="D42" s="14"/>
      <c r="E42" s="3" t="s">
        <v>13</v>
      </c>
      <c r="F42" s="3" t="s">
        <v>628</v>
      </c>
      <c r="G42" s="3">
        <v>7</v>
      </c>
      <c r="H42" s="6" t="s">
        <v>940</v>
      </c>
      <c r="I42" s="6" t="s">
        <v>941</v>
      </c>
      <c r="J42" s="6">
        <v>9.1226273148148143E-2</v>
      </c>
      <c r="K42" s="6" t="s">
        <v>942</v>
      </c>
      <c r="L42" s="4" cm="1">
        <f t="array" ref="L42">IF(E42="Hombre",SUMPRODUCT(($E$2:$E$80="Hombre")*($J$2:$J$80&lt;J42))+1,
SUMPRODUCT(($E$2:$E$80="Mujer")*($J$2:$J$80&lt;J42))+1)</f>
        <v>36</v>
      </c>
      <c r="M42" s="4" t="s">
        <v>1775</v>
      </c>
    </row>
    <row r="43" spans="1:13" x14ac:dyDescent="0.25">
      <c r="A43" s="3" t="s">
        <v>345</v>
      </c>
      <c r="B43" s="3">
        <v>591</v>
      </c>
      <c r="C43" s="14" t="s">
        <v>943</v>
      </c>
      <c r="D43" s="14"/>
      <c r="E43" s="3" t="s">
        <v>85</v>
      </c>
      <c r="F43" s="3" t="s">
        <v>752</v>
      </c>
      <c r="G43" s="3">
        <v>1</v>
      </c>
      <c r="H43" s="6" t="s">
        <v>944</v>
      </c>
      <c r="I43" s="6" t="s">
        <v>945</v>
      </c>
      <c r="J43" s="6">
        <v>9.1243055555555549E-2</v>
      </c>
      <c r="K43" s="6" t="s">
        <v>946</v>
      </c>
      <c r="L43" s="4" cm="1">
        <f t="array" ref="L43">IF(E43="Hombre",SUMPRODUCT(($E$2:$E$80="Hombre")*($J$2:$J$80&lt;J43))+1,
SUMPRODUCT(($E$2:$E$80="Mujer")*($J$2:$J$80&lt;J43))+1)</f>
        <v>6</v>
      </c>
      <c r="M43" s="4" t="s">
        <v>1775</v>
      </c>
    </row>
    <row r="44" spans="1:13" x14ac:dyDescent="0.25">
      <c r="A44" s="3" t="s">
        <v>349</v>
      </c>
      <c r="B44" s="3">
        <v>427</v>
      </c>
      <c r="C44" s="14" t="s">
        <v>947</v>
      </c>
      <c r="D44" s="14"/>
      <c r="E44" s="3" t="s">
        <v>13</v>
      </c>
      <c r="F44" s="3" t="s">
        <v>628</v>
      </c>
      <c r="G44" s="3">
        <v>8</v>
      </c>
      <c r="H44" s="6" t="s">
        <v>854</v>
      </c>
      <c r="I44" s="6" t="s">
        <v>948</v>
      </c>
      <c r="J44" s="6">
        <v>9.1696527777777773E-2</v>
      </c>
      <c r="K44" s="6" t="s">
        <v>949</v>
      </c>
      <c r="L44" s="4" cm="1">
        <f t="array" ref="L44">IF(E44="Hombre",SUMPRODUCT(($E$2:$E$80="Hombre")*($J$2:$J$80&lt;J44))+1,
SUMPRODUCT(($E$2:$E$80="Mujer")*($J$2:$J$80&lt;J44))+1)</f>
        <v>37</v>
      </c>
      <c r="M44" s="4" t="s">
        <v>1775</v>
      </c>
    </row>
    <row r="45" spans="1:13" x14ac:dyDescent="0.25">
      <c r="A45" s="3" t="s">
        <v>353</v>
      </c>
      <c r="B45" s="3">
        <v>512</v>
      </c>
      <c r="C45" s="14" t="s">
        <v>950</v>
      </c>
      <c r="D45" s="14"/>
      <c r="E45" s="3" t="s">
        <v>13</v>
      </c>
      <c r="F45" s="3" t="s">
        <v>727</v>
      </c>
      <c r="G45" s="3">
        <v>9</v>
      </c>
      <c r="H45" s="6" t="s">
        <v>951</v>
      </c>
      <c r="I45" s="6" t="s">
        <v>952</v>
      </c>
      <c r="J45" s="6">
        <v>9.2968402777777778E-2</v>
      </c>
      <c r="K45" s="6" t="s">
        <v>953</v>
      </c>
      <c r="L45" s="4" cm="1">
        <f t="array" ref="L45">IF(E45="Hombre",SUMPRODUCT(($E$2:$E$80="Hombre")*($J$2:$J$80&lt;J45))+1,
SUMPRODUCT(($E$2:$E$80="Mujer")*($J$2:$J$80&lt;J45))+1)</f>
        <v>38</v>
      </c>
      <c r="M45" s="4" t="s">
        <v>1775</v>
      </c>
    </row>
    <row r="46" spans="1:13" x14ac:dyDescent="0.25">
      <c r="A46" s="3" t="s">
        <v>356</v>
      </c>
      <c r="B46" s="3">
        <v>453</v>
      </c>
      <c r="C46" s="14" t="s">
        <v>954</v>
      </c>
      <c r="D46" s="14" t="s">
        <v>955</v>
      </c>
      <c r="E46" s="3" t="s">
        <v>13</v>
      </c>
      <c r="F46" s="3" t="s">
        <v>626</v>
      </c>
      <c r="G46" s="3">
        <v>18</v>
      </c>
      <c r="H46" s="6" t="s">
        <v>956</v>
      </c>
      <c r="I46" s="6" t="s">
        <v>957</v>
      </c>
      <c r="J46" s="6">
        <v>9.3296643518518518E-2</v>
      </c>
      <c r="K46" s="6" t="s">
        <v>958</v>
      </c>
      <c r="L46" s="4" cm="1">
        <f t="array" ref="L46">IF(E46="Hombre",SUMPRODUCT(($E$2:$E$80="Hombre")*($J$2:$J$80&lt;J46))+1,
SUMPRODUCT(($E$2:$E$80="Mujer")*($J$2:$J$80&lt;J46))+1)</f>
        <v>39</v>
      </c>
      <c r="M46" s="4" t="s">
        <v>1775</v>
      </c>
    </row>
    <row r="47" spans="1:13" x14ac:dyDescent="0.25">
      <c r="A47" s="3" t="s">
        <v>360</v>
      </c>
      <c r="B47" s="3">
        <v>456</v>
      </c>
      <c r="C47" s="14" t="s">
        <v>959</v>
      </c>
      <c r="D47" s="14" t="s">
        <v>960</v>
      </c>
      <c r="E47" s="3" t="s">
        <v>13</v>
      </c>
      <c r="F47" s="3" t="s">
        <v>626</v>
      </c>
      <c r="G47" s="3">
        <v>19</v>
      </c>
      <c r="H47" s="6" t="s">
        <v>961</v>
      </c>
      <c r="I47" s="6" t="s">
        <v>962</v>
      </c>
      <c r="J47" s="6">
        <v>9.401782407407408E-2</v>
      </c>
      <c r="K47" s="6" t="s">
        <v>963</v>
      </c>
      <c r="L47" s="4" cm="1">
        <f t="array" ref="L47">IF(E47="Hombre",SUMPRODUCT(($E$2:$E$80="Hombre")*($J$2:$J$80&lt;J47))+1,
SUMPRODUCT(($E$2:$E$80="Mujer")*($J$2:$J$80&lt;J47))+1)</f>
        <v>40</v>
      </c>
      <c r="M47" s="4" t="s">
        <v>1775</v>
      </c>
    </row>
    <row r="48" spans="1:13" x14ac:dyDescent="0.25">
      <c r="A48" s="3" t="s">
        <v>364</v>
      </c>
      <c r="B48" s="3">
        <v>485</v>
      </c>
      <c r="C48" s="14" t="s">
        <v>964</v>
      </c>
      <c r="D48" s="14" t="s">
        <v>671</v>
      </c>
      <c r="E48" s="3" t="s">
        <v>13</v>
      </c>
      <c r="F48" s="3" t="s">
        <v>626</v>
      </c>
      <c r="G48" s="3">
        <v>20</v>
      </c>
      <c r="H48" s="6" t="s">
        <v>965</v>
      </c>
      <c r="I48" s="6" t="s">
        <v>966</v>
      </c>
      <c r="J48" s="6">
        <v>9.4243402777777777E-2</v>
      </c>
      <c r="K48" s="6" t="s">
        <v>967</v>
      </c>
      <c r="L48" s="4" cm="1">
        <f t="array" ref="L48">IF(E48="Hombre",SUMPRODUCT(($E$2:$E$80="Hombre")*($J$2:$J$80&lt;J48))+1,
SUMPRODUCT(($E$2:$E$80="Mujer")*($J$2:$J$80&lt;J48))+1)</f>
        <v>41</v>
      </c>
      <c r="M48" s="4" t="s">
        <v>1775</v>
      </c>
    </row>
    <row r="49" spans="1:13" x14ac:dyDescent="0.25">
      <c r="A49" s="3" t="s">
        <v>368</v>
      </c>
      <c r="B49" s="3">
        <v>486</v>
      </c>
      <c r="C49" s="14" t="s">
        <v>968</v>
      </c>
      <c r="D49" s="14"/>
      <c r="E49" s="3" t="s">
        <v>13</v>
      </c>
      <c r="F49" s="3" t="s">
        <v>626</v>
      </c>
      <c r="G49" s="3">
        <v>21</v>
      </c>
      <c r="H49" s="6" t="s">
        <v>969</v>
      </c>
      <c r="I49" s="6" t="s">
        <v>970</v>
      </c>
      <c r="J49" s="6">
        <v>9.472916666666667E-2</v>
      </c>
      <c r="K49" s="6" t="s">
        <v>971</v>
      </c>
      <c r="L49" s="4" cm="1">
        <f t="array" ref="L49">IF(E49="Hombre",SUMPRODUCT(($E$2:$E$80="Hombre")*($J$2:$J$80&lt;J49))+1,
SUMPRODUCT(($E$2:$E$80="Mujer")*($J$2:$J$80&lt;J49))+1)</f>
        <v>42</v>
      </c>
      <c r="M49" s="4" t="s">
        <v>1775</v>
      </c>
    </row>
    <row r="50" spans="1:13" x14ac:dyDescent="0.25">
      <c r="A50" s="3" t="s">
        <v>371</v>
      </c>
      <c r="B50" s="3">
        <v>540</v>
      </c>
      <c r="C50" s="14" t="s">
        <v>972</v>
      </c>
      <c r="D50" s="14" t="s">
        <v>973</v>
      </c>
      <c r="E50" s="3" t="s">
        <v>85</v>
      </c>
      <c r="F50" s="3" t="s">
        <v>664</v>
      </c>
      <c r="G50" s="3">
        <v>4</v>
      </c>
      <c r="H50" s="6" t="s">
        <v>974</v>
      </c>
      <c r="I50" s="6" t="s">
        <v>975</v>
      </c>
      <c r="J50" s="6">
        <v>9.5542592592592582E-2</v>
      </c>
      <c r="K50" s="6" t="s">
        <v>976</v>
      </c>
      <c r="L50" s="4" cm="1">
        <f t="array" ref="L50">IF(E50="Hombre",SUMPRODUCT(($E$2:$E$80="Hombre")*($J$2:$J$80&lt;J50))+1,
SUMPRODUCT(($E$2:$E$80="Mujer")*($J$2:$J$80&lt;J50))+1)</f>
        <v>7</v>
      </c>
      <c r="M50" s="4" t="s">
        <v>1775</v>
      </c>
    </row>
    <row r="51" spans="1:13" x14ac:dyDescent="0.25">
      <c r="A51" s="3" t="s">
        <v>376</v>
      </c>
      <c r="B51" s="3">
        <v>597</v>
      </c>
      <c r="C51" s="14" t="s">
        <v>977</v>
      </c>
      <c r="D51" s="14"/>
      <c r="E51" s="3" t="s">
        <v>85</v>
      </c>
      <c r="F51" s="3" t="s">
        <v>709</v>
      </c>
      <c r="G51" s="3">
        <v>1</v>
      </c>
      <c r="H51" s="6" t="s">
        <v>536</v>
      </c>
      <c r="I51" s="6" t="s">
        <v>978</v>
      </c>
      <c r="J51" s="6">
        <v>9.7503356481481493E-2</v>
      </c>
      <c r="K51" s="6" t="s">
        <v>979</v>
      </c>
      <c r="L51" s="4" cm="1">
        <f t="array" ref="L51">IF(E51="Hombre",SUMPRODUCT(($E$2:$E$80="Hombre")*($J$2:$J$80&lt;J51))+1,
SUMPRODUCT(($E$2:$E$80="Mujer")*($J$2:$J$80&lt;J51))+1)</f>
        <v>8</v>
      </c>
      <c r="M51" s="4" t="s">
        <v>1775</v>
      </c>
    </row>
    <row r="52" spans="1:13" x14ac:dyDescent="0.25">
      <c r="A52" s="3" t="s">
        <v>379</v>
      </c>
      <c r="B52" s="3">
        <v>584</v>
      </c>
      <c r="C52" s="14" t="s">
        <v>980</v>
      </c>
      <c r="D52" s="14" t="s">
        <v>981</v>
      </c>
      <c r="E52" s="3" t="s">
        <v>85</v>
      </c>
      <c r="F52" s="3" t="s">
        <v>755</v>
      </c>
      <c r="G52" s="3">
        <v>1</v>
      </c>
      <c r="H52" s="6" t="s">
        <v>982</v>
      </c>
      <c r="I52" s="6" t="s">
        <v>983</v>
      </c>
      <c r="J52" s="6">
        <v>9.9823263888888888E-2</v>
      </c>
      <c r="K52" s="6" t="s">
        <v>984</v>
      </c>
      <c r="L52" s="4" cm="1">
        <f t="array" ref="L52">IF(E52="Hombre",SUMPRODUCT(($E$2:$E$80="Hombre")*($J$2:$J$80&lt;J52))+1,
SUMPRODUCT(($E$2:$E$80="Mujer")*($J$2:$J$80&lt;J52))+1)</f>
        <v>9</v>
      </c>
      <c r="M52" s="4" t="s">
        <v>1775</v>
      </c>
    </row>
    <row r="53" spans="1:13" x14ac:dyDescent="0.25">
      <c r="A53" s="3" t="s">
        <v>383</v>
      </c>
      <c r="B53" s="3">
        <v>493</v>
      </c>
      <c r="C53" s="14" t="s">
        <v>985</v>
      </c>
      <c r="D53" s="14" t="s">
        <v>986</v>
      </c>
      <c r="E53" s="3" t="s">
        <v>13</v>
      </c>
      <c r="F53" s="3" t="s">
        <v>626</v>
      </c>
      <c r="G53" s="3">
        <v>22</v>
      </c>
      <c r="H53" s="6" t="s">
        <v>987</v>
      </c>
      <c r="I53" s="6" t="s">
        <v>988</v>
      </c>
      <c r="J53" s="6">
        <v>9.9935532407407407E-2</v>
      </c>
      <c r="K53" s="6" t="s">
        <v>989</v>
      </c>
      <c r="L53" s="4" cm="1">
        <f t="array" ref="L53">IF(E53="Hombre",SUMPRODUCT(($E$2:$E$80="Hombre")*($J$2:$J$80&lt;J53))+1,
SUMPRODUCT(($E$2:$E$80="Mujer")*($J$2:$J$80&lt;J53))+1)</f>
        <v>43</v>
      </c>
      <c r="M53" s="4" t="s">
        <v>1775</v>
      </c>
    </row>
    <row r="54" spans="1:13" x14ac:dyDescent="0.25">
      <c r="A54" s="3" t="s">
        <v>386</v>
      </c>
      <c r="B54" s="3">
        <v>479</v>
      </c>
      <c r="C54" s="14" t="s">
        <v>990</v>
      </c>
      <c r="D54" s="14"/>
      <c r="E54" s="3" t="s">
        <v>13</v>
      </c>
      <c r="F54" s="3" t="s">
        <v>626</v>
      </c>
      <c r="G54" s="3">
        <v>23</v>
      </c>
      <c r="H54" s="6" t="s">
        <v>991</v>
      </c>
      <c r="I54" s="6" t="s">
        <v>992</v>
      </c>
      <c r="J54" s="6">
        <v>0.10033368055555555</v>
      </c>
      <c r="K54" s="6" t="s">
        <v>993</v>
      </c>
      <c r="L54" s="4" cm="1">
        <f t="array" ref="L54">IF(E54="Hombre",SUMPRODUCT(($E$2:$E$80="Hombre")*($J$2:$J$80&lt;J54))+1,
SUMPRODUCT(($E$2:$E$80="Mujer")*($J$2:$J$80&lt;J54))+1)</f>
        <v>44</v>
      </c>
      <c r="M54" s="4" t="s">
        <v>1775</v>
      </c>
    </row>
    <row r="55" spans="1:13" x14ac:dyDescent="0.25">
      <c r="A55" s="3" t="s">
        <v>389</v>
      </c>
      <c r="B55" s="3">
        <v>595</v>
      </c>
      <c r="C55" s="14" t="s">
        <v>994</v>
      </c>
      <c r="D55" s="14"/>
      <c r="E55" s="3" t="s">
        <v>85</v>
      </c>
      <c r="F55" s="3" t="s">
        <v>709</v>
      </c>
      <c r="G55" s="3">
        <v>2</v>
      </c>
      <c r="H55" s="6" t="s">
        <v>381</v>
      </c>
      <c r="I55" s="6" t="s">
        <v>995</v>
      </c>
      <c r="J55" s="6">
        <v>0.10103935185185184</v>
      </c>
      <c r="K55" s="6" t="s">
        <v>996</v>
      </c>
      <c r="L55" s="4" cm="1">
        <f t="array" ref="L55">IF(E55="Hombre",SUMPRODUCT(($E$2:$E$80="Hombre")*($J$2:$J$80&lt;J55))+1,
SUMPRODUCT(($E$2:$E$80="Mujer")*($J$2:$J$80&lt;J55))+1)</f>
        <v>10</v>
      </c>
      <c r="M55" s="4" t="s">
        <v>1775</v>
      </c>
    </row>
    <row r="56" spans="1:13" x14ac:dyDescent="0.25">
      <c r="A56" s="3" t="s">
        <v>392</v>
      </c>
      <c r="B56" s="3">
        <v>409</v>
      </c>
      <c r="C56" s="14" t="s">
        <v>997</v>
      </c>
      <c r="D56" s="14"/>
      <c r="E56" s="3" t="s">
        <v>13</v>
      </c>
      <c r="F56" s="3" t="s">
        <v>628</v>
      </c>
      <c r="G56" s="3">
        <v>9</v>
      </c>
      <c r="H56" s="6" t="s">
        <v>998</v>
      </c>
      <c r="I56" s="6" t="s">
        <v>999</v>
      </c>
      <c r="J56" s="6">
        <v>0.10160023148148148</v>
      </c>
      <c r="K56" s="6" t="s">
        <v>1000</v>
      </c>
      <c r="L56" s="4" cm="1">
        <f t="array" ref="L56">IF(E56="Hombre",SUMPRODUCT(($E$2:$E$80="Hombre")*($J$2:$J$80&lt;J56))+1,
SUMPRODUCT(($E$2:$E$80="Mujer")*($J$2:$J$80&lt;J56))+1)</f>
        <v>45</v>
      </c>
      <c r="M56" s="4" t="s">
        <v>1775</v>
      </c>
    </row>
    <row r="57" spans="1:13" x14ac:dyDescent="0.25">
      <c r="A57" s="3" t="s">
        <v>396</v>
      </c>
      <c r="B57" s="3">
        <v>586</v>
      </c>
      <c r="C57" s="14" t="s">
        <v>1001</v>
      </c>
      <c r="D57" s="14" t="s">
        <v>1002</v>
      </c>
      <c r="E57" s="3" t="s">
        <v>85</v>
      </c>
      <c r="F57" s="3" t="s">
        <v>755</v>
      </c>
      <c r="G57" s="3">
        <v>2</v>
      </c>
      <c r="H57" s="6" t="s">
        <v>194</v>
      </c>
      <c r="I57" s="6" t="s">
        <v>1003</v>
      </c>
      <c r="J57" s="6">
        <v>0.10204606481481482</v>
      </c>
      <c r="K57" s="6" t="s">
        <v>1004</v>
      </c>
      <c r="L57" s="4" cm="1">
        <f t="array" ref="L57">IF(E57="Hombre",SUMPRODUCT(($E$2:$E$80="Hombre")*($J$2:$J$80&lt;J57))+1,
SUMPRODUCT(($E$2:$E$80="Mujer")*($J$2:$J$80&lt;J57))+1)</f>
        <v>11</v>
      </c>
      <c r="M57" s="4" t="s">
        <v>1775</v>
      </c>
    </row>
    <row r="58" spans="1:13" x14ac:dyDescent="0.25">
      <c r="A58" s="3" t="s">
        <v>526</v>
      </c>
      <c r="B58" s="3">
        <v>598</v>
      </c>
      <c r="C58" s="14" t="s">
        <v>1005</v>
      </c>
      <c r="D58" s="14"/>
      <c r="E58" s="3" t="s">
        <v>85</v>
      </c>
      <c r="F58" s="3" t="s">
        <v>709</v>
      </c>
      <c r="G58" s="3">
        <v>3</v>
      </c>
      <c r="H58" s="6" t="s">
        <v>1006</v>
      </c>
      <c r="I58" s="6" t="s">
        <v>1007</v>
      </c>
      <c r="J58" s="6">
        <v>0.10248958333333334</v>
      </c>
      <c r="K58" s="6" t="s">
        <v>1008</v>
      </c>
      <c r="L58" s="4" cm="1">
        <f t="array" ref="L58">IF(E58="Hombre",SUMPRODUCT(($E$2:$E$80="Hombre")*($J$2:$J$80&lt;J58))+1,
SUMPRODUCT(($E$2:$E$80="Mujer")*($J$2:$J$80&lt;J58))+1)</f>
        <v>12</v>
      </c>
      <c r="M58" s="4" t="s">
        <v>1775</v>
      </c>
    </row>
    <row r="59" spans="1:13" x14ac:dyDescent="0.25">
      <c r="A59" s="3" t="s">
        <v>528</v>
      </c>
      <c r="B59" s="3">
        <v>577</v>
      </c>
      <c r="C59" s="14" t="s">
        <v>1009</v>
      </c>
      <c r="D59" s="14"/>
      <c r="E59" s="3" t="s">
        <v>85</v>
      </c>
      <c r="F59" s="3" t="s">
        <v>709</v>
      </c>
      <c r="G59" s="3">
        <v>4</v>
      </c>
      <c r="H59" s="6" t="s">
        <v>146</v>
      </c>
      <c r="I59" s="6" t="s">
        <v>1010</v>
      </c>
      <c r="J59" s="6">
        <v>0.10299386574074074</v>
      </c>
      <c r="K59" s="6" t="s">
        <v>1011</v>
      </c>
      <c r="L59" s="4" cm="1">
        <f t="array" ref="L59">IF(E59="Hombre",SUMPRODUCT(($E$2:$E$80="Hombre")*($J$2:$J$80&lt;J59))+1,
SUMPRODUCT(($E$2:$E$80="Mujer")*($J$2:$J$80&lt;J59))+1)</f>
        <v>13</v>
      </c>
      <c r="M59" s="4" t="s">
        <v>1775</v>
      </c>
    </row>
    <row r="60" spans="1:13" x14ac:dyDescent="0.25">
      <c r="A60" s="3" t="s">
        <v>531</v>
      </c>
      <c r="B60" s="3">
        <v>555</v>
      </c>
      <c r="C60" s="14" t="s">
        <v>1012</v>
      </c>
      <c r="D60" s="14"/>
      <c r="E60" s="3" t="s">
        <v>85</v>
      </c>
      <c r="F60" s="3" t="s">
        <v>692</v>
      </c>
      <c r="G60" s="3">
        <v>3</v>
      </c>
      <c r="H60" s="6" t="s">
        <v>1013</v>
      </c>
      <c r="I60" s="6" t="s">
        <v>1014</v>
      </c>
      <c r="J60" s="6">
        <v>0.10386851851851851</v>
      </c>
      <c r="K60" s="6" t="s">
        <v>1015</v>
      </c>
      <c r="L60" s="4" cm="1">
        <f t="array" ref="L60">IF(E60="Hombre",SUMPRODUCT(($E$2:$E$80="Hombre")*($J$2:$J$80&lt;J60))+1,
SUMPRODUCT(($E$2:$E$80="Mujer")*($J$2:$J$80&lt;J60))+1)</f>
        <v>14</v>
      </c>
      <c r="M60" s="4" t="s">
        <v>1775</v>
      </c>
    </row>
    <row r="61" spans="1:13" x14ac:dyDescent="0.25">
      <c r="A61" s="3" t="s">
        <v>534</v>
      </c>
      <c r="B61" s="3">
        <v>569</v>
      </c>
      <c r="C61" s="14" t="s">
        <v>1016</v>
      </c>
      <c r="D61" s="14" t="s">
        <v>1017</v>
      </c>
      <c r="E61" s="3" t="s">
        <v>85</v>
      </c>
      <c r="F61" s="3" t="s">
        <v>692</v>
      </c>
      <c r="G61" s="3">
        <v>4</v>
      </c>
      <c r="H61" s="6" t="s">
        <v>1018</v>
      </c>
      <c r="I61" s="6" t="s">
        <v>1019</v>
      </c>
      <c r="J61" s="6">
        <v>0.10481597222222222</v>
      </c>
      <c r="K61" s="6" t="s">
        <v>1020</v>
      </c>
      <c r="L61" s="4" cm="1">
        <f t="array" ref="L61">IF(E61="Hombre",SUMPRODUCT(($E$2:$E$80="Hombre")*($J$2:$J$80&lt;J61))+1,
SUMPRODUCT(($E$2:$E$80="Mujer")*($J$2:$J$80&lt;J61))+1)</f>
        <v>15</v>
      </c>
      <c r="M61" s="4" t="s">
        <v>1775</v>
      </c>
    </row>
    <row r="62" spans="1:13" x14ac:dyDescent="0.25">
      <c r="A62" s="3" t="s">
        <v>537</v>
      </c>
      <c r="B62" s="3">
        <v>519</v>
      </c>
      <c r="C62" s="14" t="s">
        <v>1021</v>
      </c>
      <c r="D62" s="14" t="s">
        <v>1022</v>
      </c>
      <c r="E62" s="3" t="s">
        <v>13</v>
      </c>
      <c r="F62" s="3" t="s">
        <v>727</v>
      </c>
      <c r="G62" s="3">
        <v>10</v>
      </c>
      <c r="H62" s="6" t="s">
        <v>1023</v>
      </c>
      <c r="I62" s="6" t="s">
        <v>1024</v>
      </c>
      <c r="J62" s="6">
        <v>0.10547662037037038</v>
      </c>
      <c r="K62" s="6" t="s">
        <v>1025</v>
      </c>
      <c r="L62" s="4" cm="1">
        <f t="array" ref="L62">IF(E62="Hombre",SUMPRODUCT(($E$2:$E$80="Hombre")*($J$2:$J$80&lt;J62))+1,
SUMPRODUCT(($E$2:$E$80="Mujer")*($J$2:$J$80&lt;J62))+1)</f>
        <v>46</v>
      </c>
      <c r="M62" s="4" t="s">
        <v>1775</v>
      </c>
    </row>
    <row r="63" spans="1:13" x14ac:dyDescent="0.25">
      <c r="A63" s="3" t="s">
        <v>540</v>
      </c>
      <c r="B63" s="3">
        <v>541</v>
      </c>
      <c r="C63" s="14" t="s">
        <v>1026</v>
      </c>
      <c r="D63" s="14"/>
      <c r="E63" s="3" t="s">
        <v>85</v>
      </c>
      <c r="F63" s="3" t="s">
        <v>664</v>
      </c>
      <c r="G63" s="3">
        <v>5</v>
      </c>
      <c r="H63" s="6" t="s">
        <v>821</v>
      </c>
      <c r="I63" s="6" t="s">
        <v>1027</v>
      </c>
      <c r="J63" s="6">
        <v>0.10575277777777779</v>
      </c>
      <c r="K63" s="6" t="s">
        <v>1028</v>
      </c>
      <c r="L63" s="4" cm="1">
        <f t="array" ref="L63">IF(E63="Hombre",SUMPRODUCT(($E$2:$E$80="Hombre")*($J$2:$J$80&lt;J63))+1,
SUMPRODUCT(($E$2:$E$80="Mujer")*($J$2:$J$80&lt;J63))+1)</f>
        <v>16</v>
      </c>
      <c r="M63" s="4" t="s">
        <v>1775</v>
      </c>
    </row>
    <row r="64" spans="1:13" x14ac:dyDescent="0.25">
      <c r="A64" s="3" t="s">
        <v>542</v>
      </c>
      <c r="B64" s="3">
        <v>554</v>
      </c>
      <c r="C64" s="14" t="s">
        <v>1029</v>
      </c>
      <c r="D64" s="14" t="s">
        <v>1030</v>
      </c>
      <c r="E64" s="3" t="s">
        <v>85</v>
      </c>
      <c r="F64" s="3" t="s">
        <v>692</v>
      </c>
      <c r="G64" s="3">
        <v>5</v>
      </c>
      <c r="H64" s="6" t="s">
        <v>1031</v>
      </c>
      <c r="I64" s="6" t="s">
        <v>1032</v>
      </c>
      <c r="J64" s="6">
        <v>0.10680902777777777</v>
      </c>
      <c r="K64" s="6" t="s">
        <v>1033</v>
      </c>
      <c r="L64" s="4" cm="1">
        <f t="array" ref="L64">IF(E64="Hombre",SUMPRODUCT(($E$2:$E$80="Hombre")*($J$2:$J$80&lt;J64))+1,
SUMPRODUCT(($E$2:$E$80="Mujer")*($J$2:$J$80&lt;J64))+1)</f>
        <v>17</v>
      </c>
      <c r="M64" s="4" t="s">
        <v>1775</v>
      </c>
    </row>
    <row r="65" spans="1:13" x14ac:dyDescent="0.25">
      <c r="A65" s="3" t="s">
        <v>545</v>
      </c>
      <c r="B65" s="3">
        <v>566</v>
      </c>
      <c r="C65" s="14" t="s">
        <v>1034</v>
      </c>
      <c r="D65" s="14" t="s">
        <v>116</v>
      </c>
      <c r="E65" s="3" t="s">
        <v>85</v>
      </c>
      <c r="F65" s="3" t="s">
        <v>692</v>
      </c>
      <c r="G65" s="3">
        <v>6</v>
      </c>
      <c r="H65" s="6" t="s">
        <v>1035</v>
      </c>
      <c r="I65" s="6" t="s">
        <v>1036</v>
      </c>
      <c r="J65" s="6">
        <v>0.10703935185185186</v>
      </c>
      <c r="K65" s="6" t="s">
        <v>1037</v>
      </c>
      <c r="L65" s="4" cm="1">
        <f t="array" ref="L65">IF(E65="Hombre",SUMPRODUCT(($E$2:$E$80="Hombre")*($J$2:$J$80&lt;J65))+1,
SUMPRODUCT(($E$2:$E$80="Mujer")*($J$2:$J$80&lt;J65))+1)</f>
        <v>18</v>
      </c>
      <c r="M65" s="4" t="s">
        <v>1775</v>
      </c>
    </row>
    <row r="66" spans="1:13" x14ac:dyDescent="0.25">
      <c r="A66" s="3" t="s">
        <v>547</v>
      </c>
      <c r="B66" s="3">
        <v>476</v>
      </c>
      <c r="C66" s="14" t="s">
        <v>1038</v>
      </c>
      <c r="D66" s="14"/>
      <c r="E66" s="3" t="s">
        <v>13</v>
      </c>
      <c r="F66" s="3" t="s">
        <v>626</v>
      </c>
      <c r="G66" s="3">
        <v>24</v>
      </c>
      <c r="H66" s="6" t="s">
        <v>1039</v>
      </c>
      <c r="I66" s="6" t="s">
        <v>1040</v>
      </c>
      <c r="J66" s="6">
        <v>0.10785405092592593</v>
      </c>
      <c r="K66" s="6" t="s">
        <v>1041</v>
      </c>
      <c r="L66" s="4" cm="1">
        <f t="array" ref="L66">IF(E66="Hombre",SUMPRODUCT(($E$2:$E$80="Hombre")*($J$2:$J$80&lt;J66))+1,
SUMPRODUCT(($E$2:$E$80="Mujer")*($J$2:$J$80&lt;J66))+1)</f>
        <v>47</v>
      </c>
      <c r="M66" s="4" t="s">
        <v>1775</v>
      </c>
    </row>
    <row r="67" spans="1:13" x14ac:dyDescent="0.25">
      <c r="A67" s="3" t="s">
        <v>549</v>
      </c>
      <c r="B67" s="3">
        <v>481</v>
      </c>
      <c r="C67" s="14" t="s">
        <v>1042</v>
      </c>
      <c r="D67" s="14" t="s">
        <v>483</v>
      </c>
      <c r="E67" s="3" t="s">
        <v>13</v>
      </c>
      <c r="F67" s="3" t="s">
        <v>626</v>
      </c>
      <c r="G67" s="3">
        <v>25</v>
      </c>
      <c r="H67" s="6" t="s">
        <v>1043</v>
      </c>
      <c r="I67" s="6" t="s">
        <v>1044</v>
      </c>
      <c r="J67" s="6">
        <v>0.10857129629629629</v>
      </c>
      <c r="K67" s="6" t="s">
        <v>1045</v>
      </c>
      <c r="L67" s="4" cm="1">
        <f t="array" ref="L67">IF(E67="Hombre",SUMPRODUCT(($E$2:$E$80="Hombre")*($J$2:$J$80&lt;J67))+1,
SUMPRODUCT(($E$2:$E$80="Mujer")*($J$2:$J$80&lt;J67))+1)</f>
        <v>48</v>
      </c>
      <c r="M67" s="4" t="s">
        <v>1775</v>
      </c>
    </row>
    <row r="68" spans="1:13" x14ac:dyDescent="0.25">
      <c r="A68" s="3" t="s">
        <v>551</v>
      </c>
      <c r="B68" s="3">
        <v>551</v>
      </c>
      <c r="C68" s="14" t="s">
        <v>1046</v>
      </c>
      <c r="D68" s="14"/>
      <c r="E68" s="3" t="s">
        <v>85</v>
      </c>
      <c r="F68" s="3" t="s">
        <v>692</v>
      </c>
      <c r="G68" s="3">
        <v>7</v>
      </c>
      <c r="H68" s="6" t="s">
        <v>1047</v>
      </c>
      <c r="I68" s="6" t="s">
        <v>1048</v>
      </c>
      <c r="J68" s="6">
        <v>0.10884907407407407</v>
      </c>
      <c r="K68" s="6" t="s">
        <v>1049</v>
      </c>
      <c r="L68" s="4" cm="1">
        <f t="array" ref="L68">IF(E68="Hombre",SUMPRODUCT(($E$2:$E$80="Hombre")*($J$2:$J$80&lt;J68))+1,
SUMPRODUCT(($E$2:$E$80="Mujer")*($J$2:$J$80&lt;J68))+1)</f>
        <v>19</v>
      </c>
      <c r="M68" s="4" t="s">
        <v>1775</v>
      </c>
    </row>
    <row r="69" spans="1:13" x14ac:dyDescent="0.25">
      <c r="A69" s="3" t="s">
        <v>554</v>
      </c>
      <c r="B69" s="3">
        <v>483</v>
      </c>
      <c r="C69" s="14" t="s">
        <v>1050</v>
      </c>
      <c r="D69" s="14"/>
      <c r="E69" s="3" t="s">
        <v>13</v>
      </c>
      <c r="F69" s="3" t="s">
        <v>626</v>
      </c>
      <c r="G69" s="3">
        <v>26</v>
      </c>
      <c r="H69" s="6" t="s">
        <v>1051</v>
      </c>
      <c r="I69" s="6" t="s">
        <v>1052</v>
      </c>
      <c r="J69" s="6">
        <v>0.10992280092592592</v>
      </c>
      <c r="K69" s="6" t="s">
        <v>1053</v>
      </c>
      <c r="L69" s="4" cm="1">
        <f t="array" ref="L69">IF(E69="Hombre",SUMPRODUCT(($E$2:$E$80="Hombre")*($J$2:$J$80&lt;J69))+1,
SUMPRODUCT(($E$2:$E$80="Mujer")*($J$2:$J$80&lt;J69))+1)</f>
        <v>49</v>
      </c>
      <c r="M69" s="4" t="s">
        <v>1775</v>
      </c>
    </row>
    <row r="70" spans="1:13" x14ac:dyDescent="0.25">
      <c r="A70" s="3" t="s">
        <v>556</v>
      </c>
      <c r="B70" s="3">
        <v>502</v>
      </c>
      <c r="C70" s="14" t="s">
        <v>1054</v>
      </c>
      <c r="D70" s="14"/>
      <c r="E70" s="3" t="s">
        <v>13</v>
      </c>
      <c r="F70" s="3" t="s">
        <v>626</v>
      </c>
      <c r="G70" s="3">
        <v>27</v>
      </c>
      <c r="H70" s="6" t="s">
        <v>1055</v>
      </c>
      <c r="I70" s="6" t="s">
        <v>1056</v>
      </c>
      <c r="J70" s="6">
        <v>0.11003472222222223</v>
      </c>
      <c r="K70" s="6" t="s">
        <v>1057</v>
      </c>
      <c r="L70" s="4" cm="1">
        <f t="array" ref="L70">IF(E70="Hombre",SUMPRODUCT(($E$2:$E$80="Hombre")*($J$2:$J$80&lt;J70))+1,
SUMPRODUCT(($E$2:$E$80="Mujer")*($J$2:$J$80&lt;J70))+1)</f>
        <v>50</v>
      </c>
      <c r="M70" s="4" t="s">
        <v>1775</v>
      </c>
    </row>
    <row r="71" spans="1:13" x14ac:dyDescent="0.25">
      <c r="A71" s="3" t="s">
        <v>559</v>
      </c>
      <c r="B71" s="3">
        <v>420</v>
      </c>
      <c r="C71" s="14" t="s">
        <v>1058</v>
      </c>
      <c r="D71" s="14" t="s">
        <v>1059</v>
      </c>
      <c r="E71" s="3" t="s">
        <v>13</v>
      </c>
      <c r="F71" s="3" t="s">
        <v>628</v>
      </c>
      <c r="G71" s="3">
        <v>10</v>
      </c>
      <c r="H71" s="6" t="s">
        <v>1047</v>
      </c>
      <c r="I71" s="6" t="s">
        <v>1060</v>
      </c>
      <c r="J71" s="6">
        <v>0.11268009259259258</v>
      </c>
      <c r="K71" s="6" t="s">
        <v>1061</v>
      </c>
      <c r="L71" s="4" cm="1">
        <f t="array" ref="L71">IF(E71="Hombre",SUMPRODUCT(($E$2:$E$80="Hombre")*($J$2:$J$80&lt;J71))+1,
SUMPRODUCT(($E$2:$E$80="Mujer")*($J$2:$J$80&lt;J71))+1)</f>
        <v>51</v>
      </c>
      <c r="M71" s="4" t="s">
        <v>1775</v>
      </c>
    </row>
    <row r="72" spans="1:13" x14ac:dyDescent="0.25">
      <c r="A72" s="3" t="s">
        <v>562</v>
      </c>
      <c r="B72" s="3">
        <v>523</v>
      </c>
      <c r="C72" s="14" t="s">
        <v>1062</v>
      </c>
      <c r="D72" s="14"/>
      <c r="E72" s="3" t="s">
        <v>13</v>
      </c>
      <c r="F72" s="3" t="s">
        <v>689</v>
      </c>
      <c r="G72" s="3">
        <v>4</v>
      </c>
      <c r="H72" s="6"/>
      <c r="I72" s="6" t="s">
        <v>1063</v>
      </c>
      <c r="J72" s="6">
        <v>0.11339386574074073</v>
      </c>
      <c r="K72" s="6" t="s">
        <v>1064</v>
      </c>
      <c r="L72" s="4" cm="1">
        <f t="array" ref="L72">IF(E72="Hombre",SUMPRODUCT(($E$2:$E$80="Hombre")*($J$2:$J$80&lt;J72))+1,
SUMPRODUCT(($E$2:$E$80="Mujer")*($J$2:$J$80&lt;J72))+1)</f>
        <v>52</v>
      </c>
      <c r="M72" s="4" t="s">
        <v>1775</v>
      </c>
    </row>
    <row r="73" spans="1:13" x14ac:dyDescent="0.25">
      <c r="A73" s="3" t="s">
        <v>565</v>
      </c>
      <c r="B73" s="3">
        <v>576</v>
      </c>
      <c r="C73" s="14" t="s">
        <v>1065</v>
      </c>
      <c r="D73" s="14"/>
      <c r="E73" s="3" t="s">
        <v>85</v>
      </c>
      <c r="F73" s="3" t="s">
        <v>709</v>
      </c>
      <c r="G73" s="3">
        <v>5</v>
      </c>
      <c r="H73" s="6" t="s">
        <v>1066</v>
      </c>
      <c r="I73" s="6" t="s">
        <v>1067</v>
      </c>
      <c r="J73" s="6">
        <v>0.11459432870370372</v>
      </c>
      <c r="K73" s="6" t="s">
        <v>1068</v>
      </c>
      <c r="L73" s="4" cm="1">
        <f t="array" ref="L73">IF(E73="Hombre",SUMPRODUCT(($E$2:$E$80="Hombre")*($J$2:$J$80&lt;J73))+1,
SUMPRODUCT(($E$2:$E$80="Mujer")*($J$2:$J$80&lt;J73))+1)</f>
        <v>20</v>
      </c>
      <c r="M73" s="4" t="s">
        <v>1775</v>
      </c>
    </row>
    <row r="74" spans="1:13" x14ac:dyDescent="0.25">
      <c r="A74" s="3" t="s">
        <v>567</v>
      </c>
      <c r="B74" s="3">
        <v>534</v>
      </c>
      <c r="C74" s="14" t="s">
        <v>1069</v>
      </c>
      <c r="D74" s="14"/>
      <c r="E74" s="3" t="s">
        <v>85</v>
      </c>
      <c r="F74" s="3" t="s">
        <v>664</v>
      </c>
      <c r="G74" s="3">
        <v>6</v>
      </c>
      <c r="H74" s="6" t="s">
        <v>1070</v>
      </c>
      <c r="I74" s="6" t="s">
        <v>1071</v>
      </c>
      <c r="J74" s="6">
        <v>0.1174361111111111</v>
      </c>
      <c r="K74" s="6" t="s">
        <v>1072</v>
      </c>
      <c r="L74" s="4" cm="1">
        <f t="array" ref="L74">IF(E74="Hombre",SUMPRODUCT(($E$2:$E$80="Hombre")*($J$2:$J$80&lt;J74))+1,
SUMPRODUCT(($E$2:$E$80="Mujer")*($J$2:$J$80&lt;J74))+1)</f>
        <v>21</v>
      </c>
      <c r="M74" s="4" t="s">
        <v>1775</v>
      </c>
    </row>
    <row r="75" spans="1:13" x14ac:dyDescent="0.25">
      <c r="A75" s="3" t="s">
        <v>569</v>
      </c>
      <c r="B75" s="3">
        <v>571</v>
      </c>
      <c r="C75" s="14" t="s">
        <v>1073</v>
      </c>
      <c r="D75" s="14" t="s">
        <v>163</v>
      </c>
      <c r="E75" s="3" t="s">
        <v>85</v>
      </c>
      <c r="F75" s="3" t="s">
        <v>692</v>
      </c>
      <c r="G75" s="3">
        <v>8</v>
      </c>
      <c r="H75" s="6" t="s">
        <v>1074</v>
      </c>
      <c r="I75" s="6" t="s">
        <v>1075</v>
      </c>
      <c r="J75" s="6">
        <v>0.11891944444444444</v>
      </c>
      <c r="K75" s="6" t="s">
        <v>1076</v>
      </c>
      <c r="L75" s="4" cm="1">
        <f t="array" ref="L75">IF(E75="Hombre",SUMPRODUCT(($E$2:$E$80="Hombre")*($J$2:$J$80&lt;J75))+1,
SUMPRODUCT(($E$2:$E$80="Mujer")*($J$2:$J$80&lt;J75))+1)</f>
        <v>22</v>
      </c>
      <c r="M75" s="4" t="s">
        <v>1775</v>
      </c>
    </row>
    <row r="76" spans="1:13" x14ac:dyDescent="0.25">
      <c r="A76" s="3" t="s">
        <v>572</v>
      </c>
      <c r="B76" s="3">
        <v>567</v>
      </c>
      <c r="C76" s="14" t="s">
        <v>1077</v>
      </c>
      <c r="D76" s="14" t="s">
        <v>1078</v>
      </c>
      <c r="E76" s="3" t="s">
        <v>85</v>
      </c>
      <c r="F76" s="3" t="s">
        <v>692</v>
      </c>
      <c r="G76" s="3">
        <v>9</v>
      </c>
      <c r="H76" s="6" t="s">
        <v>951</v>
      </c>
      <c r="I76" s="6" t="s">
        <v>1079</v>
      </c>
      <c r="J76" s="6">
        <v>0.12453078703703703</v>
      </c>
      <c r="K76" s="6" t="s">
        <v>1080</v>
      </c>
      <c r="L76" s="4" cm="1">
        <f t="array" ref="L76">IF(E76="Hombre",SUMPRODUCT(($E$2:$E$80="Hombre")*($J$2:$J$80&lt;J76))+1,
SUMPRODUCT(($E$2:$E$80="Mujer")*($J$2:$J$80&lt;J76))+1)</f>
        <v>23</v>
      </c>
      <c r="M76" s="4" t="s">
        <v>1775</v>
      </c>
    </row>
    <row r="77" spans="1:13" x14ac:dyDescent="0.25">
      <c r="A77" s="3" t="s">
        <v>575</v>
      </c>
      <c r="B77" s="3">
        <v>593</v>
      </c>
      <c r="C77" s="14" t="s">
        <v>1081</v>
      </c>
      <c r="D77" s="14" t="s">
        <v>347</v>
      </c>
      <c r="E77" s="3" t="s">
        <v>85</v>
      </c>
      <c r="F77" s="3" t="s">
        <v>752</v>
      </c>
      <c r="G77" s="3">
        <v>2</v>
      </c>
      <c r="H77" s="6" t="s">
        <v>1082</v>
      </c>
      <c r="I77" s="6" t="s">
        <v>1083</v>
      </c>
      <c r="J77" s="6">
        <v>0.13145763888888889</v>
      </c>
      <c r="K77" s="6" t="s">
        <v>1084</v>
      </c>
      <c r="L77" s="4" cm="1">
        <f t="array" ref="L77">IF(E77="Hombre",SUMPRODUCT(($E$2:$E$80="Hombre")*($J$2:$J$80&lt;J77))+1,
SUMPRODUCT(($E$2:$E$80="Mujer")*($J$2:$J$80&lt;J77))+1)</f>
        <v>24</v>
      </c>
      <c r="M77" s="4" t="s">
        <v>1775</v>
      </c>
    </row>
    <row r="78" spans="1:13" x14ac:dyDescent="0.25">
      <c r="A78" s="3" t="s">
        <v>578</v>
      </c>
      <c r="B78" s="3">
        <v>431</v>
      </c>
      <c r="C78" s="14" t="s">
        <v>1085</v>
      </c>
      <c r="D78" s="14"/>
      <c r="E78" s="3" t="s">
        <v>13</v>
      </c>
      <c r="F78" s="3" t="s">
        <v>628</v>
      </c>
      <c r="G78" s="3">
        <v>11</v>
      </c>
      <c r="H78" s="6" t="s">
        <v>1086</v>
      </c>
      <c r="I78" s="6" t="s">
        <v>1087</v>
      </c>
      <c r="J78" s="6">
        <v>0.13236215277777777</v>
      </c>
      <c r="K78" s="6" t="s">
        <v>1088</v>
      </c>
      <c r="L78" s="4" cm="1">
        <f t="array" ref="L78">IF(E78="Hombre",SUMPRODUCT(($E$2:$E$80="Hombre")*($J$2:$J$80&lt;J78))+1,
SUMPRODUCT(($E$2:$E$80="Mujer")*($J$2:$J$80&lt;J78))+1)</f>
        <v>53</v>
      </c>
      <c r="M78" s="4" t="s">
        <v>1775</v>
      </c>
    </row>
    <row r="79" spans="1:13" x14ac:dyDescent="0.25">
      <c r="A79" s="3" t="s">
        <v>582</v>
      </c>
      <c r="B79" s="3">
        <v>559</v>
      </c>
      <c r="C79" s="14" t="s">
        <v>1089</v>
      </c>
      <c r="D79" s="14" t="s">
        <v>116</v>
      </c>
      <c r="E79" s="3" t="s">
        <v>85</v>
      </c>
      <c r="F79" s="3" t="s">
        <v>692</v>
      </c>
      <c r="G79" s="3">
        <v>10</v>
      </c>
      <c r="H79" s="6" t="s">
        <v>1090</v>
      </c>
      <c r="I79" s="6" t="s">
        <v>1091</v>
      </c>
      <c r="J79" s="6">
        <v>0.15027453703703703</v>
      </c>
      <c r="K79" s="6" t="s">
        <v>1092</v>
      </c>
      <c r="L79" s="4" cm="1">
        <f t="array" ref="L79">IF(E79="Hombre",SUMPRODUCT(($E$2:$E$80="Hombre")*($J$2:$J$80&lt;J79))+1,
SUMPRODUCT(($E$2:$E$80="Mujer")*($J$2:$J$80&lt;J79))+1)</f>
        <v>25</v>
      </c>
      <c r="M79" s="4" t="s">
        <v>1775</v>
      </c>
    </row>
    <row r="80" spans="1:13" x14ac:dyDescent="0.25">
      <c r="A80" s="3" t="s">
        <v>763</v>
      </c>
      <c r="B80" s="3">
        <v>583</v>
      </c>
      <c r="C80" s="14" t="s">
        <v>1093</v>
      </c>
      <c r="D80" s="14" t="s">
        <v>116</v>
      </c>
      <c r="E80" s="3" t="s">
        <v>85</v>
      </c>
      <c r="F80" s="3" t="s">
        <v>755</v>
      </c>
      <c r="G80" s="3">
        <v>3</v>
      </c>
      <c r="H80" s="6" t="s">
        <v>1094</v>
      </c>
      <c r="I80" s="6" t="s">
        <v>1095</v>
      </c>
      <c r="J80" s="6">
        <v>0.15027743055555554</v>
      </c>
      <c r="K80" s="6" t="s">
        <v>1096</v>
      </c>
      <c r="L80" s="4" cm="1">
        <f t="array" ref="L80">IF(E80="Hombre",SUMPRODUCT(($E$2:$E$80="Hombre")*($J$2:$J$80&lt;J80))+1,
SUMPRODUCT(($E$2:$E$80="Mujer")*($J$2:$J$80&lt;J80))+1)</f>
        <v>26</v>
      </c>
      <c r="M80" s="4" t="s">
        <v>1775</v>
      </c>
    </row>
    <row r="81" spans="1:13" x14ac:dyDescent="0.25">
      <c r="A81" s="3" t="s">
        <v>151</v>
      </c>
      <c r="B81" s="3">
        <v>588</v>
      </c>
      <c r="C81" s="14" t="s">
        <v>1097</v>
      </c>
      <c r="D81" s="14" t="s">
        <v>1098</v>
      </c>
      <c r="E81" s="3" t="s">
        <v>85</v>
      </c>
      <c r="F81" s="3" t="s">
        <v>755</v>
      </c>
      <c r="G81" s="3"/>
      <c r="H81" s="6" t="s">
        <v>1099</v>
      </c>
      <c r="I81" s="6" t="s">
        <v>1100</v>
      </c>
      <c r="J81" s="6"/>
      <c r="K81" s="6"/>
      <c r="M81" s="4" t="s">
        <v>1775</v>
      </c>
    </row>
    <row r="82" spans="1:13" x14ac:dyDescent="0.25">
      <c r="A82" s="3" t="s">
        <v>151</v>
      </c>
      <c r="B82" s="3">
        <v>504</v>
      </c>
      <c r="C82" s="14" t="s">
        <v>1101</v>
      </c>
      <c r="D82" s="14"/>
      <c r="E82" s="3" t="s">
        <v>13</v>
      </c>
      <c r="F82" s="3" t="s">
        <v>727</v>
      </c>
      <c r="G82" s="3"/>
      <c r="H82" s="6" t="s">
        <v>1102</v>
      </c>
      <c r="I82" s="6" t="s">
        <v>1103</v>
      </c>
      <c r="J82" s="6"/>
      <c r="K82" s="6"/>
      <c r="M82" s="4" t="s">
        <v>1775</v>
      </c>
    </row>
    <row r="83" spans="1:13" x14ac:dyDescent="0.25">
      <c r="A83" s="3" t="s">
        <v>151</v>
      </c>
      <c r="B83" s="3">
        <v>579</v>
      </c>
      <c r="C83" s="14" t="s">
        <v>1104</v>
      </c>
      <c r="D83" s="14" t="s">
        <v>324</v>
      </c>
      <c r="E83" s="3" t="s">
        <v>85</v>
      </c>
      <c r="F83" s="3" t="s">
        <v>709</v>
      </c>
      <c r="G83" s="3"/>
      <c r="H83" s="6" t="s">
        <v>1105</v>
      </c>
      <c r="I83" s="6" t="s">
        <v>1106</v>
      </c>
      <c r="J83" s="6"/>
      <c r="K83" s="6"/>
      <c r="M83" s="4" t="s">
        <v>1775</v>
      </c>
    </row>
    <row r="84" spans="1:13" x14ac:dyDescent="0.25">
      <c r="A84" s="3" t="s">
        <v>151</v>
      </c>
      <c r="B84" s="3">
        <v>530</v>
      </c>
      <c r="C84" s="14" t="s">
        <v>1107</v>
      </c>
      <c r="D84" s="14" t="s">
        <v>698</v>
      </c>
      <c r="E84" s="3" t="s">
        <v>85</v>
      </c>
      <c r="F84" s="3" t="s">
        <v>664</v>
      </c>
      <c r="G84" s="3"/>
      <c r="H84" s="6"/>
      <c r="I84" s="6" t="s">
        <v>1108</v>
      </c>
      <c r="J84" s="6"/>
      <c r="K84" s="6"/>
      <c r="M84" s="4" t="s">
        <v>1775</v>
      </c>
    </row>
    <row r="85" spans="1:13" x14ac:dyDescent="0.25">
      <c r="A85" s="3" t="s">
        <v>151</v>
      </c>
      <c r="B85" s="3">
        <v>404</v>
      </c>
      <c r="C85" s="14" t="s">
        <v>1109</v>
      </c>
      <c r="D85" s="14" t="s">
        <v>226</v>
      </c>
      <c r="E85" s="3" t="s">
        <v>13</v>
      </c>
      <c r="F85" s="3" t="s">
        <v>628</v>
      </c>
      <c r="G85" s="3"/>
      <c r="H85" s="6" t="s">
        <v>1110</v>
      </c>
      <c r="I85" s="6" t="s">
        <v>1111</v>
      </c>
      <c r="J85" s="6" t="s">
        <v>191</v>
      </c>
      <c r="K85" s="6"/>
      <c r="M85" s="4" t="s">
        <v>1775</v>
      </c>
    </row>
    <row r="86" spans="1:13" x14ac:dyDescent="0.25">
      <c r="A86" s="3" t="s">
        <v>151</v>
      </c>
      <c r="B86" s="3">
        <v>467</v>
      </c>
      <c r="C86" s="14" t="s">
        <v>1112</v>
      </c>
      <c r="D86" s="14"/>
      <c r="E86" s="3" t="s">
        <v>13</v>
      </c>
      <c r="F86" s="3" t="s">
        <v>626</v>
      </c>
      <c r="G86" s="3"/>
      <c r="H86" s="6" t="s">
        <v>1113</v>
      </c>
      <c r="I86" s="6" t="s">
        <v>1114</v>
      </c>
      <c r="J86" s="6" t="s">
        <v>191</v>
      </c>
      <c r="K86" s="6"/>
      <c r="M86" s="4" t="s">
        <v>1775</v>
      </c>
    </row>
    <row r="87" spans="1:13" x14ac:dyDescent="0.25">
      <c r="A87" s="3" t="s">
        <v>151</v>
      </c>
      <c r="B87" s="3">
        <v>589</v>
      </c>
      <c r="C87" s="14" t="s">
        <v>1115</v>
      </c>
      <c r="D87" s="14" t="s">
        <v>544</v>
      </c>
      <c r="E87" s="3" t="s">
        <v>85</v>
      </c>
      <c r="F87" s="3" t="s">
        <v>755</v>
      </c>
      <c r="G87" s="3"/>
      <c r="H87" s="6" t="s">
        <v>1116</v>
      </c>
      <c r="I87" s="6" t="s">
        <v>1117</v>
      </c>
      <c r="J87" s="6" t="s">
        <v>191</v>
      </c>
      <c r="K87" s="6"/>
      <c r="M87" s="4" t="s">
        <v>1775</v>
      </c>
    </row>
    <row r="88" spans="1:13" x14ac:dyDescent="0.25">
      <c r="A88" s="3" t="s">
        <v>151</v>
      </c>
      <c r="B88" s="3">
        <v>564</v>
      </c>
      <c r="C88" s="14" t="s">
        <v>1118</v>
      </c>
      <c r="D88" s="14" t="s">
        <v>986</v>
      </c>
      <c r="E88" s="3" t="s">
        <v>85</v>
      </c>
      <c r="F88" s="3" t="s">
        <v>692</v>
      </c>
      <c r="G88" s="3"/>
      <c r="H88" s="6" t="s">
        <v>1119</v>
      </c>
      <c r="I88" s="6" t="s">
        <v>1120</v>
      </c>
      <c r="J88" s="6" t="s">
        <v>191</v>
      </c>
      <c r="K88" s="6"/>
      <c r="M88" s="4" t="s">
        <v>1775</v>
      </c>
    </row>
    <row r="89" spans="1:13" x14ac:dyDescent="0.25">
      <c r="A89" s="3" t="s">
        <v>151</v>
      </c>
      <c r="B89" s="3">
        <v>444</v>
      </c>
      <c r="C89" s="14" t="s">
        <v>1121</v>
      </c>
      <c r="D89" s="14" t="s">
        <v>671</v>
      </c>
      <c r="E89" s="3" t="s">
        <v>13</v>
      </c>
      <c r="F89" s="3" t="s">
        <v>626</v>
      </c>
      <c r="G89" s="3"/>
      <c r="H89" s="6" t="s">
        <v>932</v>
      </c>
      <c r="I89" s="6" t="s">
        <v>1122</v>
      </c>
      <c r="J89" s="6" t="s">
        <v>191</v>
      </c>
      <c r="K89" s="6"/>
      <c r="M89" s="4" t="s">
        <v>1775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3F26-5BA4-40FC-9C8B-6A39AB165F48}">
  <sheetPr>
    <tabColor theme="9"/>
  </sheetPr>
  <dimension ref="A1:N23"/>
  <sheetViews>
    <sheetView showGridLines="0" workbookViewId="0">
      <selection activeCell="M1" sqref="M1"/>
    </sheetView>
  </sheetViews>
  <sheetFormatPr baseColWidth="10" defaultRowHeight="15" x14ac:dyDescent="0.25"/>
  <cols>
    <col min="1" max="1" width="3.5703125" style="4" bestFit="1" customWidth="1"/>
    <col min="2" max="2" width="4" style="4" bestFit="1" customWidth="1"/>
    <col min="3" max="3" width="35.28515625" style="15" bestFit="1" customWidth="1"/>
    <col min="4" max="4" width="33.7109375" style="15" bestFit="1" customWidth="1"/>
    <col min="5" max="5" width="8" style="4" bestFit="1" customWidth="1"/>
    <col min="6" max="6" width="11.5703125" style="4" bestFit="1" customWidth="1"/>
    <col min="7" max="7" width="8.140625" style="4" bestFit="1" customWidth="1"/>
    <col min="8" max="8" width="7.85546875" style="7" bestFit="1" customWidth="1"/>
    <col min="9" max="9" width="10.42578125" style="7" customWidth="1"/>
    <col min="10" max="10" width="9.140625" style="4" bestFit="1" customWidth="1"/>
    <col min="11" max="11" width="4.85546875" style="4" bestFit="1" customWidth="1"/>
    <col min="12" max="12" width="22.42578125" style="4" bestFit="1" customWidth="1"/>
    <col min="13" max="16384" width="11.42578125" style="4"/>
  </cols>
  <sheetData>
    <row r="1" spans="1:14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0" t="s">
        <v>622</v>
      </c>
      <c r="I1" s="10" t="s">
        <v>1780</v>
      </c>
      <c r="J1" s="1" t="s">
        <v>8</v>
      </c>
      <c r="K1" s="2" t="s">
        <v>1412</v>
      </c>
      <c r="L1" s="5" t="s">
        <v>1416</v>
      </c>
      <c r="M1" s="5" t="s">
        <v>1418</v>
      </c>
      <c r="N1" s="24" t="s">
        <v>1784</v>
      </c>
    </row>
    <row r="2" spans="1:14" x14ac:dyDescent="0.25">
      <c r="A2" s="3" t="s">
        <v>10</v>
      </c>
      <c r="B2" s="3">
        <v>791</v>
      </c>
      <c r="C2" s="14" t="s">
        <v>1123</v>
      </c>
      <c r="D2" s="14" t="s">
        <v>1124</v>
      </c>
      <c r="E2" s="3" t="s">
        <v>13</v>
      </c>
      <c r="F2" s="3" t="s">
        <v>1125</v>
      </c>
      <c r="G2" s="3">
        <v>1</v>
      </c>
      <c r="H2" s="6"/>
      <c r="I2" s="6">
        <v>2.5274652777777778E-2</v>
      </c>
      <c r="J2" s="3"/>
      <c r="K2" s="4" cm="1">
        <f t="array" ref="K2">IF(E2="Hombre",SUMPRODUCT(($E$2:$E$23="Hombre")*($I$2:$I$23&lt;I2))+1,
SUMPRODUCT(($E$2:$E$23="Mujer")*($I$2:$I$23&lt;I2))+1)</f>
        <v>1</v>
      </c>
      <c r="L2" s="4" t="s">
        <v>1777</v>
      </c>
      <c r="M2" s="7">
        <f>(I2/8)*7</f>
        <v>2.2115321180555557E-2</v>
      </c>
      <c r="N2" s="4" t="s">
        <v>1785</v>
      </c>
    </row>
    <row r="3" spans="1:14" x14ac:dyDescent="0.25">
      <c r="A3" s="3" t="s">
        <v>18</v>
      </c>
      <c r="B3" s="3">
        <v>799</v>
      </c>
      <c r="C3" s="14" t="s">
        <v>1126</v>
      </c>
      <c r="D3" s="14" t="s">
        <v>1127</v>
      </c>
      <c r="E3" s="3" t="s">
        <v>13</v>
      </c>
      <c r="F3" s="3" t="s">
        <v>1125</v>
      </c>
      <c r="G3" s="3">
        <v>2</v>
      </c>
      <c r="H3" s="6"/>
      <c r="I3" s="6">
        <v>2.5433796296296298E-2</v>
      </c>
      <c r="J3" s="3">
        <v>13.75</v>
      </c>
      <c r="K3" s="4" cm="1">
        <f t="array" ref="K3">IF(E3="Hombre",SUMPRODUCT(($E$2:$E$23="Hombre")*($I$2:$I$23&lt;I3))+1,
SUMPRODUCT(($E$2:$E$23="Mujer")*($I$2:$I$23&lt;I3))+1)</f>
        <v>2</v>
      </c>
      <c r="L3" s="4" t="s">
        <v>1777</v>
      </c>
      <c r="M3" s="7">
        <f t="shared" ref="M3:M23" si="0">(I3/8)*7</f>
        <v>2.225457175925926E-2</v>
      </c>
      <c r="N3" s="4" t="s">
        <v>1785</v>
      </c>
    </row>
    <row r="4" spans="1:14" x14ac:dyDescent="0.25">
      <c r="A4" s="3" t="s">
        <v>23</v>
      </c>
      <c r="B4" s="3">
        <v>792</v>
      </c>
      <c r="C4" s="14" t="s">
        <v>1128</v>
      </c>
      <c r="D4" s="14" t="s">
        <v>1129</v>
      </c>
      <c r="E4" s="3" t="s">
        <v>13</v>
      </c>
      <c r="F4" s="3" t="s">
        <v>1125</v>
      </c>
      <c r="G4" s="3">
        <v>3</v>
      </c>
      <c r="H4" s="6">
        <v>1.8518518518518518E-5</v>
      </c>
      <c r="I4" s="6">
        <v>2.6364583333333334E-2</v>
      </c>
      <c r="J4" s="3" t="s">
        <v>1419</v>
      </c>
      <c r="K4" s="4" cm="1">
        <f t="array" ref="K4">IF(E4="Hombre",SUMPRODUCT(($E$2:$E$23="Hombre")*($I$2:$I$23&lt;I4))+1,
SUMPRODUCT(($E$2:$E$23="Mujer")*($I$2:$I$23&lt;I4))+1)</f>
        <v>3</v>
      </c>
      <c r="L4" s="4" t="s">
        <v>1777</v>
      </c>
      <c r="M4" s="7">
        <f t="shared" si="0"/>
        <v>2.3069010416666667E-2</v>
      </c>
      <c r="N4" s="4" t="s">
        <v>1785</v>
      </c>
    </row>
    <row r="5" spans="1:14" x14ac:dyDescent="0.25">
      <c r="A5" s="3" t="s">
        <v>28</v>
      </c>
      <c r="B5" s="3">
        <v>805</v>
      </c>
      <c r="C5" s="14" t="s">
        <v>1130</v>
      </c>
      <c r="D5" s="14" t="s">
        <v>1131</v>
      </c>
      <c r="E5" s="3" t="s">
        <v>13</v>
      </c>
      <c r="F5" s="3" t="s">
        <v>1125</v>
      </c>
      <c r="G5" s="3">
        <v>4</v>
      </c>
      <c r="H5" s="6"/>
      <c r="I5" s="6">
        <v>2.8327314814814816E-2</v>
      </c>
      <c r="J5" s="3" t="s">
        <v>1420</v>
      </c>
      <c r="K5" s="4" cm="1">
        <f t="array" ref="K5">IF(E5="Hombre",SUMPRODUCT(($E$2:$E$23="Hombre")*($I$2:$I$23&lt;I5))+1,
SUMPRODUCT(($E$2:$E$23="Mujer")*($I$2:$I$23&lt;I5))+1)</f>
        <v>4</v>
      </c>
      <c r="L5" s="4" t="s">
        <v>1777</v>
      </c>
      <c r="M5" s="7">
        <f t="shared" si="0"/>
        <v>2.4786400462962963E-2</v>
      </c>
      <c r="N5" s="4" t="s">
        <v>1785</v>
      </c>
    </row>
    <row r="6" spans="1:14" x14ac:dyDescent="0.25">
      <c r="A6" s="3" t="s">
        <v>32</v>
      </c>
      <c r="B6" s="3">
        <v>787</v>
      </c>
      <c r="C6" s="14" t="s">
        <v>1132</v>
      </c>
      <c r="D6" s="14" t="s">
        <v>1133</v>
      </c>
      <c r="E6" s="3" t="s">
        <v>13</v>
      </c>
      <c r="F6" s="3" t="s">
        <v>1134</v>
      </c>
      <c r="G6" s="3">
        <v>1</v>
      </c>
      <c r="H6" s="6"/>
      <c r="I6" s="6">
        <v>2.8842476851851848E-2</v>
      </c>
      <c r="J6" s="3" t="s">
        <v>1421</v>
      </c>
      <c r="K6" s="4" cm="1">
        <f t="array" ref="K6">IF(E6="Hombre",SUMPRODUCT(($E$2:$E$23="Hombre")*($I$2:$I$23&lt;I6))+1,
SUMPRODUCT(($E$2:$E$23="Mujer")*($I$2:$I$23&lt;I6))+1)</f>
        <v>5</v>
      </c>
      <c r="L6" s="4" t="s">
        <v>1777</v>
      </c>
      <c r="M6" s="7">
        <f t="shared" si="0"/>
        <v>2.5237167245370368E-2</v>
      </c>
      <c r="N6" s="4" t="s">
        <v>1785</v>
      </c>
    </row>
    <row r="7" spans="1:14" x14ac:dyDescent="0.25">
      <c r="A7" s="3" t="s">
        <v>36</v>
      </c>
      <c r="B7" s="3">
        <v>796</v>
      </c>
      <c r="C7" s="14" t="s">
        <v>1135</v>
      </c>
      <c r="D7" s="14" t="s">
        <v>1136</v>
      </c>
      <c r="E7" s="3" t="s">
        <v>13</v>
      </c>
      <c r="F7" s="3" t="s">
        <v>1125</v>
      </c>
      <c r="G7" s="3">
        <v>5</v>
      </c>
      <c r="H7" s="6">
        <v>1.9560185185185185E-5</v>
      </c>
      <c r="I7" s="6">
        <v>2.9368865740740737E-2</v>
      </c>
      <c r="J7" s="3" t="s">
        <v>1422</v>
      </c>
      <c r="K7" s="4" cm="1">
        <f t="array" ref="K7">IF(E7="Hombre",SUMPRODUCT(($E$2:$E$23="Hombre")*($I$2:$I$23&lt;I7))+1,
SUMPRODUCT(($E$2:$E$23="Mujer")*($I$2:$I$23&lt;I7))+1)</f>
        <v>6</v>
      </c>
      <c r="L7" s="4" t="s">
        <v>1777</v>
      </c>
      <c r="M7" s="7">
        <f t="shared" si="0"/>
        <v>2.5697757523148144E-2</v>
      </c>
      <c r="N7" s="4" t="s">
        <v>1785</v>
      </c>
    </row>
    <row r="8" spans="1:14" x14ac:dyDescent="0.25">
      <c r="A8" s="3" t="s">
        <v>39</v>
      </c>
      <c r="B8" s="3">
        <v>788</v>
      </c>
      <c r="C8" s="14" t="s">
        <v>1137</v>
      </c>
      <c r="D8" s="14" t="s">
        <v>1138</v>
      </c>
      <c r="E8" s="3" t="s">
        <v>13</v>
      </c>
      <c r="F8" s="3" t="s">
        <v>1125</v>
      </c>
      <c r="G8" s="3">
        <v>6</v>
      </c>
      <c r="H8" s="6"/>
      <c r="I8" s="6">
        <v>2.9738773148148146E-2</v>
      </c>
      <c r="J8" s="3" t="s">
        <v>1423</v>
      </c>
      <c r="K8" s="4" cm="1">
        <f t="array" ref="K8">IF(E8="Hombre",SUMPRODUCT(($E$2:$E$23="Hombre")*($I$2:$I$23&lt;I8))+1,
SUMPRODUCT(($E$2:$E$23="Mujer")*($I$2:$I$23&lt;I8))+1)</f>
        <v>7</v>
      </c>
      <c r="L8" s="4" t="s">
        <v>1777</v>
      </c>
      <c r="M8" s="7">
        <f t="shared" si="0"/>
        <v>2.6021426504629627E-2</v>
      </c>
      <c r="N8" s="4" t="s">
        <v>1785</v>
      </c>
    </row>
    <row r="9" spans="1:14" x14ac:dyDescent="0.25">
      <c r="A9" s="3" t="s">
        <v>43</v>
      </c>
      <c r="B9" s="3">
        <v>803</v>
      </c>
      <c r="C9" s="14" t="s">
        <v>1139</v>
      </c>
      <c r="D9" s="14" t="s">
        <v>1140</v>
      </c>
      <c r="E9" s="3" t="s">
        <v>13</v>
      </c>
      <c r="F9" s="3" t="s">
        <v>1125</v>
      </c>
      <c r="G9" s="3">
        <v>7</v>
      </c>
      <c r="H9" s="6"/>
      <c r="I9" s="6">
        <v>3.028634259259259E-2</v>
      </c>
      <c r="J9" s="3" t="s">
        <v>1424</v>
      </c>
      <c r="K9" s="4" cm="1">
        <f t="array" ref="K9">IF(E9="Hombre",SUMPRODUCT(($E$2:$E$23="Hombre")*($I$2:$I$23&lt;I9))+1,
SUMPRODUCT(($E$2:$E$23="Mujer")*($I$2:$I$23&lt;I9))+1)</f>
        <v>8</v>
      </c>
      <c r="L9" s="4" t="s">
        <v>1777</v>
      </c>
      <c r="M9" s="7">
        <f t="shared" si="0"/>
        <v>2.6500549768518518E-2</v>
      </c>
      <c r="N9" s="4" t="s">
        <v>1785</v>
      </c>
    </row>
    <row r="10" spans="1:14" x14ac:dyDescent="0.25">
      <c r="A10" s="3" t="s">
        <v>48</v>
      </c>
      <c r="B10" s="3">
        <v>783</v>
      </c>
      <c r="C10" s="14" t="s">
        <v>1141</v>
      </c>
      <c r="D10" s="16" t="s">
        <v>196</v>
      </c>
      <c r="E10" s="3" t="s">
        <v>13</v>
      </c>
      <c r="F10" s="3" t="s">
        <v>1134</v>
      </c>
      <c r="G10" s="3">
        <v>2</v>
      </c>
      <c r="H10" s="6"/>
      <c r="I10" s="6">
        <v>3.0608217592592593E-2</v>
      </c>
      <c r="J10" s="3" t="s">
        <v>1425</v>
      </c>
      <c r="K10" s="4" cm="1">
        <f t="array" ref="K10">IF(E10="Hombre",SUMPRODUCT(($E$2:$E$23="Hombre")*($I$2:$I$23&lt;I10))+1,
SUMPRODUCT(($E$2:$E$23="Mujer")*($I$2:$I$23&lt;I10))+1)</f>
        <v>9</v>
      </c>
      <c r="L10" s="4" t="s">
        <v>1777</v>
      </c>
      <c r="M10" s="7">
        <f t="shared" si="0"/>
        <v>2.6782190393518521E-2</v>
      </c>
      <c r="N10" s="4" t="s">
        <v>1785</v>
      </c>
    </row>
    <row r="11" spans="1:14" x14ac:dyDescent="0.25">
      <c r="A11" s="3" t="s">
        <v>51</v>
      </c>
      <c r="B11" s="3">
        <v>781</v>
      </c>
      <c r="C11" s="14" t="s">
        <v>1142</v>
      </c>
      <c r="D11" s="14" t="s">
        <v>1143</v>
      </c>
      <c r="E11" s="3" t="s">
        <v>13</v>
      </c>
      <c r="F11" s="3" t="s">
        <v>1134</v>
      </c>
      <c r="G11" s="3">
        <v>3</v>
      </c>
      <c r="H11" s="6">
        <v>1.2037037037037037E-5</v>
      </c>
      <c r="I11" s="6">
        <v>3.1793171296296295E-2</v>
      </c>
      <c r="J11" s="3" t="s">
        <v>1426</v>
      </c>
      <c r="K11" s="4" cm="1">
        <f t="array" ref="K11">IF(E11="Hombre",SUMPRODUCT(($E$2:$E$23="Hombre")*($I$2:$I$23&lt;I11))+1,
SUMPRODUCT(($E$2:$E$23="Mujer")*($I$2:$I$23&lt;I11))+1)</f>
        <v>10</v>
      </c>
      <c r="L11" s="4" t="s">
        <v>1777</v>
      </c>
      <c r="M11" s="7">
        <f t="shared" si="0"/>
        <v>2.7819024884259257E-2</v>
      </c>
      <c r="N11" s="4" t="s">
        <v>1785</v>
      </c>
    </row>
    <row r="12" spans="1:14" x14ac:dyDescent="0.25">
      <c r="A12" s="3" t="s">
        <v>55</v>
      </c>
      <c r="B12" s="3">
        <v>776</v>
      </c>
      <c r="C12" s="14" t="s">
        <v>1144</v>
      </c>
      <c r="D12" s="14" t="s">
        <v>698</v>
      </c>
      <c r="E12" s="3" t="s">
        <v>13</v>
      </c>
      <c r="F12" s="3" t="s">
        <v>1134</v>
      </c>
      <c r="G12" s="3">
        <v>4</v>
      </c>
      <c r="H12" s="6"/>
      <c r="I12" s="6">
        <v>3.2524768518518515E-2</v>
      </c>
      <c r="J12" s="3" t="s">
        <v>1427</v>
      </c>
      <c r="K12" s="4" cm="1">
        <f t="array" ref="K12">IF(E12="Hombre",SUMPRODUCT(($E$2:$E$23="Hombre")*($I$2:$I$23&lt;I12))+1,
SUMPRODUCT(($E$2:$E$23="Mujer")*($I$2:$I$23&lt;I12))+1)</f>
        <v>11</v>
      </c>
      <c r="L12" s="4" t="s">
        <v>1777</v>
      </c>
      <c r="M12" s="7">
        <f t="shared" si="0"/>
        <v>2.8459172453703701E-2</v>
      </c>
      <c r="N12" s="4" t="s">
        <v>1785</v>
      </c>
    </row>
    <row r="13" spans="1:14" x14ac:dyDescent="0.25">
      <c r="A13" s="3" t="s">
        <v>59</v>
      </c>
      <c r="B13" s="3">
        <v>779</v>
      </c>
      <c r="C13" s="14" t="s">
        <v>1145</v>
      </c>
      <c r="D13" s="14" t="s">
        <v>736</v>
      </c>
      <c r="E13" s="3" t="s">
        <v>13</v>
      </c>
      <c r="F13" s="3" t="s">
        <v>1134</v>
      </c>
      <c r="G13" s="3">
        <v>5</v>
      </c>
      <c r="H13" s="6">
        <v>1.7824074074074075E-5</v>
      </c>
      <c r="I13" s="6">
        <v>3.2783449074074072E-2</v>
      </c>
      <c r="J13" s="3" t="s">
        <v>1428</v>
      </c>
      <c r="K13" s="4" cm="1">
        <f t="array" ref="K13">IF(E13="Hombre",SUMPRODUCT(($E$2:$E$23="Hombre")*($I$2:$I$23&lt;I13))+1,
SUMPRODUCT(($E$2:$E$23="Mujer")*($I$2:$I$23&lt;I13))+1)</f>
        <v>12</v>
      </c>
      <c r="L13" s="4" t="s">
        <v>1777</v>
      </c>
      <c r="M13" s="7">
        <f t="shared" si="0"/>
        <v>2.8685517939814813E-2</v>
      </c>
      <c r="N13" s="4" t="s">
        <v>1785</v>
      </c>
    </row>
    <row r="14" spans="1:14" x14ac:dyDescent="0.25">
      <c r="A14" s="3" t="s">
        <v>63</v>
      </c>
      <c r="B14" s="3">
        <v>775</v>
      </c>
      <c r="C14" s="14" t="s">
        <v>1146</v>
      </c>
      <c r="D14" s="14" t="s">
        <v>646</v>
      </c>
      <c r="E14" s="3" t="s">
        <v>13</v>
      </c>
      <c r="F14" s="3" t="s">
        <v>1134</v>
      </c>
      <c r="G14" s="3">
        <v>6</v>
      </c>
      <c r="H14" s="6"/>
      <c r="I14" s="6">
        <v>3.2832523148148149E-2</v>
      </c>
      <c r="J14" s="3" t="s">
        <v>1429</v>
      </c>
      <c r="K14" s="4" cm="1">
        <f t="array" ref="K14">IF(E14="Hombre",SUMPRODUCT(($E$2:$E$23="Hombre")*($I$2:$I$23&lt;I14))+1,
SUMPRODUCT(($E$2:$E$23="Mujer")*($I$2:$I$23&lt;I14))+1)</f>
        <v>13</v>
      </c>
      <c r="L14" s="4" t="s">
        <v>1777</v>
      </c>
      <c r="M14" s="7">
        <f t="shared" si="0"/>
        <v>2.8728457754629629E-2</v>
      </c>
      <c r="N14" s="4" t="s">
        <v>1785</v>
      </c>
    </row>
    <row r="15" spans="1:14" x14ac:dyDescent="0.25">
      <c r="A15" s="3" t="s">
        <v>66</v>
      </c>
      <c r="B15" s="3">
        <v>801</v>
      </c>
      <c r="C15" s="14" t="s">
        <v>1147</v>
      </c>
      <c r="D15" s="14" t="s">
        <v>1148</v>
      </c>
      <c r="E15" s="3" t="s">
        <v>13</v>
      </c>
      <c r="F15" s="3" t="s">
        <v>1125</v>
      </c>
      <c r="G15" s="3">
        <v>8</v>
      </c>
      <c r="H15" s="6"/>
      <c r="I15" s="6">
        <v>3.3877777777777777E-2</v>
      </c>
      <c r="J15" s="3" t="s">
        <v>1430</v>
      </c>
      <c r="K15" s="4" cm="1">
        <f t="array" ref="K15">IF(E15="Hombre",SUMPRODUCT(($E$2:$E$23="Hombre")*($I$2:$I$23&lt;I15))+1,
SUMPRODUCT(($E$2:$E$23="Mujer")*($I$2:$I$23&lt;I15))+1)</f>
        <v>14</v>
      </c>
      <c r="L15" s="4" t="s">
        <v>1777</v>
      </c>
      <c r="M15" s="7">
        <f t="shared" si="0"/>
        <v>2.9643055555555554E-2</v>
      </c>
      <c r="N15" s="4" t="s">
        <v>1785</v>
      </c>
    </row>
    <row r="16" spans="1:14" x14ac:dyDescent="0.25">
      <c r="A16" s="3" t="s">
        <v>70</v>
      </c>
      <c r="B16" s="3">
        <v>797</v>
      </c>
      <c r="C16" s="14" t="s">
        <v>1149</v>
      </c>
      <c r="D16" s="14" t="s">
        <v>1150</v>
      </c>
      <c r="E16" s="3" t="s">
        <v>13</v>
      </c>
      <c r="F16" s="3" t="s">
        <v>1125</v>
      </c>
      <c r="G16" s="3">
        <v>9</v>
      </c>
      <c r="H16" s="6"/>
      <c r="I16" s="6">
        <v>3.3916087962962964E-2</v>
      </c>
      <c r="J16" s="3" t="s">
        <v>1431</v>
      </c>
      <c r="K16" s="4" cm="1">
        <f t="array" ref="K16">IF(E16="Hombre",SUMPRODUCT(($E$2:$E$23="Hombre")*($I$2:$I$23&lt;I16))+1,
SUMPRODUCT(($E$2:$E$23="Mujer")*($I$2:$I$23&lt;I16))+1)</f>
        <v>15</v>
      </c>
      <c r="L16" s="4" t="s">
        <v>1777</v>
      </c>
      <c r="M16" s="7">
        <f t="shared" si="0"/>
        <v>2.9676576967592593E-2</v>
      </c>
      <c r="N16" s="4" t="s">
        <v>1785</v>
      </c>
    </row>
    <row r="17" spans="1:14" x14ac:dyDescent="0.25">
      <c r="A17" s="3" t="s">
        <v>74</v>
      </c>
      <c r="B17" s="3">
        <v>702</v>
      </c>
      <c r="C17" s="14" t="s">
        <v>1151</v>
      </c>
      <c r="D17" s="14" t="s">
        <v>1152</v>
      </c>
      <c r="E17" s="3" t="s">
        <v>85</v>
      </c>
      <c r="F17" s="3" t="s">
        <v>1153</v>
      </c>
      <c r="G17" s="3">
        <v>1</v>
      </c>
      <c r="H17" s="6"/>
      <c r="I17" s="6">
        <v>3.4453472222222226E-2</v>
      </c>
      <c r="J17" s="3" t="s">
        <v>1432</v>
      </c>
      <c r="K17" s="4" cm="1">
        <f t="array" ref="K17">IF(E17="Hombre",SUMPRODUCT(($E$2:$E$23="Hombre")*($I$2:$I$23&lt;I17))+1,
SUMPRODUCT(($E$2:$E$23="Mujer")*($I$2:$I$23&lt;I17))+1)</f>
        <v>1</v>
      </c>
      <c r="L17" s="4" t="s">
        <v>1777</v>
      </c>
      <c r="M17" s="7">
        <f t="shared" si="0"/>
        <v>3.0146788194444447E-2</v>
      </c>
      <c r="N17" s="4" t="s">
        <v>1785</v>
      </c>
    </row>
    <row r="18" spans="1:14" x14ac:dyDescent="0.25">
      <c r="A18" s="3" t="s">
        <v>77</v>
      </c>
      <c r="B18" s="3">
        <v>861</v>
      </c>
      <c r="C18" s="14" t="s">
        <v>1154</v>
      </c>
      <c r="D18" s="14" t="s">
        <v>1155</v>
      </c>
      <c r="E18" s="3" t="s">
        <v>13</v>
      </c>
      <c r="F18" s="3" t="s">
        <v>1156</v>
      </c>
      <c r="G18" s="3">
        <v>1</v>
      </c>
      <c r="H18" s="6"/>
      <c r="I18" s="6">
        <v>3.5571874999999996E-2</v>
      </c>
      <c r="J18" s="3" t="s">
        <v>1433</v>
      </c>
      <c r="K18" s="4" cm="1">
        <f t="array" ref="K18">IF(E18="Hombre",SUMPRODUCT(($E$2:$E$23="Hombre")*($I$2:$I$23&lt;I18))+1,
SUMPRODUCT(($E$2:$E$23="Mujer")*($I$2:$I$23&lt;I18))+1)</f>
        <v>16</v>
      </c>
      <c r="L18" s="4" t="s">
        <v>1777</v>
      </c>
      <c r="M18" s="7">
        <f t="shared" si="0"/>
        <v>3.1125390624999996E-2</v>
      </c>
      <c r="N18" s="4" t="s">
        <v>1785</v>
      </c>
    </row>
    <row r="19" spans="1:14" x14ac:dyDescent="0.25">
      <c r="A19" s="3" t="s">
        <v>82</v>
      </c>
      <c r="B19" s="3">
        <v>785</v>
      </c>
      <c r="C19" s="14" t="s">
        <v>1157</v>
      </c>
      <c r="D19" s="14" t="s">
        <v>478</v>
      </c>
      <c r="E19" s="3" t="s">
        <v>13</v>
      </c>
      <c r="F19" s="3" t="s">
        <v>1134</v>
      </c>
      <c r="G19" s="3">
        <v>7</v>
      </c>
      <c r="H19" s="6"/>
      <c r="I19" s="6">
        <v>3.6086342592592593E-2</v>
      </c>
      <c r="J19" s="3" t="s">
        <v>1434</v>
      </c>
      <c r="K19" s="4" cm="1">
        <f t="array" ref="K19">IF(E19="Hombre",SUMPRODUCT(($E$2:$E$23="Hombre")*($I$2:$I$23&lt;I19))+1,
SUMPRODUCT(($E$2:$E$23="Mujer")*($I$2:$I$23&lt;I19))+1)</f>
        <v>17</v>
      </c>
      <c r="L19" s="4" t="s">
        <v>1777</v>
      </c>
      <c r="M19" s="7">
        <f t="shared" si="0"/>
        <v>3.1575549768518521E-2</v>
      </c>
      <c r="N19" s="4" t="s">
        <v>1785</v>
      </c>
    </row>
    <row r="20" spans="1:14" x14ac:dyDescent="0.25">
      <c r="A20" s="3" t="s">
        <v>89</v>
      </c>
      <c r="B20" s="3">
        <v>786</v>
      </c>
      <c r="C20" s="14" t="s">
        <v>1158</v>
      </c>
      <c r="D20" s="14" t="s">
        <v>202</v>
      </c>
      <c r="E20" s="3" t="s">
        <v>13</v>
      </c>
      <c r="F20" s="3" t="s">
        <v>1134</v>
      </c>
      <c r="G20" s="3">
        <v>8</v>
      </c>
      <c r="H20" s="6">
        <v>1.2152777777777779E-5</v>
      </c>
      <c r="I20" s="6">
        <v>3.6449421296296296E-2</v>
      </c>
      <c r="J20" s="3" t="s">
        <v>1435</v>
      </c>
      <c r="K20" s="4" cm="1">
        <f t="array" ref="K20">IF(E20="Hombre",SUMPRODUCT(($E$2:$E$23="Hombre")*($I$2:$I$23&lt;I20))+1,
SUMPRODUCT(($E$2:$E$23="Mujer")*($I$2:$I$23&lt;I20))+1)</f>
        <v>18</v>
      </c>
      <c r="L20" s="4" t="s">
        <v>1777</v>
      </c>
      <c r="M20" s="7">
        <f t="shared" si="0"/>
        <v>3.1893243634259258E-2</v>
      </c>
      <c r="N20" s="4" t="s">
        <v>1785</v>
      </c>
    </row>
    <row r="21" spans="1:14" x14ac:dyDescent="0.25">
      <c r="A21" s="3" t="s">
        <v>93</v>
      </c>
      <c r="B21" s="3">
        <v>777</v>
      </c>
      <c r="C21" s="14" t="s">
        <v>1159</v>
      </c>
      <c r="D21" s="14" t="s">
        <v>1160</v>
      </c>
      <c r="E21" s="3" t="s">
        <v>13</v>
      </c>
      <c r="F21" s="3" t="s">
        <v>1134</v>
      </c>
      <c r="G21" s="3">
        <v>9</v>
      </c>
      <c r="H21" s="6">
        <v>2.337962962962963E-5</v>
      </c>
      <c r="I21" s="6">
        <v>3.8537152777777778E-2</v>
      </c>
      <c r="J21" s="3" t="s">
        <v>1436</v>
      </c>
      <c r="K21" s="4" cm="1">
        <f t="array" ref="K21">IF(E21="Hombre",SUMPRODUCT(($E$2:$E$23="Hombre")*($I$2:$I$23&lt;I21))+1,
SUMPRODUCT(($E$2:$E$23="Mujer")*($I$2:$I$23&lt;I21))+1)</f>
        <v>19</v>
      </c>
      <c r="L21" s="4" t="s">
        <v>1777</v>
      </c>
      <c r="M21" s="7">
        <f t="shared" si="0"/>
        <v>3.3720008680555552E-2</v>
      </c>
      <c r="N21" s="4" t="s">
        <v>1785</v>
      </c>
    </row>
    <row r="22" spans="1:14" x14ac:dyDescent="0.25">
      <c r="A22" s="3" t="s">
        <v>98</v>
      </c>
      <c r="B22" s="3">
        <v>784</v>
      </c>
      <c r="C22" s="14" t="s">
        <v>1161</v>
      </c>
      <c r="D22" s="14" t="s">
        <v>298</v>
      </c>
      <c r="E22" s="3" t="s">
        <v>13</v>
      </c>
      <c r="F22" s="3" t="s">
        <v>1134</v>
      </c>
      <c r="G22" s="3">
        <v>10</v>
      </c>
      <c r="H22" s="6">
        <v>1.6666666666666667E-5</v>
      </c>
      <c r="I22" s="6">
        <v>3.895902777777778E-2</v>
      </c>
      <c r="J22" s="3" t="s">
        <v>1437</v>
      </c>
      <c r="K22" s="4" cm="1">
        <f t="array" ref="K22">IF(E22="Hombre",SUMPRODUCT(($E$2:$E$23="Hombre")*($I$2:$I$23&lt;I22))+1,
SUMPRODUCT(($E$2:$E$23="Mujer")*($I$2:$I$23&lt;I22))+1)</f>
        <v>20</v>
      </c>
      <c r="L22" s="4" t="s">
        <v>1777</v>
      </c>
      <c r="M22" s="7">
        <f t="shared" si="0"/>
        <v>3.4089149305555559E-2</v>
      </c>
      <c r="N22" s="4" t="s">
        <v>1785</v>
      </c>
    </row>
    <row r="23" spans="1:14" x14ac:dyDescent="0.25">
      <c r="A23" s="3" t="s">
        <v>102</v>
      </c>
      <c r="B23" s="3">
        <v>863</v>
      </c>
      <c r="C23" s="14" t="s">
        <v>1162</v>
      </c>
      <c r="D23" s="14" t="s">
        <v>1163</v>
      </c>
      <c r="E23" s="3" t="s">
        <v>13</v>
      </c>
      <c r="F23" s="3" t="s">
        <v>1156</v>
      </c>
      <c r="G23" s="3">
        <v>2</v>
      </c>
      <c r="H23" s="6">
        <v>2.2800925925925927E-5</v>
      </c>
      <c r="I23" s="6">
        <v>3.9082175925925923E-2</v>
      </c>
      <c r="J23" s="3" t="s">
        <v>1438</v>
      </c>
      <c r="K23" s="4" cm="1">
        <f t="array" ref="K23">IF(E23="Hombre",SUMPRODUCT(($E$2:$E$23="Hombre")*($I$2:$I$23&lt;I23))+1,
SUMPRODUCT(($E$2:$E$23="Mujer")*($I$2:$I$23&lt;I23))+1)</f>
        <v>21</v>
      </c>
      <c r="L23" s="4" t="s">
        <v>1777</v>
      </c>
      <c r="M23" s="7">
        <f t="shared" si="0"/>
        <v>3.419690393518518E-2</v>
      </c>
      <c r="N23" s="4" t="s">
        <v>1785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B7AD-0ECC-46E4-82F4-66E272D02DA3}">
  <dimension ref="A1:L133"/>
  <sheetViews>
    <sheetView showGridLines="0" workbookViewId="0">
      <selection activeCell="L1" sqref="L1"/>
    </sheetView>
  </sheetViews>
  <sheetFormatPr baseColWidth="10" defaultRowHeight="15" x14ac:dyDescent="0.25"/>
  <cols>
    <col min="1" max="1" width="4.5703125" style="4" bestFit="1" customWidth="1"/>
    <col min="2" max="2" width="4" style="4" bestFit="1" customWidth="1"/>
    <col min="3" max="3" width="39.7109375" style="15" bestFit="1" customWidth="1"/>
    <col min="4" max="4" width="31" style="15" bestFit="1" customWidth="1"/>
    <col min="5" max="5" width="8" style="4" bestFit="1" customWidth="1"/>
    <col min="6" max="6" width="11.5703125" style="4" bestFit="1" customWidth="1"/>
    <col min="7" max="7" width="8.140625" style="4" bestFit="1" customWidth="1"/>
    <col min="8" max="8" width="7.85546875" style="4" bestFit="1" customWidth="1"/>
    <col min="9" max="9" width="13.140625" style="7" bestFit="1" customWidth="1"/>
    <col min="10" max="10" width="10.7109375" style="4" bestFit="1" customWidth="1"/>
    <col min="11" max="11" width="4.85546875" style="4" bestFit="1" customWidth="1"/>
    <col min="12" max="16384" width="11.42578125" style="4"/>
  </cols>
  <sheetData>
    <row r="1" spans="1:12" x14ac:dyDescent="0.25">
      <c r="A1" s="1" t="s">
        <v>0</v>
      </c>
      <c r="B1" s="2" t="s">
        <v>1413</v>
      </c>
      <c r="C1" s="12" t="s">
        <v>1414</v>
      </c>
      <c r="D1" s="13" t="s">
        <v>1</v>
      </c>
      <c r="E1" s="2" t="s">
        <v>1415</v>
      </c>
      <c r="F1" s="1" t="s">
        <v>2</v>
      </c>
      <c r="G1" s="1" t="s">
        <v>3</v>
      </c>
      <c r="H1" s="1" t="s">
        <v>622</v>
      </c>
      <c r="I1" s="5" t="s">
        <v>1418</v>
      </c>
      <c r="J1" s="1" t="s">
        <v>8</v>
      </c>
      <c r="K1" s="2" t="s">
        <v>1412</v>
      </c>
      <c r="L1" s="5" t="s">
        <v>1416</v>
      </c>
    </row>
    <row r="2" spans="1:12" x14ac:dyDescent="0.25">
      <c r="A2" s="3" t="s">
        <v>10</v>
      </c>
      <c r="B2" s="3">
        <v>821</v>
      </c>
      <c r="C2" s="14" t="s">
        <v>1164</v>
      </c>
      <c r="D2" s="14" t="s">
        <v>84</v>
      </c>
      <c r="E2" s="3" t="s">
        <v>13</v>
      </c>
      <c r="F2" s="3" t="s">
        <v>1165</v>
      </c>
      <c r="G2" s="3">
        <v>1</v>
      </c>
      <c r="H2" s="9">
        <v>2.3842592592592594E-5</v>
      </c>
      <c r="I2" s="6">
        <v>3.0366898148148146E-2</v>
      </c>
      <c r="J2" s="3"/>
      <c r="K2" s="4" cm="1">
        <f t="array" ref="K2">IF(E2="Hombre",SUMPRODUCT(($E$2:$E$133="Hombre")*($I$2:$I$133&lt;I2))+1,
SUMPRODUCT(($E$2:$E$133="Mujer")*($I$2:$I$133&lt;I2))+1)</f>
        <v>1</v>
      </c>
      <c r="L2" s="4" t="s">
        <v>1776</v>
      </c>
    </row>
    <row r="3" spans="1:12" x14ac:dyDescent="0.25">
      <c r="A3" s="3" t="s">
        <v>18</v>
      </c>
      <c r="B3" s="3">
        <v>774</v>
      </c>
      <c r="C3" s="14" t="s">
        <v>1166</v>
      </c>
      <c r="D3" s="14" t="s">
        <v>469</v>
      </c>
      <c r="E3" s="3" t="s">
        <v>13</v>
      </c>
      <c r="F3" s="3" t="s">
        <v>1165</v>
      </c>
      <c r="G3" s="3">
        <v>2</v>
      </c>
      <c r="H3" s="9">
        <v>2.3842592592592594E-5</v>
      </c>
      <c r="I3" s="6">
        <v>3.0573842592592593E-2</v>
      </c>
      <c r="J3" s="3">
        <v>17.88</v>
      </c>
      <c r="K3" s="4" cm="1">
        <f t="array" ref="K3">IF(E3="Hombre",SUMPRODUCT(($E$2:$E$133="Hombre")*($I$2:$I$133&lt;I3))+1,
SUMPRODUCT(($E$2:$E$133="Mujer")*($I$2:$I$133&lt;I3))+1)</f>
        <v>2</v>
      </c>
      <c r="L3" s="4" t="s">
        <v>1776</v>
      </c>
    </row>
    <row r="4" spans="1:12" x14ac:dyDescent="0.25">
      <c r="A4" s="3" t="s">
        <v>23</v>
      </c>
      <c r="B4" s="3">
        <v>810</v>
      </c>
      <c r="C4" s="14" t="s">
        <v>1167</v>
      </c>
      <c r="D4" s="14" t="s">
        <v>1168</v>
      </c>
      <c r="E4" s="3" t="s">
        <v>13</v>
      </c>
      <c r="F4" s="3" t="s">
        <v>1165</v>
      </c>
      <c r="G4" s="3">
        <v>3</v>
      </c>
      <c r="H4" s="9">
        <v>1.2847222222222224E-5</v>
      </c>
      <c r="I4" s="6">
        <v>3.0848148148148149E-2</v>
      </c>
      <c r="J4" s="3">
        <v>41.58</v>
      </c>
      <c r="K4" s="4" cm="1">
        <f t="array" ref="K4">IF(E4="Hombre",SUMPRODUCT(($E$2:$E$133="Hombre")*($I$2:$I$133&lt;I4))+1,
SUMPRODUCT(($E$2:$E$133="Mujer")*($I$2:$I$133&lt;I4))+1)</f>
        <v>3</v>
      </c>
      <c r="L4" s="4" t="s">
        <v>1776</v>
      </c>
    </row>
    <row r="5" spans="1:12" x14ac:dyDescent="0.25">
      <c r="A5" s="3" t="s">
        <v>28</v>
      </c>
      <c r="B5" s="3">
        <v>830</v>
      </c>
      <c r="C5" s="14" t="s">
        <v>1169</v>
      </c>
      <c r="D5" s="14" t="s">
        <v>1170</v>
      </c>
      <c r="E5" s="3" t="s">
        <v>13</v>
      </c>
      <c r="F5" s="3" t="s">
        <v>1165</v>
      </c>
      <c r="G5" s="3">
        <v>4</v>
      </c>
      <c r="H5" s="8"/>
      <c r="I5" s="6">
        <v>3.10275462962963E-2</v>
      </c>
      <c r="J5" s="3">
        <v>57.08</v>
      </c>
      <c r="K5" s="4" cm="1">
        <f t="array" ref="K5">IF(E5="Hombre",SUMPRODUCT(($E$2:$E$133="Hombre")*($I$2:$I$133&lt;I5))+1,
SUMPRODUCT(($E$2:$E$133="Mujer")*($I$2:$I$133&lt;I5))+1)</f>
        <v>4</v>
      </c>
      <c r="L5" s="4" t="s">
        <v>1776</v>
      </c>
    </row>
    <row r="6" spans="1:12" x14ac:dyDescent="0.25">
      <c r="A6" s="3" t="s">
        <v>32</v>
      </c>
      <c r="B6" s="3">
        <v>798</v>
      </c>
      <c r="C6" s="14" t="s">
        <v>1171</v>
      </c>
      <c r="D6" s="14" t="s">
        <v>472</v>
      </c>
      <c r="E6" s="3" t="s">
        <v>13</v>
      </c>
      <c r="F6" s="3" t="s">
        <v>1125</v>
      </c>
      <c r="G6" s="3">
        <v>1</v>
      </c>
      <c r="H6" s="8"/>
      <c r="I6" s="6">
        <v>3.2834837962962958E-2</v>
      </c>
      <c r="J6" s="3" t="s">
        <v>1439</v>
      </c>
      <c r="K6" s="4" cm="1">
        <f t="array" ref="K6">IF(E6="Hombre",SUMPRODUCT(($E$2:$E$133="Hombre")*($I$2:$I$133&lt;I6))+1,
SUMPRODUCT(($E$2:$E$133="Mujer")*($I$2:$I$133&lt;I6))+1)</f>
        <v>5</v>
      </c>
      <c r="L6" s="4" t="s">
        <v>1776</v>
      </c>
    </row>
    <row r="7" spans="1:12" x14ac:dyDescent="0.25">
      <c r="A7" s="3" t="s">
        <v>36</v>
      </c>
      <c r="B7" s="3">
        <v>845</v>
      </c>
      <c r="C7" s="14" t="s">
        <v>1172</v>
      </c>
      <c r="D7" s="14" t="s">
        <v>1173</v>
      </c>
      <c r="E7" s="3" t="s">
        <v>13</v>
      </c>
      <c r="F7" s="3" t="s">
        <v>1165</v>
      </c>
      <c r="G7" s="3">
        <v>5</v>
      </c>
      <c r="H7" s="9">
        <v>1.8287037037037038E-5</v>
      </c>
      <c r="I7" s="6">
        <v>3.3034953703703698E-2</v>
      </c>
      <c r="J7" s="3" t="s">
        <v>1440</v>
      </c>
      <c r="K7" s="4" cm="1">
        <f t="array" ref="K7">IF(E7="Hombre",SUMPRODUCT(($E$2:$E$133="Hombre")*($I$2:$I$133&lt;I7))+1,
SUMPRODUCT(($E$2:$E$133="Mujer")*($I$2:$I$133&lt;I7))+1)</f>
        <v>6</v>
      </c>
      <c r="L7" s="4" t="s">
        <v>1776</v>
      </c>
    </row>
    <row r="8" spans="1:12" x14ac:dyDescent="0.25">
      <c r="A8" s="3" t="s">
        <v>39</v>
      </c>
      <c r="B8" s="3">
        <v>858</v>
      </c>
      <c r="C8" s="14" t="s">
        <v>1174</v>
      </c>
      <c r="D8" s="14" t="s">
        <v>1175</v>
      </c>
      <c r="E8" s="3" t="s">
        <v>13</v>
      </c>
      <c r="F8" s="3" t="s">
        <v>1156</v>
      </c>
      <c r="G8" s="3">
        <v>1</v>
      </c>
      <c r="H8" s="8"/>
      <c r="I8" s="6">
        <v>3.3621527777777778E-2</v>
      </c>
      <c r="J8" s="3" t="s">
        <v>1441</v>
      </c>
      <c r="K8" s="4" cm="1">
        <f t="array" ref="K8">IF(E8="Hombre",SUMPRODUCT(($E$2:$E$133="Hombre")*($I$2:$I$133&lt;I8))+1,
SUMPRODUCT(($E$2:$E$133="Mujer")*($I$2:$I$133&lt;I8))+1)</f>
        <v>7</v>
      </c>
      <c r="L8" s="4" t="s">
        <v>1776</v>
      </c>
    </row>
    <row r="9" spans="1:12" x14ac:dyDescent="0.25">
      <c r="A9" s="3" t="s">
        <v>43</v>
      </c>
      <c r="B9" s="3">
        <v>839</v>
      </c>
      <c r="C9" s="14" t="s">
        <v>1176</v>
      </c>
      <c r="D9" s="14" t="s">
        <v>574</v>
      </c>
      <c r="E9" s="3" t="s">
        <v>13</v>
      </c>
      <c r="F9" s="3" t="s">
        <v>1165</v>
      </c>
      <c r="G9" s="3">
        <v>6</v>
      </c>
      <c r="H9" s="9">
        <v>4.409722222222222E-5</v>
      </c>
      <c r="I9" s="6">
        <v>3.3786921296296298E-2</v>
      </c>
      <c r="J9" s="3" t="s">
        <v>1442</v>
      </c>
      <c r="K9" s="4" cm="1">
        <f t="array" ref="K9">IF(E9="Hombre",SUMPRODUCT(($E$2:$E$133="Hombre")*($I$2:$I$133&lt;I9))+1,
SUMPRODUCT(($E$2:$E$133="Mujer")*($I$2:$I$133&lt;I9))+1)</f>
        <v>8</v>
      </c>
      <c r="L9" s="4" t="s">
        <v>1776</v>
      </c>
    </row>
    <row r="10" spans="1:12" x14ac:dyDescent="0.25">
      <c r="A10" s="3" t="s">
        <v>48</v>
      </c>
      <c r="B10" s="3">
        <v>873</v>
      </c>
      <c r="C10" s="14" t="s">
        <v>1177</v>
      </c>
      <c r="D10" s="14" t="s">
        <v>1178</v>
      </c>
      <c r="E10" s="3" t="s">
        <v>13</v>
      </c>
      <c r="F10" s="3" t="s">
        <v>1179</v>
      </c>
      <c r="G10" s="3">
        <v>1</v>
      </c>
      <c r="H10" s="9">
        <v>2.0138888888888889E-5</v>
      </c>
      <c r="I10" s="6">
        <v>3.4140162037037035E-2</v>
      </c>
      <c r="J10" s="3" t="s">
        <v>1443</v>
      </c>
      <c r="K10" s="4" cm="1">
        <f t="array" ref="K10">IF(E10="Hombre",SUMPRODUCT(($E$2:$E$133="Hombre")*($I$2:$I$133&lt;I10))+1,
SUMPRODUCT(($E$2:$E$133="Mujer")*($I$2:$I$133&lt;I10))+1)</f>
        <v>9</v>
      </c>
      <c r="L10" s="4" t="s">
        <v>1776</v>
      </c>
    </row>
    <row r="11" spans="1:12" x14ac:dyDescent="0.25">
      <c r="A11" s="3" t="s">
        <v>51</v>
      </c>
      <c r="B11" s="3">
        <v>835</v>
      </c>
      <c r="C11" s="14" t="s">
        <v>1180</v>
      </c>
      <c r="D11" s="14" t="s">
        <v>1181</v>
      </c>
      <c r="E11" s="3" t="s">
        <v>13</v>
      </c>
      <c r="F11" s="3" t="s">
        <v>1165</v>
      </c>
      <c r="G11" s="3">
        <v>7</v>
      </c>
      <c r="H11" s="9">
        <v>3.3101851851851848E-5</v>
      </c>
      <c r="I11" s="6">
        <v>3.5028935185185184E-2</v>
      </c>
      <c r="J11" s="3" t="s">
        <v>1444</v>
      </c>
      <c r="K11" s="4" cm="1">
        <f t="array" ref="K11">IF(E11="Hombre",SUMPRODUCT(($E$2:$E$133="Hombre")*($I$2:$I$133&lt;I11))+1,
SUMPRODUCT(($E$2:$E$133="Mujer")*($I$2:$I$133&lt;I11))+1)</f>
        <v>10</v>
      </c>
      <c r="L11" s="4" t="s">
        <v>1776</v>
      </c>
    </row>
    <row r="12" spans="1:12" x14ac:dyDescent="0.25">
      <c r="A12" s="3" t="s">
        <v>55</v>
      </c>
      <c r="B12" s="3">
        <v>860</v>
      </c>
      <c r="C12" s="14" t="s">
        <v>1182</v>
      </c>
      <c r="D12" s="14" t="s">
        <v>1183</v>
      </c>
      <c r="E12" s="3" t="s">
        <v>13</v>
      </c>
      <c r="F12" s="3" t="s">
        <v>1156</v>
      </c>
      <c r="G12" s="3">
        <v>2</v>
      </c>
      <c r="H12" s="9">
        <v>5.324074074074074E-6</v>
      </c>
      <c r="I12" s="6">
        <v>3.5926851851851849E-2</v>
      </c>
      <c r="J12" s="3" t="s">
        <v>1445</v>
      </c>
      <c r="K12" s="4" cm="1">
        <f t="array" ref="K12">IF(E12="Hombre",SUMPRODUCT(($E$2:$E$133="Hombre")*($I$2:$I$133&lt;I12))+1,
SUMPRODUCT(($E$2:$E$133="Mujer")*($I$2:$I$133&lt;I12))+1)</f>
        <v>11</v>
      </c>
      <c r="L12" s="4" t="s">
        <v>1776</v>
      </c>
    </row>
    <row r="13" spans="1:12" x14ac:dyDescent="0.25">
      <c r="A13" s="3" t="s">
        <v>59</v>
      </c>
      <c r="B13" s="3">
        <v>862</v>
      </c>
      <c r="C13" s="14" t="s">
        <v>1184</v>
      </c>
      <c r="D13" s="14" t="s">
        <v>1185</v>
      </c>
      <c r="E13" s="3" t="s">
        <v>13</v>
      </c>
      <c r="F13" s="3" t="s">
        <v>1156</v>
      </c>
      <c r="G13" s="3">
        <v>3</v>
      </c>
      <c r="H13" s="9">
        <v>5.7291666666666666E-5</v>
      </c>
      <c r="I13" s="6">
        <v>3.593773148148148E-2</v>
      </c>
      <c r="J13" s="3" t="s">
        <v>1446</v>
      </c>
      <c r="K13" s="4" cm="1">
        <f t="array" ref="K13">IF(E13="Hombre",SUMPRODUCT(($E$2:$E$133="Hombre")*($I$2:$I$133&lt;I13))+1,
SUMPRODUCT(($E$2:$E$133="Mujer")*($I$2:$I$133&lt;I13))+1)</f>
        <v>12</v>
      </c>
      <c r="L13" s="4" t="s">
        <v>1776</v>
      </c>
    </row>
    <row r="14" spans="1:12" x14ac:dyDescent="0.25">
      <c r="A14" s="3" t="s">
        <v>63</v>
      </c>
      <c r="B14" s="3">
        <v>834</v>
      </c>
      <c r="C14" s="14" t="s">
        <v>1186</v>
      </c>
      <c r="D14" s="14" t="s">
        <v>1187</v>
      </c>
      <c r="E14" s="3" t="s">
        <v>13</v>
      </c>
      <c r="F14" s="3" t="s">
        <v>1165</v>
      </c>
      <c r="G14" s="3">
        <v>8</v>
      </c>
      <c r="H14" s="9">
        <v>4.5949074074074074E-5</v>
      </c>
      <c r="I14" s="6">
        <v>3.6010532407407404E-2</v>
      </c>
      <c r="J14" s="3" t="s">
        <v>1447</v>
      </c>
      <c r="K14" s="4" cm="1">
        <f t="array" ref="K14">IF(E14="Hombre",SUMPRODUCT(($E$2:$E$133="Hombre")*($I$2:$I$133&lt;I14))+1,
SUMPRODUCT(($E$2:$E$133="Mujer")*($I$2:$I$133&lt;I14))+1)</f>
        <v>13</v>
      </c>
      <c r="L14" s="4" t="s">
        <v>1776</v>
      </c>
    </row>
    <row r="15" spans="1:12" x14ac:dyDescent="0.25">
      <c r="A15" s="3" t="s">
        <v>66</v>
      </c>
      <c r="B15" s="3">
        <v>809</v>
      </c>
      <c r="C15" s="14" t="s">
        <v>1188</v>
      </c>
      <c r="D15" s="14" t="s">
        <v>1175</v>
      </c>
      <c r="E15" s="3" t="s">
        <v>13</v>
      </c>
      <c r="F15" s="3" t="s">
        <v>1125</v>
      </c>
      <c r="G15" s="3">
        <v>2</v>
      </c>
      <c r="H15" s="9">
        <v>2.337962962962963E-5</v>
      </c>
      <c r="I15" s="6">
        <v>3.6357060185185183E-2</v>
      </c>
      <c r="J15" s="3" t="s">
        <v>1448</v>
      </c>
      <c r="K15" s="4" cm="1">
        <f t="array" ref="K15">IF(E15="Hombre",SUMPRODUCT(($E$2:$E$133="Hombre")*($I$2:$I$133&lt;I15))+1,
SUMPRODUCT(($E$2:$E$133="Mujer")*($I$2:$I$133&lt;I15))+1)</f>
        <v>14</v>
      </c>
      <c r="L15" s="4" t="s">
        <v>1776</v>
      </c>
    </row>
    <row r="16" spans="1:12" x14ac:dyDescent="0.25">
      <c r="A16" s="3" t="s">
        <v>70</v>
      </c>
      <c r="B16" s="3">
        <v>703</v>
      </c>
      <c r="C16" s="14" t="s">
        <v>1189</v>
      </c>
      <c r="D16" s="14" t="s">
        <v>1190</v>
      </c>
      <c r="E16" s="3" t="s">
        <v>85</v>
      </c>
      <c r="F16" s="3" t="s">
        <v>1153</v>
      </c>
      <c r="G16" s="3">
        <v>1</v>
      </c>
      <c r="H16" s="9">
        <v>1.8981481481481482E-5</v>
      </c>
      <c r="I16" s="6">
        <v>3.6726967592592592E-2</v>
      </c>
      <c r="J16" s="3" t="s">
        <v>1449</v>
      </c>
      <c r="K16" s="4" cm="1">
        <f t="array" ref="K16">IF(E16="Hombre",SUMPRODUCT(($E$2:$E$133="Hombre")*($I$2:$I$133&lt;I16))+1,
SUMPRODUCT(($E$2:$E$133="Mujer")*($I$2:$I$133&lt;I16))+1)</f>
        <v>1</v>
      </c>
      <c r="L16" s="4" t="s">
        <v>1776</v>
      </c>
    </row>
    <row r="17" spans="1:12" x14ac:dyDescent="0.25">
      <c r="A17" s="3" t="s">
        <v>74</v>
      </c>
      <c r="B17" s="3">
        <v>856</v>
      </c>
      <c r="C17" s="14" t="s">
        <v>1191</v>
      </c>
      <c r="D17" s="14" t="s">
        <v>1192</v>
      </c>
      <c r="E17" s="3" t="s">
        <v>13</v>
      </c>
      <c r="F17" s="3" t="s">
        <v>1156</v>
      </c>
      <c r="G17" s="3">
        <v>4</v>
      </c>
      <c r="H17" s="9">
        <v>3.1944444444444441E-5</v>
      </c>
      <c r="I17" s="6">
        <v>3.705E-2</v>
      </c>
      <c r="J17" s="3" t="s">
        <v>1450</v>
      </c>
      <c r="K17" s="4" cm="1">
        <f t="array" ref="K17">IF(E17="Hombre",SUMPRODUCT(($E$2:$E$133="Hombre")*($I$2:$I$133&lt;I17))+1,
SUMPRODUCT(($E$2:$E$133="Mujer")*($I$2:$I$133&lt;I17))+1)</f>
        <v>15</v>
      </c>
      <c r="L17" s="4" t="s">
        <v>1776</v>
      </c>
    </row>
    <row r="18" spans="1:12" x14ac:dyDescent="0.25">
      <c r="A18" s="3" t="s">
        <v>77</v>
      </c>
      <c r="B18" s="3">
        <v>778</v>
      </c>
      <c r="C18" s="14" t="s">
        <v>1193</v>
      </c>
      <c r="D18" s="14" t="s">
        <v>612</v>
      </c>
      <c r="E18" s="3" t="s">
        <v>13</v>
      </c>
      <c r="F18" s="3" t="s">
        <v>1134</v>
      </c>
      <c r="G18" s="3">
        <v>1</v>
      </c>
      <c r="H18" s="8"/>
      <c r="I18" s="6">
        <v>3.7353472222222225E-2</v>
      </c>
      <c r="J18" s="3" t="s">
        <v>1451</v>
      </c>
      <c r="K18" s="4" cm="1">
        <f t="array" ref="K18">IF(E18="Hombre",SUMPRODUCT(($E$2:$E$133="Hombre")*($I$2:$I$133&lt;I18))+1,
SUMPRODUCT(($E$2:$E$133="Mujer")*($I$2:$I$133&lt;I18))+1)</f>
        <v>16</v>
      </c>
      <c r="L18" s="4" t="s">
        <v>1776</v>
      </c>
    </row>
    <row r="19" spans="1:12" x14ac:dyDescent="0.25">
      <c r="A19" s="3" t="s">
        <v>82</v>
      </c>
      <c r="B19" s="3">
        <v>857</v>
      </c>
      <c r="C19" s="14" t="s">
        <v>1194</v>
      </c>
      <c r="D19" s="14" t="s">
        <v>508</v>
      </c>
      <c r="E19" s="3" t="s">
        <v>85</v>
      </c>
      <c r="F19" s="3" t="s">
        <v>1195</v>
      </c>
      <c r="G19" s="3">
        <v>1</v>
      </c>
      <c r="H19" s="9">
        <v>1.2847222222222224E-5</v>
      </c>
      <c r="I19" s="6">
        <v>3.7817476851851849E-2</v>
      </c>
      <c r="J19" s="3" t="s">
        <v>1452</v>
      </c>
      <c r="K19" s="4" cm="1">
        <f t="array" ref="K19">IF(E19="Hombre",SUMPRODUCT(($E$2:$E$133="Hombre")*($I$2:$I$133&lt;I19))+1,
SUMPRODUCT(($E$2:$E$133="Mujer")*($I$2:$I$133&lt;I19))+1)</f>
        <v>2</v>
      </c>
      <c r="L19" s="4" t="s">
        <v>1776</v>
      </c>
    </row>
    <row r="20" spans="1:12" x14ac:dyDescent="0.25">
      <c r="A20" s="3" t="s">
        <v>89</v>
      </c>
      <c r="B20" s="3">
        <v>782</v>
      </c>
      <c r="C20" s="14" t="s">
        <v>1196</v>
      </c>
      <c r="D20" s="14" t="s">
        <v>1197</v>
      </c>
      <c r="E20" s="3" t="s">
        <v>13</v>
      </c>
      <c r="F20" s="3" t="s">
        <v>1134</v>
      </c>
      <c r="G20" s="3">
        <v>2</v>
      </c>
      <c r="H20" s="9">
        <v>5.5092592592592591E-5</v>
      </c>
      <c r="I20" s="6">
        <v>3.849560185185185E-2</v>
      </c>
      <c r="J20" s="3" t="s">
        <v>1453</v>
      </c>
      <c r="K20" s="4" cm="1">
        <f t="array" ref="K20">IF(E20="Hombre",SUMPRODUCT(($E$2:$E$133="Hombre")*($I$2:$I$133&lt;I20))+1,
SUMPRODUCT(($E$2:$E$133="Mujer")*($I$2:$I$133&lt;I20))+1)</f>
        <v>17</v>
      </c>
      <c r="L20" s="4" t="s">
        <v>1776</v>
      </c>
    </row>
    <row r="21" spans="1:12" x14ac:dyDescent="0.25">
      <c r="A21" s="3" t="s">
        <v>93</v>
      </c>
      <c r="B21" s="3">
        <v>816</v>
      </c>
      <c r="C21" s="14" t="s">
        <v>1198</v>
      </c>
      <c r="D21" s="14" t="s">
        <v>671</v>
      </c>
      <c r="E21" s="3" t="s">
        <v>13</v>
      </c>
      <c r="F21" s="3" t="s">
        <v>1165</v>
      </c>
      <c r="G21" s="3">
        <v>9</v>
      </c>
      <c r="H21" s="9">
        <v>5.4745370370370378E-5</v>
      </c>
      <c r="I21" s="6">
        <v>3.8577777777777773E-2</v>
      </c>
      <c r="J21" s="3" t="s">
        <v>1454</v>
      </c>
      <c r="K21" s="4" cm="1">
        <f t="array" ref="K21">IF(E21="Hombre",SUMPRODUCT(($E$2:$E$133="Hombre")*($I$2:$I$133&lt;I21))+1,
SUMPRODUCT(($E$2:$E$133="Mujer")*($I$2:$I$133&lt;I21))+1)</f>
        <v>18</v>
      </c>
      <c r="L21" s="4" t="s">
        <v>1776</v>
      </c>
    </row>
    <row r="22" spans="1:12" x14ac:dyDescent="0.25">
      <c r="A22" s="3" t="s">
        <v>98</v>
      </c>
      <c r="B22" s="3">
        <v>744</v>
      </c>
      <c r="C22" s="14" t="s">
        <v>1199</v>
      </c>
      <c r="D22" s="14" t="s">
        <v>612</v>
      </c>
      <c r="E22" s="3" t="s">
        <v>85</v>
      </c>
      <c r="F22" s="3" t="s">
        <v>1195</v>
      </c>
      <c r="G22" s="3">
        <v>2</v>
      </c>
      <c r="H22" s="9">
        <v>6.3888888888888882E-5</v>
      </c>
      <c r="I22" s="6">
        <v>3.870011574074074E-2</v>
      </c>
      <c r="J22" s="3" t="s">
        <v>1455</v>
      </c>
      <c r="K22" s="4" cm="1">
        <f t="array" ref="K22">IF(E22="Hombre",SUMPRODUCT(($E$2:$E$133="Hombre")*($I$2:$I$133&lt;I22))+1,
SUMPRODUCT(($E$2:$E$133="Mujer")*($I$2:$I$133&lt;I22))+1)</f>
        <v>3</v>
      </c>
      <c r="L22" s="4" t="s">
        <v>1776</v>
      </c>
    </row>
    <row r="23" spans="1:12" x14ac:dyDescent="0.25">
      <c r="A23" s="3" t="s">
        <v>102</v>
      </c>
      <c r="B23" s="3">
        <v>734</v>
      </c>
      <c r="C23" s="14" t="s">
        <v>1200</v>
      </c>
      <c r="D23" s="14" t="s">
        <v>1201</v>
      </c>
      <c r="E23" s="3" t="s">
        <v>13</v>
      </c>
      <c r="F23" s="3" t="s">
        <v>1125</v>
      </c>
      <c r="G23" s="3">
        <v>3</v>
      </c>
      <c r="H23" s="9">
        <v>6.4351851851851856E-5</v>
      </c>
      <c r="I23" s="6">
        <v>3.8768634259259263E-2</v>
      </c>
      <c r="J23" s="3" t="s">
        <v>1456</v>
      </c>
      <c r="K23" s="4" cm="1">
        <f t="array" ref="K23">IF(E23="Hombre",SUMPRODUCT(($E$2:$E$133="Hombre")*($I$2:$I$133&lt;I23))+1,
SUMPRODUCT(($E$2:$E$133="Mujer")*($I$2:$I$133&lt;I23))+1)</f>
        <v>19</v>
      </c>
      <c r="L23" s="4" t="s">
        <v>1776</v>
      </c>
    </row>
    <row r="24" spans="1:12" x14ac:dyDescent="0.25">
      <c r="A24" s="3" t="s">
        <v>105</v>
      </c>
      <c r="B24" s="3">
        <v>869</v>
      </c>
      <c r="C24" s="14" t="s">
        <v>1202</v>
      </c>
      <c r="D24" s="14" t="s">
        <v>1203</v>
      </c>
      <c r="E24" s="3" t="s">
        <v>13</v>
      </c>
      <c r="F24" s="3" t="s">
        <v>1156</v>
      </c>
      <c r="G24" s="3">
        <v>5</v>
      </c>
      <c r="H24" s="9">
        <v>1.1122685185185184E-4</v>
      </c>
      <c r="I24" s="6">
        <v>3.9364814814814811E-2</v>
      </c>
      <c r="J24" s="3" t="s">
        <v>1457</v>
      </c>
      <c r="K24" s="4" cm="1">
        <f t="array" ref="K24">IF(E24="Hombre",SUMPRODUCT(($E$2:$E$133="Hombre")*($I$2:$I$133&lt;I24))+1,
SUMPRODUCT(($E$2:$E$133="Mujer")*($I$2:$I$133&lt;I24))+1)</f>
        <v>20</v>
      </c>
      <c r="L24" s="4" t="s">
        <v>1776</v>
      </c>
    </row>
    <row r="25" spans="1:12" x14ac:dyDescent="0.25">
      <c r="A25" s="3" t="s">
        <v>109</v>
      </c>
      <c r="B25" s="3">
        <v>840</v>
      </c>
      <c r="C25" s="14" t="s">
        <v>1204</v>
      </c>
      <c r="D25" s="14" t="s">
        <v>614</v>
      </c>
      <c r="E25" s="3" t="s">
        <v>13</v>
      </c>
      <c r="F25" s="3" t="s">
        <v>1165</v>
      </c>
      <c r="G25" s="3">
        <v>10</v>
      </c>
      <c r="H25" s="8"/>
      <c r="I25" s="6">
        <v>3.9494907407407409E-2</v>
      </c>
      <c r="J25" s="3" t="s">
        <v>1458</v>
      </c>
      <c r="K25" s="4" cm="1">
        <f t="array" ref="K25">IF(E25="Hombre",SUMPRODUCT(($E$2:$E$133="Hombre")*($I$2:$I$133&lt;I25))+1,
SUMPRODUCT(($E$2:$E$133="Mujer")*($I$2:$I$133&lt;I25))+1)</f>
        <v>21</v>
      </c>
      <c r="L25" s="4" t="s">
        <v>1776</v>
      </c>
    </row>
    <row r="26" spans="1:12" x14ac:dyDescent="0.25">
      <c r="A26" s="3" t="s">
        <v>114</v>
      </c>
      <c r="B26" s="3">
        <v>826</v>
      </c>
      <c r="C26" s="14" t="s">
        <v>1205</v>
      </c>
      <c r="D26" s="14" t="s">
        <v>1206</v>
      </c>
      <c r="E26" s="3" t="s">
        <v>13</v>
      </c>
      <c r="F26" s="3" t="s">
        <v>1165</v>
      </c>
      <c r="G26" s="3">
        <v>11</v>
      </c>
      <c r="H26" s="9">
        <v>9.2013888888888888E-5</v>
      </c>
      <c r="I26" s="6">
        <v>3.9687615740740742E-2</v>
      </c>
      <c r="J26" s="3" t="s">
        <v>1459</v>
      </c>
      <c r="K26" s="4" cm="1">
        <f t="array" ref="K26">IF(E26="Hombre",SUMPRODUCT(($E$2:$E$133="Hombre")*($I$2:$I$133&lt;I26))+1,
SUMPRODUCT(($E$2:$E$133="Mujer")*($I$2:$I$133&lt;I26))+1)</f>
        <v>22</v>
      </c>
      <c r="L26" s="4" t="s">
        <v>1776</v>
      </c>
    </row>
    <row r="27" spans="1:12" x14ac:dyDescent="0.25">
      <c r="A27" s="3" t="s">
        <v>118</v>
      </c>
      <c r="B27" s="3">
        <v>749</v>
      </c>
      <c r="C27" s="14" t="s">
        <v>1207</v>
      </c>
      <c r="D27" s="14" t="s">
        <v>1208</v>
      </c>
      <c r="E27" s="3" t="s">
        <v>85</v>
      </c>
      <c r="F27" s="3" t="s">
        <v>1209</v>
      </c>
      <c r="G27" s="3">
        <v>1</v>
      </c>
      <c r="H27" s="9">
        <v>8.5648148148148155E-6</v>
      </c>
      <c r="I27" s="6">
        <v>4.0036921296296296E-2</v>
      </c>
      <c r="J27" s="3" t="s">
        <v>1460</v>
      </c>
      <c r="K27" s="4" cm="1">
        <f t="array" ref="K27">IF(E27="Hombre",SUMPRODUCT(($E$2:$E$133="Hombre")*($I$2:$I$133&lt;I27))+1,
SUMPRODUCT(($E$2:$E$133="Mujer")*($I$2:$I$133&lt;I27))+1)</f>
        <v>4</v>
      </c>
      <c r="L27" s="4" t="s">
        <v>1776</v>
      </c>
    </row>
    <row r="28" spans="1:12" x14ac:dyDescent="0.25">
      <c r="A28" s="3" t="s">
        <v>121</v>
      </c>
      <c r="B28" s="3">
        <v>864</v>
      </c>
      <c r="C28" s="14" t="s">
        <v>1210</v>
      </c>
      <c r="D28" s="14" t="s">
        <v>1211</v>
      </c>
      <c r="E28" s="3" t="s">
        <v>13</v>
      </c>
      <c r="F28" s="3" t="s">
        <v>1156</v>
      </c>
      <c r="G28" s="3">
        <v>6</v>
      </c>
      <c r="H28" s="8"/>
      <c r="I28" s="6">
        <v>4.0492592592592594E-2</v>
      </c>
      <c r="J28" s="3" t="s">
        <v>1461</v>
      </c>
      <c r="K28" s="4" cm="1">
        <f t="array" ref="K28">IF(E28="Hombre",SUMPRODUCT(($E$2:$E$133="Hombre")*($I$2:$I$133&lt;I28))+1,
SUMPRODUCT(($E$2:$E$133="Mujer")*($I$2:$I$133&lt;I28))+1)</f>
        <v>23</v>
      </c>
      <c r="L28" s="4" t="s">
        <v>1776</v>
      </c>
    </row>
    <row r="29" spans="1:12" x14ac:dyDescent="0.25">
      <c r="A29" s="3" t="s">
        <v>127</v>
      </c>
      <c r="B29" s="3">
        <v>867</v>
      </c>
      <c r="C29" s="14" t="s">
        <v>1212</v>
      </c>
      <c r="D29" s="14" t="s">
        <v>795</v>
      </c>
      <c r="E29" s="3" t="s">
        <v>13</v>
      </c>
      <c r="F29" s="3" t="s">
        <v>1156</v>
      </c>
      <c r="G29" s="3">
        <v>7</v>
      </c>
      <c r="H29" s="9">
        <v>1.3275462962962964E-4</v>
      </c>
      <c r="I29" s="6">
        <v>4.0909375000000005E-2</v>
      </c>
      <c r="J29" s="3" t="s">
        <v>1462</v>
      </c>
      <c r="K29" s="4" cm="1">
        <f t="array" ref="K29">IF(E29="Hombre",SUMPRODUCT(($E$2:$E$133="Hombre")*($I$2:$I$133&lt;I29))+1,
SUMPRODUCT(($E$2:$E$133="Mujer")*($I$2:$I$133&lt;I29))+1)</f>
        <v>24</v>
      </c>
      <c r="L29" s="4" t="s">
        <v>1776</v>
      </c>
    </row>
    <row r="30" spans="1:12" x14ac:dyDescent="0.25">
      <c r="A30" s="3" t="s">
        <v>131</v>
      </c>
      <c r="B30" s="3">
        <v>748</v>
      </c>
      <c r="C30" s="14" t="s">
        <v>1213</v>
      </c>
      <c r="D30" s="14" t="s">
        <v>602</v>
      </c>
      <c r="E30" s="3" t="s">
        <v>85</v>
      </c>
      <c r="F30" s="3" t="s">
        <v>1153</v>
      </c>
      <c r="G30" s="3">
        <v>2</v>
      </c>
      <c r="H30" s="9">
        <v>1.6898148148148148E-5</v>
      </c>
      <c r="I30" s="6">
        <v>4.0913888888888889E-2</v>
      </c>
      <c r="J30" s="3" t="s">
        <v>1463</v>
      </c>
      <c r="K30" s="4" cm="1">
        <f t="array" ref="K30">IF(E30="Hombre",SUMPRODUCT(($E$2:$E$133="Hombre")*($I$2:$I$133&lt;I30))+1,
SUMPRODUCT(($E$2:$E$133="Mujer")*($I$2:$I$133&lt;I30))+1)</f>
        <v>5</v>
      </c>
      <c r="L30" s="4" t="s">
        <v>1776</v>
      </c>
    </row>
    <row r="31" spans="1:12" x14ac:dyDescent="0.25">
      <c r="A31" s="3" t="s">
        <v>134</v>
      </c>
      <c r="B31" s="3">
        <v>763</v>
      </c>
      <c r="C31" s="14" t="s">
        <v>1214</v>
      </c>
      <c r="D31" s="14" t="s">
        <v>1215</v>
      </c>
      <c r="E31" s="3" t="s">
        <v>85</v>
      </c>
      <c r="F31" s="3" t="s">
        <v>1209</v>
      </c>
      <c r="G31" s="3">
        <v>2</v>
      </c>
      <c r="H31" s="9">
        <v>2.5347222222222221E-5</v>
      </c>
      <c r="I31" s="6">
        <v>4.1174652777777772E-2</v>
      </c>
      <c r="J31" s="3" t="s">
        <v>1464</v>
      </c>
      <c r="K31" s="4" cm="1">
        <f t="array" ref="K31">IF(E31="Hombre",SUMPRODUCT(($E$2:$E$133="Hombre")*($I$2:$I$133&lt;I31))+1,
SUMPRODUCT(($E$2:$E$133="Mujer")*($I$2:$I$133&lt;I31))+1)</f>
        <v>6</v>
      </c>
      <c r="L31" s="4" t="s">
        <v>1776</v>
      </c>
    </row>
    <row r="32" spans="1:12" x14ac:dyDescent="0.25">
      <c r="A32" s="3" t="s">
        <v>138</v>
      </c>
      <c r="B32" s="3">
        <v>806</v>
      </c>
      <c r="C32" s="14" t="s">
        <v>1216</v>
      </c>
      <c r="D32" s="14" t="s">
        <v>362</v>
      </c>
      <c r="E32" s="3" t="s">
        <v>13</v>
      </c>
      <c r="F32" s="3" t="s">
        <v>1125</v>
      </c>
      <c r="G32" s="3">
        <v>4</v>
      </c>
      <c r="H32" s="9">
        <v>2.9513888888888886E-5</v>
      </c>
      <c r="I32" s="6">
        <v>4.1402199074074074E-2</v>
      </c>
      <c r="J32" s="3" t="s">
        <v>1465</v>
      </c>
      <c r="K32" s="4" cm="1">
        <f t="array" ref="K32">IF(E32="Hombre",SUMPRODUCT(($E$2:$E$133="Hombre")*($I$2:$I$133&lt;I32))+1,
SUMPRODUCT(($E$2:$E$133="Mujer")*($I$2:$I$133&lt;I32))+1)</f>
        <v>25</v>
      </c>
      <c r="L32" s="4" t="s">
        <v>1776</v>
      </c>
    </row>
    <row r="33" spans="1:12" x14ac:dyDescent="0.25">
      <c r="A33" s="3" t="s">
        <v>143</v>
      </c>
      <c r="B33" s="3">
        <v>705</v>
      </c>
      <c r="C33" s="14" t="s">
        <v>1217</v>
      </c>
      <c r="D33" s="14" t="s">
        <v>1218</v>
      </c>
      <c r="E33" s="3" t="s">
        <v>85</v>
      </c>
      <c r="F33" s="3" t="s">
        <v>1153</v>
      </c>
      <c r="G33" s="3">
        <v>3</v>
      </c>
      <c r="H33" s="9">
        <v>7.8009259259259262E-5</v>
      </c>
      <c r="I33" s="6">
        <v>4.1467708333333332E-2</v>
      </c>
      <c r="J33" s="3" t="s">
        <v>1466</v>
      </c>
      <c r="K33" s="4" cm="1">
        <f t="array" ref="K33">IF(E33="Hombre",SUMPRODUCT(($E$2:$E$133="Hombre")*($I$2:$I$133&lt;I33))+1,
SUMPRODUCT(($E$2:$E$133="Mujer")*($I$2:$I$133&lt;I33))+1)</f>
        <v>7</v>
      </c>
      <c r="L33" s="4" t="s">
        <v>1776</v>
      </c>
    </row>
    <row r="34" spans="1:12" x14ac:dyDescent="0.25">
      <c r="A34" s="3" t="s">
        <v>147</v>
      </c>
      <c r="B34" s="3">
        <v>741</v>
      </c>
      <c r="C34" s="14" t="s">
        <v>1219</v>
      </c>
      <c r="D34" s="14" t="s">
        <v>84</v>
      </c>
      <c r="E34" s="3" t="s">
        <v>85</v>
      </c>
      <c r="F34" s="3" t="s">
        <v>1195</v>
      </c>
      <c r="G34" s="3">
        <v>3</v>
      </c>
      <c r="H34" s="9">
        <v>7.6504629629629628E-5</v>
      </c>
      <c r="I34" s="6">
        <v>4.1520717592592592E-2</v>
      </c>
      <c r="J34" s="3" t="s">
        <v>1467</v>
      </c>
      <c r="K34" s="4" cm="1">
        <f t="array" ref="K34">IF(E34="Hombre",SUMPRODUCT(($E$2:$E$133="Hombre")*($I$2:$I$133&lt;I34))+1,
SUMPRODUCT(($E$2:$E$133="Mujer")*($I$2:$I$133&lt;I34))+1)</f>
        <v>8</v>
      </c>
      <c r="L34" s="4" t="s">
        <v>1776</v>
      </c>
    </row>
    <row r="35" spans="1:12" x14ac:dyDescent="0.25">
      <c r="A35" s="3" t="s">
        <v>314</v>
      </c>
      <c r="B35" s="3">
        <v>794</v>
      </c>
      <c r="C35" s="14" t="s">
        <v>1220</v>
      </c>
      <c r="D35" s="14" t="s">
        <v>1221</v>
      </c>
      <c r="E35" s="3" t="s">
        <v>13</v>
      </c>
      <c r="F35" s="3" t="s">
        <v>1125</v>
      </c>
      <c r="G35" s="3">
        <v>5</v>
      </c>
      <c r="H35" s="9">
        <v>1.5405092592592594E-4</v>
      </c>
      <c r="I35" s="6">
        <v>4.1585069444444442E-2</v>
      </c>
      <c r="J35" s="3" t="s">
        <v>1468</v>
      </c>
      <c r="K35" s="4" cm="1">
        <f t="array" ref="K35">IF(E35="Hombre",SUMPRODUCT(($E$2:$E$133="Hombre")*($I$2:$I$133&lt;I35))+1,
SUMPRODUCT(($E$2:$E$133="Mujer")*($I$2:$I$133&lt;I35))+1)</f>
        <v>26</v>
      </c>
      <c r="L35" s="4" t="s">
        <v>1776</v>
      </c>
    </row>
    <row r="36" spans="1:12" x14ac:dyDescent="0.25">
      <c r="A36" s="3" t="s">
        <v>318</v>
      </c>
      <c r="B36" s="3">
        <v>820</v>
      </c>
      <c r="C36" s="14" t="s">
        <v>1222</v>
      </c>
      <c r="D36" s="14" t="s">
        <v>1223</v>
      </c>
      <c r="E36" s="3" t="s">
        <v>13</v>
      </c>
      <c r="F36" s="3" t="s">
        <v>1165</v>
      </c>
      <c r="G36" s="3">
        <v>12</v>
      </c>
      <c r="H36" s="9">
        <v>5.4745370370370378E-5</v>
      </c>
      <c r="I36" s="6">
        <v>4.1810069444444445E-2</v>
      </c>
      <c r="J36" s="3" t="s">
        <v>1469</v>
      </c>
      <c r="K36" s="4" cm="1">
        <f t="array" ref="K36">IF(E36="Hombre",SUMPRODUCT(($E$2:$E$133="Hombre")*($I$2:$I$133&lt;I36))+1,
SUMPRODUCT(($E$2:$E$133="Mujer")*($I$2:$I$133&lt;I36))+1)</f>
        <v>27</v>
      </c>
      <c r="L36" s="4" t="s">
        <v>1776</v>
      </c>
    </row>
    <row r="37" spans="1:12" x14ac:dyDescent="0.25">
      <c r="A37" s="3" t="s">
        <v>322</v>
      </c>
      <c r="B37" s="3">
        <v>853</v>
      </c>
      <c r="C37" s="14" t="s">
        <v>1224</v>
      </c>
      <c r="D37" s="14" t="s">
        <v>602</v>
      </c>
      <c r="E37" s="3" t="s">
        <v>13</v>
      </c>
      <c r="F37" s="3" t="s">
        <v>1156</v>
      </c>
      <c r="G37" s="3">
        <v>8</v>
      </c>
      <c r="H37" s="9">
        <v>1.5787037037037036E-4</v>
      </c>
      <c r="I37" s="6">
        <v>4.2078703703703701E-2</v>
      </c>
      <c r="J37" s="3" t="s">
        <v>1470</v>
      </c>
      <c r="K37" s="4" cm="1">
        <f t="array" ref="K37">IF(E37="Hombre",SUMPRODUCT(($E$2:$E$133="Hombre")*($I$2:$I$133&lt;I37))+1,
SUMPRODUCT(($E$2:$E$133="Mujer")*($I$2:$I$133&lt;I37))+1)</f>
        <v>28</v>
      </c>
      <c r="L37" s="4" t="s">
        <v>1776</v>
      </c>
    </row>
    <row r="38" spans="1:12" x14ac:dyDescent="0.25">
      <c r="A38" s="3" t="s">
        <v>326</v>
      </c>
      <c r="B38" s="3">
        <v>831</v>
      </c>
      <c r="C38" s="14" t="s">
        <v>1225</v>
      </c>
      <c r="D38" s="14" t="s">
        <v>1226</v>
      </c>
      <c r="E38" s="3" t="s">
        <v>13</v>
      </c>
      <c r="F38" s="3" t="s">
        <v>1165</v>
      </c>
      <c r="G38" s="3">
        <v>13</v>
      </c>
      <c r="H38" s="9">
        <v>3.7152777777777777E-5</v>
      </c>
      <c r="I38" s="6">
        <v>4.2129629629629628E-2</v>
      </c>
      <c r="J38" s="3" t="s">
        <v>1471</v>
      </c>
      <c r="K38" s="4" cm="1">
        <f t="array" ref="K38">IF(E38="Hombre",SUMPRODUCT(($E$2:$E$133="Hombre")*($I$2:$I$133&lt;I38))+1,
SUMPRODUCT(($E$2:$E$133="Mujer")*($I$2:$I$133&lt;I38))+1)</f>
        <v>29</v>
      </c>
      <c r="L38" s="4" t="s">
        <v>1776</v>
      </c>
    </row>
    <row r="39" spans="1:12" x14ac:dyDescent="0.25">
      <c r="A39" s="3" t="s">
        <v>329</v>
      </c>
      <c r="B39" s="3">
        <v>877</v>
      </c>
      <c r="C39" s="14" t="s">
        <v>1227</v>
      </c>
      <c r="D39" s="14" t="s">
        <v>1228</v>
      </c>
      <c r="E39" s="3" t="s">
        <v>13</v>
      </c>
      <c r="F39" s="3" t="s">
        <v>1229</v>
      </c>
      <c r="G39" s="3">
        <v>1</v>
      </c>
      <c r="H39" s="9">
        <v>5.5208333333333331E-5</v>
      </c>
      <c r="I39" s="6">
        <v>4.2989583333333338E-2</v>
      </c>
      <c r="J39" s="3" t="s">
        <v>1472</v>
      </c>
      <c r="K39" s="4" cm="1">
        <f t="array" ref="K39">IF(E39="Hombre",SUMPRODUCT(($E$2:$E$133="Hombre")*($I$2:$I$133&lt;I39))+1,
SUMPRODUCT(($E$2:$E$133="Mujer")*($I$2:$I$133&lt;I39))+1)</f>
        <v>30</v>
      </c>
      <c r="L39" s="4" t="s">
        <v>1776</v>
      </c>
    </row>
    <row r="40" spans="1:12" x14ac:dyDescent="0.25">
      <c r="A40" s="3" t="s">
        <v>333</v>
      </c>
      <c r="B40" s="3">
        <v>824</v>
      </c>
      <c r="C40" s="14" t="s">
        <v>1230</v>
      </c>
      <c r="D40" s="14" t="s">
        <v>602</v>
      </c>
      <c r="E40" s="3" t="s">
        <v>13</v>
      </c>
      <c r="F40" s="3" t="s">
        <v>1165</v>
      </c>
      <c r="G40" s="3">
        <v>14</v>
      </c>
      <c r="H40" s="9">
        <v>1.4131944444444446E-4</v>
      </c>
      <c r="I40" s="6">
        <v>4.3243171296296297E-2</v>
      </c>
      <c r="J40" s="3" t="s">
        <v>1473</v>
      </c>
      <c r="K40" s="4" cm="1">
        <f t="array" ref="K40">IF(E40="Hombre",SUMPRODUCT(($E$2:$E$133="Hombre")*($I$2:$I$133&lt;I40))+1,
SUMPRODUCT(($E$2:$E$133="Mujer")*($I$2:$I$133&lt;I40))+1)</f>
        <v>31</v>
      </c>
      <c r="L40" s="4" t="s">
        <v>1776</v>
      </c>
    </row>
    <row r="41" spans="1:12" x14ac:dyDescent="0.25">
      <c r="A41" s="3" t="s">
        <v>337</v>
      </c>
      <c r="B41" s="3">
        <v>850</v>
      </c>
      <c r="C41" s="14" t="s">
        <v>1231</v>
      </c>
      <c r="D41" s="14" t="s">
        <v>1232</v>
      </c>
      <c r="E41" s="3" t="s">
        <v>13</v>
      </c>
      <c r="F41" s="3" t="s">
        <v>1156</v>
      </c>
      <c r="G41" s="3">
        <v>9</v>
      </c>
      <c r="H41" s="9">
        <v>1.7939814814814815E-4</v>
      </c>
      <c r="I41" s="6">
        <v>4.3390162037037036E-2</v>
      </c>
      <c r="J41" s="3" t="s">
        <v>1474</v>
      </c>
      <c r="K41" s="4" cm="1">
        <f t="array" ref="K41">IF(E41="Hombre",SUMPRODUCT(($E$2:$E$133="Hombre")*($I$2:$I$133&lt;I41))+1,
SUMPRODUCT(($E$2:$E$133="Mujer")*($I$2:$I$133&lt;I41))+1)</f>
        <v>32</v>
      </c>
      <c r="L41" s="4" t="s">
        <v>1776</v>
      </c>
    </row>
    <row r="42" spans="1:12" x14ac:dyDescent="0.25">
      <c r="A42" s="3" t="s">
        <v>342</v>
      </c>
      <c r="B42" s="3">
        <v>842</v>
      </c>
      <c r="C42" s="14" t="s">
        <v>1233</v>
      </c>
      <c r="D42" s="14"/>
      <c r="E42" s="3" t="s">
        <v>85</v>
      </c>
      <c r="F42" s="3" t="s">
        <v>1195</v>
      </c>
      <c r="G42" s="3">
        <v>4</v>
      </c>
      <c r="H42" s="9">
        <v>5.324074074074074E-6</v>
      </c>
      <c r="I42" s="6">
        <v>4.3436226851851847E-2</v>
      </c>
      <c r="J42" s="3" t="s">
        <v>1475</v>
      </c>
      <c r="K42" s="4" cm="1">
        <f t="array" ref="K42">IF(E42="Hombre",SUMPRODUCT(($E$2:$E$133="Hombre")*($I$2:$I$133&lt;I42))+1,
SUMPRODUCT(($E$2:$E$133="Mujer")*($I$2:$I$133&lt;I42))+1)</f>
        <v>9</v>
      </c>
      <c r="L42" s="4" t="s">
        <v>1776</v>
      </c>
    </row>
    <row r="43" spans="1:12" x14ac:dyDescent="0.25">
      <c r="A43" s="3" t="s">
        <v>345</v>
      </c>
      <c r="B43" s="3">
        <v>802</v>
      </c>
      <c r="C43" s="14" t="s">
        <v>1234</v>
      </c>
      <c r="D43" s="14" t="s">
        <v>1002</v>
      </c>
      <c r="E43" s="3" t="s">
        <v>13</v>
      </c>
      <c r="F43" s="3" t="s">
        <v>1125</v>
      </c>
      <c r="G43" s="3">
        <v>6</v>
      </c>
      <c r="H43" s="9">
        <v>3.1828703703703701E-5</v>
      </c>
      <c r="I43" s="6">
        <v>4.3534722222222225E-2</v>
      </c>
      <c r="J43" s="3" t="s">
        <v>1476</v>
      </c>
      <c r="K43" s="4" cm="1">
        <f t="array" ref="K43">IF(E43="Hombre",SUMPRODUCT(($E$2:$E$133="Hombre")*($I$2:$I$133&lt;I43))+1,
SUMPRODUCT(($E$2:$E$133="Mujer")*($I$2:$I$133&lt;I43))+1)</f>
        <v>33</v>
      </c>
      <c r="L43" s="4" t="s">
        <v>1776</v>
      </c>
    </row>
    <row r="44" spans="1:12" x14ac:dyDescent="0.25">
      <c r="A44" s="3" t="s">
        <v>349</v>
      </c>
      <c r="B44" s="3">
        <v>836</v>
      </c>
      <c r="C44" s="14" t="s">
        <v>1235</v>
      </c>
      <c r="D44" s="14" t="s">
        <v>1236</v>
      </c>
      <c r="E44" s="3" t="s">
        <v>13</v>
      </c>
      <c r="F44" s="3" t="s">
        <v>1165</v>
      </c>
      <c r="G44" s="3">
        <v>15</v>
      </c>
      <c r="H44" s="9">
        <v>3.8888888888888891E-5</v>
      </c>
      <c r="I44" s="6">
        <v>4.392696759259259E-2</v>
      </c>
      <c r="J44" s="3" t="s">
        <v>1477</v>
      </c>
      <c r="K44" s="4" cm="1">
        <f t="array" ref="K44">IF(E44="Hombre",SUMPRODUCT(($E$2:$E$133="Hombre")*($I$2:$I$133&lt;I44))+1,
SUMPRODUCT(($E$2:$E$133="Mujer")*($I$2:$I$133&lt;I44))+1)</f>
        <v>34</v>
      </c>
      <c r="L44" s="4" t="s">
        <v>1776</v>
      </c>
    </row>
    <row r="45" spans="1:12" x14ac:dyDescent="0.25">
      <c r="A45" s="3" t="s">
        <v>353</v>
      </c>
      <c r="B45" s="3">
        <v>707</v>
      </c>
      <c r="C45" s="14" t="s">
        <v>1237</v>
      </c>
      <c r="D45" s="14" t="s">
        <v>1238</v>
      </c>
      <c r="E45" s="3" t="s">
        <v>85</v>
      </c>
      <c r="F45" s="3" t="s">
        <v>1239</v>
      </c>
      <c r="G45" s="3">
        <v>1</v>
      </c>
      <c r="H45" s="8"/>
      <c r="I45" s="6">
        <v>4.4192013888888888E-2</v>
      </c>
      <c r="J45" s="3" t="s">
        <v>1478</v>
      </c>
      <c r="K45" s="4" cm="1">
        <f t="array" ref="K45">IF(E45="Hombre",SUMPRODUCT(($E$2:$E$133="Hombre")*($I$2:$I$133&lt;I45))+1,
SUMPRODUCT(($E$2:$E$133="Mujer")*($I$2:$I$133&lt;I45))+1)</f>
        <v>10</v>
      </c>
      <c r="L45" s="4" t="s">
        <v>1776</v>
      </c>
    </row>
    <row r="46" spans="1:12" x14ac:dyDescent="0.25">
      <c r="A46" s="3" t="s">
        <v>356</v>
      </c>
      <c r="B46" s="3">
        <v>854</v>
      </c>
      <c r="C46" s="14" t="s">
        <v>1240</v>
      </c>
      <c r="D46" s="14" t="s">
        <v>469</v>
      </c>
      <c r="E46" s="3" t="s">
        <v>13</v>
      </c>
      <c r="F46" s="3" t="s">
        <v>1156</v>
      </c>
      <c r="G46" s="3">
        <v>10</v>
      </c>
      <c r="H46" s="9">
        <v>2.4085648148148146E-4</v>
      </c>
      <c r="I46" s="6">
        <v>4.4215162037037035E-2</v>
      </c>
      <c r="J46" s="3" t="s">
        <v>1479</v>
      </c>
      <c r="K46" s="4" cm="1">
        <f t="array" ref="K46">IF(E46="Hombre",SUMPRODUCT(($E$2:$E$133="Hombre")*($I$2:$I$133&lt;I46))+1,
SUMPRODUCT(($E$2:$E$133="Mujer")*($I$2:$I$133&lt;I46))+1)</f>
        <v>35</v>
      </c>
      <c r="L46" s="4" t="s">
        <v>1776</v>
      </c>
    </row>
    <row r="47" spans="1:12" x14ac:dyDescent="0.25">
      <c r="A47" s="3" t="s">
        <v>360</v>
      </c>
      <c r="B47" s="3">
        <v>866</v>
      </c>
      <c r="C47" s="14" t="s">
        <v>1241</v>
      </c>
      <c r="D47" s="14" t="s">
        <v>1211</v>
      </c>
      <c r="E47" s="3" t="s">
        <v>13</v>
      </c>
      <c r="F47" s="3" t="s">
        <v>1156</v>
      </c>
      <c r="G47" s="3">
        <v>11</v>
      </c>
      <c r="H47" s="9">
        <v>1.2199074074074073E-4</v>
      </c>
      <c r="I47" s="6">
        <v>4.4286342592592592E-2</v>
      </c>
      <c r="J47" s="3" t="s">
        <v>1480</v>
      </c>
      <c r="K47" s="4" cm="1">
        <f t="array" ref="K47">IF(E47="Hombre",SUMPRODUCT(($E$2:$E$133="Hombre")*($I$2:$I$133&lt;I47))+1,
SUMPRODUCT(($E$2:$E$133="Mujer")*($I$2:$I$133&lt;I47))+1)</f>
        <v>36</v>
      </c>
      <c r="L47" s="4" t="s">
        <v>1776</v>
      </c>
    </row>
    <row r="48" spans="1:12" x14ac:dyDescent="0.25">
      <c r="A48" s="3" t="s">
        <v>364</v>
      </c>
      <c r="B48" s="3">
        <v>733</v>
      </c>
      <c r="C48" s="14" t="s">
        <v>1242</v>
      </c>
      <c r="D48" s="14" t="s">
        <v>671</v>
      </c>
      <c r="E48" s="3" t="s">
        <v>85</v>
      </c>
      <c r="F48" s="3" t="s">
        <v>1195</v>
      </c>
      <c r="G48" s="3">
        <v>5</v>
      </c>
      <c r="H48" s="9">
        <v>6.689814814814815E-5</v>
      </c>
      <c r="I48" s="6">
        <v>4.4600115740740735E-2</v>
      </c>
      <c r="J48" s="3" t="s">
        <v>1481</v>
      </c>
      <c r="K48" s="4" cm="1">
        <f t="array" ref="K48">IF(E48="Hombre",SUMPRODUCT(($E$2:$E$133="Hombre")*($I$2:$I$133&lt;I48))+1,
SUMPRODUCT(($E$2:$E$133="Mujer")*($I$2:$I$133&lt;I48))+1)</f>
        <v>11</v>
      </c>
      <c r="L48" s="4" t="s">
        <v>1776</v>
      </c>
    </row>
    <row r="49" spans="1:12" x14ac:dyDescent="0.25">
      <c r="A49" s="3" t="s">
        <v>368</v>
      </c>
      <c r="B49" s="3">
        <v>709</v>
      </c>
      <c r="C49" s="14" t="s">
        <v>1243</v>
      </c>
      <c r="D49" s="14" t="s">
        <v>612</v>
      </c>
      <c r="E49" s="3" t="s">
        <v>85</v>
      </c>
      <c r="F49" s="3" t="s">
        <v>1239</v>
      </c>
      <c r="G49" s="3">
        <v>2</v>
      </c>
      <c r="H49" s="9">
        <v>2.5231481481481485E-5</v>
      </c>
      <c r="I49" s="6">
        <v>4.4689004629629631E-2</v>
      </c>
      <c r="J49" s="3" t="s">
        <v>1482</v>
      </c>
      <c r="K49" s="4" cm="1">
        <f t="array" ref="K49">IF(E49="Hombre",SUMPRODUCT(($E$2:$E$133="Hombre")*($I$2:$I$133&lt;I49))+1,
SUMPRODUCT(($E$2:$E$133="Mujer")*($I$2:$I$133&lt;I49))+1)</f>
        <v>12</v>
      </c>
      <c r="L49" s="4" t="s">
        <v>1776</v>
      </c>
    </row>
    <row r="50" spans="1:12" x14ac:dyDescent="0.25">
      <c r="A50" s="3" t="s">
        <v>371</v>
      </c>
      <c r="B50" s="3">
        <v>811</v>
      </c>
      <c r="C50" s="14" t="s">
        <v>1244</v>
      </c>
      <c r="D50" s="14" t="s">
        <v>1245</v>
      </c>
      <c r="E50" s="3" t="s">
        <v>13</v>
      </c>
      <c r="F50" s="3" t="s">
        <v>1165</v>
      </c>
      <c r="G50" s="3">
        <v>16</v>
      </c>
      <c r="H50" s="9">
        <v>3.6921296296296297E-5</v>
      </c>
      <c r="I50" s="6">
        <v>4.5168287037037035E-2</v>
      </c>
      <c r="J50" s="3" t="s">
        <v>1483</v>
      </c>
      <c r="K50" s="4" cm="1">
        <f t="array" ref="K50">IF(E50="Hombre",SUMPRODUCT(($E$2:$E$133="Hombre")*($I$2:$I$133&lt;I50))+1,
SUMPRODUCT(($E$2:$E$133="Mujer")*($I$2:$I$133&lt;I50))+1)</f>
        <v>37</v>
      </c>
      <c r="L50" s="4" t="s">
        <v>1776</v>
      </c>
    </row>
    <row r="51" spans="1:12" x14ac:dyDescent="0.25">
      <c r="A51" s="3" t="s">
        <v>376</v>
      </c>
      <c r="B51" s="3">
        <v>759</v>
      </c>
      <c r="C51" s="14" t="s">
        <v>1246</v>
      </c>
      <c r="D51" s="14" t="s">
        <v>1247</v>
      </c>
      <c r="E51" s="3" t="s">
        <v>85</v>
      </c>
      <c r="F51" s="3" t="s">
        <v>1209</v>
      </c>
      <c r="G51" s="3">
        <v>3</v>
      </c>
      <c r="H51" s="9">
        <v>7.6388888888888884E-6</v>
      </c>
      <c r="I51" s="6">
        <v>4.5195486111111106E-2</v>
      </c>
      <c r="J51" s="3" t="s">
        <v>1484</v>
      </c>
      <c r="K51" s="4" cm="1">
        <f t="array" ref="K51">IF(E51="Hombre",SUMPRODUCT(($E$2:$E$133="Hombre")*($I$2:$I$133&lt;I51))+1,
SUMPRODUCT(($E$2:$E$133="Mujer")*($I$2:$I$133&lt;I51))+1)</f>
        <v>13</v>
      </c>
      <c r="L51" s="4" t="s">
        <v>1776</v>
      </c>
    </row>
    <row r="52" spans="1:12" x14ac:dyDescent="0.25">
      <c r="A52" s="3" t="s">
        <v>379</v>
      </c>
      <c r="B52" s="3">
        <v>868</v>
      </c>
      <c r="C52" s="14" t="s">
        <v>1248</v>
      </c>
      <c r="D52" s="14" t="s">
        <v>661</v>
      </c>
      <c r="E52" s="3" t="s">
        <v>13</v>
      </c>
      <c r="F52" s="3" t="s">
        <v>1156</v>
      </c>
      <c r="G52" s="3">
        <v>12</v>
      </c>
      <c r="H52" s="9">
        <v>1.1053240740740742E-4</v>
      </c>
      <c r="I52" s="6">
        <v>4.5401736111111111E-2</v>
      </c>
      <c r="J52" s="3" t="s">
        <v>1485</v>
      </c>
      <c r="K52" s="4" cm="1">
        <f t="array" ref="K52">IF(E52="Hombre",SUMPRODUCT(($E$2:$E$133="Hombre")*($I$2:$I$133&lt;I52))+1,
SUMPRODUCT(($E$2:$E$133="Mujer")*($I$2:$I$133&lt;I52))+1)</f>
        <v>38</v>
      </c>
      <c r="L52" s="4" t="s">
        <v>1776</v>
      </c>
    </row>
    <row r="53" spans="1:12" x14ac:dyDescent="0.25">
      <c r="A53" s="3" t="s">
        <v>383</v>
      </c>
      <c r="B53" s="3">
        <v>715</v>
      </c>
      <c r="C53" s="14" t="s">
        <v>1249</v>
      </c>
      <c r="D53" s="14" t="s">
        <v>1183</v>
      </c>
      <c r="E53" s="3" t="s">
        <v>85</v>
      </c>
      <c r="F53" s="3" t="s">
        <v>1195</v>
      </c>
      <c r="G53" s="3">
        <v>6</v>
      </c>
      <c r="H53" s="9">
        <v>6.0185185185185187E-5</v>
      </c>
      <c r="I53" s="6">
        <v>4.5409375000000002E-2</v>
      </c>
      <c r="J53" s="3" t="s">
        <v>1486</v>
      </c>
      <c r="K53" s="4" cm="1">
        <f t="array" ref="K53">IF(E53="Hombre",SUMPRODUCT(($E$2:$E$133="Hombre")*($I$2:$I$133&lt;I53))+1,
SUMPRODUCT(($E$2:$E$133="Mujer")*($I$2:$I$133&lt;I53))+1)</f>
        <v>14</v>
      </c>
      <c r="L53" s="4" t="s">
        <v>1776</v>
      </c>
    </row>
    <row r="54" spans="1:12" x14ac:dyDescent="0.25">
      <c r="A54" s="3" t="s">
        <v>386</v>
      </c>
      <c r="B54" s="3">
        <v>819</v>
      </c>
      <c r="C54" s="14" t="s">
        <v>1250</v>
      </c>
      <c r="D54" s="14" t="s">
        <v>533</v>
      </c>
      <c r="E54" s="3" t="s">
        <v>13</v>
      </c>
      <c r="F54" s="3" t="s">
        <v>1165</v>
      </c>
      <c r="G54" s="3">
        <v>17</v>
      </c>
      <c r="H54" s="9">
        <v>1.4375E-4</v>
      </c>
      <c r="I54" s="6">
        <v>4.5597800925925927E-2</v>
      </c>
      <c r="J54" s="3" t="s">
        <v>1487</v>
      </c>
      <c r="K54" s="4" cm="1">
        <f t="array" ref="K54">IF(E54="Hombre",SUMPRODUCT(($E$2:$E$133="Hombre")*($I$2:$I$133&lt;I54))+1,
SUMPRODUCT(($E$2:$E$133="Mujer")*($I$2:$I$133&lt;I54))+1)</f>
        <v>39</v>
      </c>
      <c r="L54" s="4" t="s">
        <v>1776</v>
      </c>
    </row>
    <row r="55" spans="1:12" x14ac:dyDescent="0.25">
      <c r="A55" s="3" t="s">
        <v>389</v>
      </c>
      <c r="B55" s="3">
        <v>793</v>
      </c>
      <c r="C55" s="14" t="s">
        <v>1251</v>
      </c>
      <c r="D55" s="14" t="s">
        <v>762</v>
      </c>
      <c r="E55" s="3" t="s">
        <v>13</v>
      </c>
      <c r="F55" s="3" t="s">
        <v>1125</v>
      </c>
      <c r="G55" s="3">
        <v>7</v>
      </c>
      <c r="H55" s="8"/>
      <c r="I55" s="6">
        <v>4.5997916666666666E-2</v>
      </c>
      <c r="J55" s="3" t="s">
        <v>1488</v>
      </c>
      <c r="K55" s="4" cm="1">
        <f t="array" ref="K55">IF(E55="Hombre",SUMPRODUCT(($E$2:$E$133="Hombre")*($I$2:$I$133&lt;I55))+1,
SUMPRODUCT(($E$2:$E$133="Mujer")*($I$2:$I$133&lt;I55))+1)</f>
        <v>40</v>
      </c>
      <c r="L55" s="4" t="s">
        <v>1776</v>
      </c>
    </row>
    <row r="56" spans="1:12" x14ac:dyDescent="0.25">
      <c r="A56" s="3" t="s">
        <v>392</v>
      </c>
      <c r="B56" s="3">
        <v>711</v>
      </c>
      <c r="C56" s="14" t="s">
        <v>1252</v>
      </c>
      <c r="D56" s="14" t="s">
        <v>1253</v>
      </c>
      <c r="E56" s="3" t="s">
        <v>85</v>
      </c>
      <c r="F56" s="3" t="s">
        <v>1239</v>
      </c>
      <c r="G56" s="3">
        <v>3</v>
      </c>
      <c r="H56" s="9">
        <v>2.3958333333333331E-5</v>
      </c>
      <c r="I56" s="6">
        <v>4.6366435185185184E-2</v>
      </c>
      <c r="J56" s="3" t="s">
        <v>1489</v>
      </c>
      <c r="K56" s="4" cm="1">
        <f t="array" ref="K56">IF(E56="Hombre",SUMPRODUCT(($E$2:$E$133="Hombre")*($I$2:$I$133&lt;I56))+1,
SUMPRODUCT(($E$2:$E$133="Mujer")*($I$2:$I$133&lt;I56))+1)</f>
        <v>15</v>
      </c>
      <c r="L56" s="4" t="s">
        <v>1776</v>
      </c>
    </row>
    <row r="57" spans="1:12" x14ac:dyDescent="0.25">
      <c r="A57" s="3" t="s">
        <v>396</v>
      </c>
      <c r="B57" s="3">
        <v>808</v>
      </c>
      <c r="C57" s="14" t="s">
        <v>1254</v>
      </c>
      <c r="D57" s="14" t="s">
        <v>1253</v>
      </c>
      <c r="E57" s="3" t="s">
        <v>13</v>
      </c>
      <c r="F57" s="3" t="s">
        <v>1125</v>
      </c>
      <c r="G57" s="3">
        <v>8</v>
      </c>
      <c r="H57" s="9">
        <v>7.7430555555555548E-5</v>
      </c>
      <c r="I57" s="6">
        <v>4.637951388888889E-2</v>
      </c>
      <c r="J57" s="3" t="s">
        <v>1490</v>
      </c>
      <c r="K57" s="4" cm="1">
        <f t="array" ref="K57">IF(E57="Hombre",SUMPRODUCT(($E$2:$E$133="Hombre")*($I$2:$I$133&lt;I57))+1,
SUMPRODUCT(($E$2:$E$133="Mujer")*($I$2:$I$133&lt;I57))+1)</f>
        <v>41</v>
      </c>
      <c r="L57" s="4" t="s">
        <v>1776</v>
      </c>
    </row>
    <row r="58" spans="1:12" x14ac:dyDescent="0.25">
      <c r="A58" s="3" t="s">
        <v>526</v>
      </c>
      <c r="B58" s="3">
        <v>721</v>
      </c>
      <c r="C58" s="14" t="s">
        <v>1255</v>
      </c>
      <c r="D58" s="14" t="s">
        <v>1256</v>
      </c>
      <c r="E58" s="3" t="s">
        <v>85</v>
      </c>
      <c r="F58" s="3" t="s">
        <v>1195</v>
      </c>
      <c r="G58" s="3">
        <v>7</v>
      </c>
      <c r="H58" s="9">
        <v>3.4722222222222222E-5</v>
      </c>
      <c r="I58" s="6">
        <v>4.6658912037037037E-2</v>
      </c>
      <c r="J58" s="3" t="s">
        <v>1491</v>
      </c>
      <c r="K58" s="4" cm="1">
        <f t="array" ref="K58">IF(E58="Hombre",SUMPRODUCT(($E$2:$E$133="Hombre")*($I$2:$I$133&lt;I58))+1,
SUMPRODUCT(($E$2:$E$133="Mujer")*($I$2:$I$133&lt;I58))+1)</f>
        <v>16</v>
      </c>
      <c r="L58" s="4" t="s">
        <v>1776</v>
      </c>
    </row>
    <row r="59" spans="1:12" x14ac:dyDescent="0.25">
      <c r="A59" s="3" t="s">
        <v>528</v>
      </c>
      <c r="B59" s="3">
        <v>859</v>
      </c>
      <c r="C59" s="14" t="s">
        <v>1257</v>
      </c>
      <c r="D59" s="14" t="s">
        <v>1258</v>
      </c>
      <c r="E59" s="3" t="s">
        <v>13</v>
      </c>
      <c r="F59" s="3" t="s">
        <v>1156</v>
      </c>
      <c r="G59" s="3">
        <v>13</v>
      </c>
      <c r="H59" s="9">
        <v>8.9583333333333333E-5</v>
      </c>
      <c r="I59" s="6">
        <v>4.6736342592592593E-2</v>
      </c>
      <c r="J59" s="3" t="s">
        <v>1492</v>
      </c>
      <c r="K59" s="4" cm="1">
        <f t="array" ref="K59">IF(E59="Hombre",SUMPRODUCT(($E$2:$E$133="Hombre")*($I$2:$I$133&lt;I59))+1,
SUMPRODUCT(($E$2:$E$133="Mujer")*($I$2:$I$133&lt;I59))+1)</f>
        <v>42</v>
      </c>
      <c r="L59" s="4" t="s">
        <v>1776</v>
      </c>
    </row>
    <row r="60" spans="1:12" x14ac:dyDescent="0.25">
      <c r="A60" s="3" t="s">
        <v>531</v>
      </c>
      <c r="B60" s="3">
        <v>855</v>
      </c>
      <c r="C60" s="14" t="s">
        <v>1259</v>
      </c>
      <c r="D60" s="14" t="s">
        <v>1260</v>
      </c>
      <c r="E60" s="3" t="s">
        <v>13</v>
      </c>
      <c r="F60" s="3" t="s">
        <v>1156</v>
      </c>
      <c r="G60" s="3">
        <v>14</v>
      </c>
      <c r="H60" s="9">
        <v>4.9074074074074075E-5</v>
      </c>
      <c r="I60" s="6">
        <v>4.6815625E-2</v>
      </c>
      <c r="J60" s="3" t="s">
        <v>1493</v>
      </c>
      <c r="K60" s="4" cm="1">
        <f t="array" ref="K60">IF(E60="Hombre",SUMPRODUCT(($E$2:$E$133="Hombre")*($I$2:$I$133&lt;I60))+1,
SUMPRODUCT(($E$2:$E$133="Mujer")*($I$2:$I$133&lt;I60))+1)</f>
        <v>43</v>
      </c>
      <c r="L60" s="4" t="s">
        <v>1776</v>
      </c>
    </row>
    <row r="61" spans="1:12" x14ac:dyDescent="0.25">
      <c r="A61" s="3" t="s">
        <v>534</v>
      </c>
      <c r="B61" s="3">
        <v>790</v>
      </c>
      <c r="C61" s="14" t="s">
        <v>1261</v>
      </c>
      <c r="D61" s="14" t="s">
        <v>1262</v>
      </c>
      <c r="E61" s="3" t="s">
        <v>13</v>
      </c>
      <c r="F61" s="3" t="s">
        <v>1125</v>
      </c>
      <c r="G61" s="3">
        <v>9</v>
      </c>
      <c r="H61" s="9">
        <v>2.3263888888888887E-5</v>
      </c>
      <c r="I61" s="6">
        <v>4.6847569444444445E-2</v>
      </c>
      <c r="J61" s="3" t="s">
        <v>1494</v>
      </c>
      <c r="K61" s="4" cm="1">
        <f t="array" ref="K61">IF(E61="Hombre",SUMPRODUCT(($E$2:$E$133="Hombre")*($I$2:$I$133&lt;I61))+1,
SUMPRODUCT(($E$2:$E$133="Mujer")*($I$2:$I$133&lt;I61))+1)</f>
        <v>44</v>
      </c>
      <c r="L61" s="4" t="s">
        <v>1776</v>
      </c>
    </row>
    <row r="62" spans="1:12" x14ac:dyDescent="0.25">
      <c r="A62" s="3" t="s">
        <v>537</v>
      </c>
      <c r="B62" s="3">
        <v>766</v>
      </c>
      <c r="C62" s="14" t="s">
        <v>1263</v>
      </c>
      <c r="D62" s="14" t="s">
        <v>846</v>
      </c>
      <c r="E62" s="3" t="s">
        <v>85</v>
      </c>
      <c r="F62" s="3" t="s">
        <v>1264</v>
      </c>
      <c r="G62" s="3">
        <v>1</v>
      </c>
      <c r="H62" s="9">
        <v>1.7187499999999999E-4</v>
      </c>
      <c r="I62" s="6">
        <v>4.6920486111111111E-2</v>
      </c>
      <c r="J62" s="3" t="s">
        <v>1495</v>
      </c>
      <c r="K62" s="4" cm="1">
        <f t="array" ref="K62">IF(E62="Hombre",SUMPRODUCT(($E$2:$E$133="Hombre")*($I$2:$I$133&lt;I62))+1,
SUMPRODUCT(($E$2:$E$133="Mujer")*($I$2:$I$133&lt;I62))+1)</f>
        <v>17</v>
      </c>
      <c r="L62" s="4" t="s">
        <v>1776</v>
      </c>
    </row>
    <row r="63" spans="1:12" x14ac:dyDescent="0.25">
      <c r="A63" s="3" t="s">
        <v>540</v>
      </c>
      <c r="B63" s="3">
        <v>789</v>
      </c>
      <c r="C63" s="14" t="s">
        <v>1265</v>
      </c>
      <c r="D63" s="14" t="s">
        <v>533</v>
      </c>
      <c r="E63" s="3" t="s">
        <v>13</v>
      </c>
      <c r="F63" s="3" t="s">
        <v>1125</v>
      </c>
      <c r="G63" s="3">
        <v>10</v>
      </c>
      <c r="H63" s="9">
        <v>1.5219907407407407E-4</v>
      </c>
      <c r="I63" s="6">
        <v>4.6964467592592596E-2</v>
      </c>
      <c r="J63" s="3" t="s">
        <v>1496</v>
      </c>
      <c r="K63" s="4" cm="1">
        <f t="array" ref="K63">IF(E63="Hombre",SUMPRODUCT(($E$2:$E$133="Hombre")*($I$2:$I$133&lt;I63))+1,
SUMPRODUCT(($E$2:$E$133="Mujer")*($I$2:$I$133&lt;I63))+1)</f>
        <v>45</v>
      </c>
      <c r="L63" s="4" t="s">
        <v>1776</v>
      </c>
    </row>
    <row r="64" spans="1:12" x14ac:dyDescent="0.25">
      <c r="A64" s="3" t="s">
        <v>542</v>
      </c>
      <c r="B64" s="3">
        <v>848</v>
      </c>
      <c r="C64" s="14" t="s">
        <v>1266</v>
      </c>
      <c r="D64" s="14" t="s">
        <v>612</v>
      </c>
      <c r="E64" s="3" t="s">
        <v>13</v>
      </c>
      <c r="F64" s="3" t="s">
        <v>1165</v>
      </c>
      <c r="G64" s="3">
        <v>18</v>
      </c>
      <c r="H64" s="9">
        <v>1.5613425925925926E-4</v>
      </c>
      <c r="I64" s="6">
        <v>4.7133912037037033E-2</v>
      </c>
      <c r="J64" s="3" t="s">
        <v>1497</v>
      </c>
      <c r="K64" s="4" cm="1">
        <f t="array" ref="K64">IF(E64="Hombre",SUMPRODUCT(($E$2:$E$133="Hombre")*($I$2:$I$133&lt;I64))+1,
SUMPRODUCT(($E$2:$E$133="Mujer")*($I$2:$I$133&lt;I64))+1)</f>
        <v>46</v>
      </c>
      <c r="L64" s="4" t="s">
        <v>1776</v>
      </c>
    </row>
    <row r="65" spans="1:12" x14ac:dyDescent="0.25">
      <c r="A65" s="3" t="s">
        <v>545</v>
      </c>
      <c r="B65" s="3">
        <v>846</v>
      </c>
      <c r="C65" s="14" t="s">
        <v>1267</v>
      </c>
      <c r="D65" s="14" t="s">
        <v>1030</v>
      </c>
      <c r="E65" s="3" t="s">
        <v>13</v>
      </c>
      <c r="F65" s="3" t="s">
        <v>1165</v>
      </c>
      <c r="G65" s="3">
        <v>19</v>
      </c>
      <c r="H65" s="9">
        <v>4.4907407407407407E-5</v>
      </c>
      <c r="I65" s="6">
        <v>4.729224537037037E-2</v>
      </c>
      <c r="J65" s="3" t="s">
        <v>1498</v>
      </c>
      <c r="K65" s="4" cm="1">
        <f t="array" ref="K65">IF(E65="Hombre",SUMPRODUCT(($E$2:$E$133="Hombre")*($I$2:$I$133&lt;I65))+1,
SUMPRODUCT(($E$2:$E$133="Mujer")*($I$2:$I$133&lt;I65))+1)</f>
        <v>47</v>
      </c>
      <c r="L65" s="4" t="s">
        <v>1776</v>
      </c>
    </row>
    <row r="66" spans="1:12" x14ac:dyDescent="0.25">
      <c r="A66" s="3" t="s">
        <v>547</v>
      </c>
      <c r="B66" s="3">
        <v>732</v>
      </c>
      <c r="C66" s="14" t="s">
        <v>1268</v>
      </c>
      <c r="D66" s="14" t="s">
        <v>1269</v>
      </c>
      <c r="E66" s="3" t="s">
        <v>85</v>
      </c>
      <c r="F66" s="3" t="s">
        <v>1195</v>
      </c>
      <c r="G66" s="3">
        <v>8</v>
      </c>
      <c r="H66" s="9">
        <v>1.0532407407407407E-4</v>
      </c>
      <c r="I66" s="6">
        <v>4.729409722222222E-2</v>
      </c>
      <c r="J66" s="3" t="s">
        <v>1499</v>
      </c>
      <c r="K66" s="4" cm="1">
        <f t="array" ref="K66">IF(E66="Hombre",SUMPRODUCT(($E$2:$E$133="Hombre")*($I$2:$I$133&lt;I66))+1,
SUMPRODUCT(($E$2:$E$133="Mujer")*($I$2:$I$133&lt;I66))+1)</f>
        <v>18</v>
      </c>
      <c r="L66" s="4" t="s">
        <v>1776</v>
      </c>
    </row>
    <row r="67" spans="1:12" x14ac:dyDescent="0.25">
      <c r="A67" s="3" t="s">
        <v>549</v>
      </c>
      <c r="B67" s="3">
        <v>753</v>
      </c>
      <c r="C67" s="14" t="s">
        <v>1270</v>
      </c>
      <c r="D67" s="14" t="s">
        <v>1271</v>
      </c>
      <c r="E67" s="3" t="s">
        <v>85</v>
      </c>
      <c r="F67" s="3" t="s">
        <v>1209</v>
      </c>
      <c r="G67" s="3">
        <v>4</v>
      </c>
      <c r="H67" s="9">
        <v>3.4606481481481482E-5</v>
      </c>
      <c r="I67" s="6">
        <v>4.7525115740740739E-2</v>
      </c>
      <c r="J67" s="3" t="s">
        <v>1500</v>
      </c>
      <c r="K67" s="4" cm="1">
        <f t="array" ref="K67">IF(E67="Hombre",SUMPRODUCT(($E$2:$E$133="Hombre")*($I$2:$I$133&lt;I67))+1,
SUMPRODUCT(($E$2:$E$133="Mujer")*($I$2:$I$133&lt;I67))+1)</f>
        <v>19</v>
      </c>
      <c r="L67" s="4" t="s">
        <v>1776</v>
      </c>
    </row>
    <row r="68" spans="1:12" x14ac:dyDescent="0.25">
      <c r="A68" s="3" t="s">
        <v>551</v>
      </c>
      <c r="B68" s="3">
        <v>812</v>
      </c>
      <c r="C68" s="14" t="s">
        <v>1272</v>
      </c>
      <c r="D68" s="14" t="s">
        <v>1273</v>
      </c>
      <c r="E68" s="3" t="s">
        <v>13</v>
      </c>
      <c r="F68" s="3" t="s">
        <v>1165</v>
      </c>
      <c r="G68" s="3">
        <v>20</v>
      </c>
      <c r="H68" s="9">
        <v>2.1759259259259256E-5</v>
      </c>
      <c r="I68" s="6">
        <v>4.7970486111111106E-2</v>
      </c>
      <c r="J68" s="3" t="s">
        <v>1501</v>
      </c>
      <c r="K68" s="4" cm="1">
        <f t="array" ref="K68">IF(E68="Hombre",SUMPRODUCT(($E$2:$E$133="Hombre")*($I$2:$I$133&lt;I68))+1,
SUMPRODUCT(($E$2:$E$133="Mujer")*($I$2:$I$133&lt;I68))+1)</f>
        <v>48</v>
      </c>
      <c r="L68" s="4" t="s">
        <v>1776</v>
      </c>
    </row>
    <row r="69" spans="1:12" x14ac:dyDescent="0.25">
      <c r="A69" s="3" t="s">
        <v>554</v>
      </c>
      <c r="B69" s="3">
        <v>800</v>
      </c>
      <c r="C69" s="14" t="s">
        <v>1274</v>
      </c>
      <c r="D69" s="14" t="s">
        <v>544</v>
      </c>
      <c r="E69" s="3" t="s">
        <v>13</v>
      </c>
      <c r="F69" s="3" t="s">
        <v>1125</v>
      </c>
      <c r="G69" s="3">
        <v>11</v>
      </c>
      <c r="H69" s="9">
        <v>1.4560185185185187E-4</v>
      </c>
      <c r="I69" s="6">
        <v>4.8297453703703697E-2</v>
      </c>
      <c r="J69" s="3" t="s">
        <v>1502</v>
      </c>
      <c r="K69" s="4" cm="1">
        <f t="array" ref="K69">IF(E69="Hombre",SUMPRODUCT(($E$2:$E$133="Hombre")*($I$2:$I$133&lt;I69))+1,
SUMPRODUCT(($E$2:$E$133="Mujer")*($I$2:$I$133&lt;I69))+1)</f>
        <v>49</v>
      </c>
      <c r="L69" s="4" t="s">
        <v>1776</v>
      </c>
    </row>
    <row r="70" spans="1:12" x14ac:dyDescent="0.25">
      <c r="A70" s="3" t="s">
        <v>556</v>
      </c>
      <c r="B70" s="3">
        <v>729</v>
      </c>
      <c r="C70" s="14" t="s">
        <v>1275</v>
      </c>
      <c r="D70" s="14" t="s">
        <v>472</v>
      </c>
      <c r="E70" s="3" t="s">
        <v>85</v>
      </c>
      <c r="F70" s="3" t="s">
        <v>1195</v>
      </c>
      <c r="G70" s="3">
        <v>9</v>
      </c>
      <c r="H70" s="9">
        <v>1.2384259259259261E-5</v>
      </c>
      <c r="I70" s="6">
        <v>4.8377314814814817E-2</v>
      </c>
      <c r="J70" s="3" t="s">
        <v>1503</v>
      </c>
      <c r="K70" s="4" cm="1">
        <f t="array" ref="K70">IF(E70="Hombre",SUMPRODUCT(($E$2:$E$133="Hombre")*($I$2:$I$133&lt;I70))+1,
SUMPRODUCT(($E$2:$E$133="Mujer")*($I$2:$I$133&lt;I70))+1)</f>
        <v>20</v>
      </c>
      <c r="L70" s="4" t="s">
        <v>1776</v>
      </c>
    </row>
    <row r="71" spans="1:12" x14ac:dyDescent="0.25">
      <c r="A71" s="3" t="s">
        <v>559</v>
      </c>
      <c r="B71" s="3">
        <v>833</v>
      </c>
      <c r="C71" s="14" t="s">
        <v>1276</v>
      </c>
      <c r="D71" s="14" t="s">
        <v>1277</v>
      </c>
      <c r="E71" s="3" t="s">
        <v>13</v>
      </c>
      <c r="F71" s="3" t="s">
        <v>1165</v>
      </c>
      <c r="G71" s="3">
        <v>21</v>
      </c>
      <c r="H71" s="9">
        <v>1.3425925925925926E-4</v>
      </c>
      <c r="I71" s="6">
        <v>4.8632407407407409E-2</v>
      </c>
      <c r="J71" s="3" t="s">
        <v>1504</v>
      </c>
      <c r="K71" s="4" cm="1">
        <f t="array" ref="K71">IF(E71="Hombre",SUMPRODUCT(($E$2:$E$133="Hombre")*($I$2:$I$133&lt;I71))+1,
SUMPRODUCT(($E$2:$E$133="Mujer")*($I$2:$I$133&lt;I71))+1)</f>
        <v>50</v>
      </c>
      <c r="L71" s="4" t="s">
        <v>1776</v>
      </c>
    </row>
    <row r="72" spans="1:12" x14ac:dyDescent="0.25">
      <c r="A72" s="3" t="s">
        <v>562</v>
      </c>
      <c r="B72" s="3">
        <v>727</v>
      </c>
      <c r="C72" s="14" t="s">
        <v>1278</v>
      </c>
      <c r="D72" s="14" t="s">
        <v>612</v>
      </c>
      <c r="E72" s="3" t="s">
        <v>85</v>
      </c>
      <c r="F72" s="3" t="s">
        <v>1195</v>
      </c>
      <c r="G72" s="3">
        <v>10</v>
      </c>
      <c r="H72" s="9">
        <v>5.6134259259259258E-5</v>
      </c>
      <c r="I72" s="6">
        <v>4.8644907407407408E-2</v>
      </c>
      <c r="J72" s="3" t="s">
        <v>1505</v>
      </c>
      <c r="K72" s="4" cm="1">
        <f t="array" ref="K72">IF(E72="Hombre",SUMPRODUCT(($E$2:$E$133="Hombre")*($I$2:$I$133&lt;I72))+1,
SUMPRODUCT(($E$2:$E$133="Mujer")*($I$2:$I$133&lt;I72))+1)</f>
        <v>21</v>
      </c>
      <c r="L72" s="4" t="s">
        <v>1776</v>
      </c>
    </row>
    <row r="73" spans="1:12" x14ac:dyDescent="0.25">
      <c r="A73" s="3" t="s">
        <v>565</v>
      </c>
      <c r="B73" s="3">
        <v>706</v>
      </c>
      <c r="C73" s="14" t="s">
        <v>1279</v>
      </c>
      <c r="D73" s="14" t="s">
        <v>1280</v>
      </c>
      <c r="E73" s="3" t="s">
        <v>85</v>
      </c>
      <c r="F73" s="3" t="s">
        <v>1239</v>
      </c>
      <c r="G73" s="3">
        <v>4</v>
      </c>
      <c r="H73" s="9">
        <v>3.9120370370370371E-5</v>
      </c>
      <c r="I73" s="6">
        <v>4.9003356481481485E-2</v>
      </c>
      <c r="J73" s="3" t="s">
        <v>1506</v>
      </c>
      <c r="K73" s="4" cm="1">
        <f t="array" ref="K73">IF(E73="Hombre",SUMPRODUCT(($E$2:$E$133="Hombre")*($I$2:$I$133&lt;I73))+1,
SUMPRODUCT(($E$2:$E$133="Mujer")*($I$2:$I$133&lt;I73))+1)</f>
        <v>22</v>
      </c>
      <c r="L73" s="4" t="s">
        <v>1776</v>
      </c>
    </row>
    <row r="74" spans="1:12" x14ac:dyDescent="0.25">
      <c r="A74" s="3" t="s">
        <v>567</v>
      </c>
      <c r="B74" s="3">
        <v>838</v>
      </c>
      <c r="C74" s="14" t="s">
        <v>1281</v>
      </c>
      <c r="D74" s="14" t="s">
        <v>602</v>
      </c>
      <c r="E74" s="3" t="s">
        <v>13</v>
      </c>
      <c r="F74" s="3" t="s">
        <v>1165</v>
      </c>
      <c r="G74" s="3">
        <v>22</v>
      </c>
      <c r="H74" s="9">
        <v>1.232638888888889E-4</v>
      </c>
      <c r="I74" s="6">
        <v>4.9011226851851851E-2</v>
      </c>
      <c r="J74" s="3" t="s">
        <v>1507</v>
      </c>
      <c r="K74" s="4" cm="1">
        <f t="array" ref="K74">IF(E74="Hombre",SUMPRODUCT(($E$2:$E$133="Hombre")*($I$2:$I$133&lt;I74))+1,
SUMPRODUCT(($E$2:$E$133="Mujer")*($I$2:$I$133&lt;I74))+1)</f>
        <v>51</v>
      </c>
      <c r="L74" s="4" t="s">
        <v>1776</v>
      </c>
    </row>
    <row r="75" spans="1:12" x14ac:dyDescent="0.25">
      <c r="A75" s="3" t="s">
        <v>569</v>
      </c>
      <c r="B75" s="3">
        <v>871</v>
      </c>
      <c r="C75" s="14" t="s">
        <v>1282</v>
      </c>
      <c r="D75" s="14" t="s">
        <v>116</v>
      </c>
      <c r="E75" s="3" t="s">
        <v>13</v>
      </c>
      <c r="F75" s="3" t="s">
        <v>1156</v>
      </c>
      <c r="G75" s="3">
        <v>15</v>
      </c>
      <c r="H75" s="9">
        <v>1.3159722222222221E-4</v>
      </c>
      <c r="I75" s="6">
        <v>4.9246296296296295E-2</v>
      </c>
      <c r="J75" s="3" t="s">
        <v>1508</v>
      </c>
      <c r="K75" s="4" cm="1">
        <f t="array" ref="K75">IF(E75="Hombre",SUMPRODUCT(($E$2:$E$133="Hombre")*($I$2:$I$133&lt;I75))+1,
SUMPRODUCT(($E$2:$E$133="Mujer")*($I$2:$I$133&lt;I75))+1)</f>
        <v>52</v>
      </c>
      <c r="L75" s="4" t="s">
        <v>1776</v>
      </c>
    </row>
    <row r="76" spans="1:12" x14ac:dyDescent="0.25">
      <c r="A76" s="3" t="s">
        <v>572</v>
      </c>
      <c r="B76" s="3">
        <v>872</v>
      </c>
      <c r="C76" s="14" t="s">
        <v>1283</v>
      </c>
      <c r="D76" s="14" t="s">
        <v>1284</v>
      </c>
      <c r="E76" s="3" t="s">
        <v>13</v>
      </c>
      <c r="F76" s="3" t="s">
        <v>1179</v>
      </c>
      <c r="G76" s="3">
        <v>2</v>
      </c>
      <c r="H76" s="9">
        <v>2.4166666666666667E-4</v>
      </c>
      <c r="I76" s="6">
        <v>4.9384722222222226E-2</v>
      </c>
      <c r="J76" s="3" t="s">
        <v>1509</v>
      </c>
      <c r="K76" s="4" cm="1">
        <f t="array" ref="K76">IF(E76="Hombre",SUMPRODUCT(($E$2:$E$133="Hombre")*($I$2:$I$133&lt;I76))+1,
SUMPRODUCT(($E$2:$E$133="Mujer")*($I$2:$I$133&lt;I76))+1)</f>
        <v>53</v>
      </c>
      <c r="L76" s="4" t="s">
        <v>1776</v>
      </c>
    </row>
    <row r="77" spans="1:12" x14ac:dyDescent="0.25">
      <c r="A77" s="3" t="s">
        <v>575</v>
      </c>
      <c r="B77" s="3">
        <v>843</v>
      </c>
      <c r="C77" s="14" t="s">
        <v>1285</v>
      </c>
      <c r="D77" s="14" t="s">
        <v>612</v>
      </c>
      <c r="E77" s="3" t="s">
        <v>13</v>
      </c>
      <c r="F77" s="3" t="s">
        <v>1165</v>
      </c>
      <c r="G77" s="3">
        <v>23</v>
      </c>
      <c r="H77" s="9">
        <v>1.0057870370370369E-4</v>
      </c>
      <c r="I77" s="6">
        <v>4.9405902777777781E-2</v>
      </c>
      <c r="J77" s="3" t="s">
        <v>1510</v>
      </c>
      <c r="K77" s="4" cm="1">
        <f t="array" ref="K77">IF(E77="Hombre",SUMPRODUCT(($E$2:$E$133="Hombre")*($I$2:$I$133&lt;I77))+1,
SUMPRODUCT(($E$2:$E$133="Mujer")*($I$2:$I$133&lt;I77))+1)</f>
        <v>54</v>
      </c>
      <c r="L77" s="4" t="s">
        <v>1776</v>
      </c>
    </row>
    <row r="78" spans="1:12" x14ac:dyDescent="0.25">
      <c r="A78" s="3" t="s">
        <v>578</v>
      </c>
      <c r="B78" s="3">
        <v>769</v>
      </c>
      <c r="C78" s="14" t="s">
        <v>1286</v>
      </c>
      <c r="D78" s="14" t="s">
        <v>1287</v>
      </c>
      <c r="E78" s="3" t="s">
        <v>85</v>
      </c>
      <c r="F78" s="3" t="s">
        <v>1264</v>
      </c>
      <c r="G78" s="3">
        <v>2</v>
      </c>
      <c r="H78" s="8"/>
      <c r="I78" s="6">
        <v>4.9495023148148146E-2</v>
      </c>
      <c r="J78" s="3" t="s">
        <v>1511</v>
      </c>
      <c r="K78" s="4" cm="1">
        <f t="array" ref="K78">IF(E78="Hombre",SUMPRODUCT(($E$2:$E$133="Hombre")*($I$2:$I$133&lt;I78))+1,
SUMPRODUCT(($E$2:$E$133="Mujer")*($I$2:$I$133&lt;I78))+1)</f>
        <v>23</v>
      </c>
      <c r="L78" s="4" t="s">
        <v>1776</v>
      </c>
    </row>
    <row r="79" spans="1:12" x14ac:dyDescent="0.25">
      <c r="A79" s="3" t="s">
        <v>582</v>
      </c>
      <c r="B79" s="3">
        <v>818</v>
      </c>
      <c r="C79" s="14" t="s">
        <v>1288</v>
      </c>
      <c r="D79" s="14" t="s">
        <v>1269</v>
      </c>
      <c r="E79" s="3" t="s">
        <v>13</v>
      </c>
      <c r="F79" s="3" t="s">
        <v>1165</v>
      </c>
      <c r="G79" s="3">
        <v>24</v>
      </c>
      <c r="H79" s="9">
        <v>1.2962962962962963E-4</v>
      </c>
      <c r="I79" s="6">
        <v>4.9535069444444441E-2</v>
      </c>
      <c r="J79" s="3" t="s">
        <v>1512</v>
      </c>
      <c r="K79" s="4" cm="1">
        <f t="array" ref="K79">IF(E79="Hombre",SUMPRODUCT(($E$2:$E$133="Hombre")*($I$2:$I$133&lt;I79))+1,
SUMPRODUCT(($E$2:$E$133="Mujer")*($I$2:$I$133&lt;I79))+1)</f>
        <v>55</v>
      </c>
      <c r="L79" s="4" t="s">
        <v>1776</v>
      </c>
    </row>
    <row r="80" spans="1:12" x14ac:dyDescent="0.25">
      <c r="A80" s="3" t="s">
        <v>763</v>
      </c>
      <c r="B80" s="3">
        <v>701</v>
      </c>
      <c r="C80" s="14" t="s">
        <v>1289</v>
      </c>
      <c r="D80" s="14" t="s">
        <v>1163</v>
      </c>
      <c r="E80" s="3" t="s">
        <v>85</v>
      </c>
      <c r="F80" s="3" t="s">
        <v>1153</v>
      </c>
      <c r="G80" s="3">
        <v>4</v>
      </c>
      <c r="H80" s="8"/>
      <c r="I80" s="6">
        <v>4.9980671296296297E-2</v>
      </c>
      <c r="J80" s="3" t="s">
        <v>1513</v>
      </c>
      <c r="K80" s="4" cm="1">
        <f t="array" ref="K80">IF(E80="Hombre",SUMPRODUCT(($E$2:$E$133="Hombre")*($I$2:$I$133&lt;I80))+1,
SUMPRODUCT(($E$2:$E$133="Mujer")*($I$2:$I$133&lt;I80))+1)</f>
        <v>24</v>
      </c>
      <c r="L80" s="4" t="s">
        <v>1776</v>
      </c>
    </row>
    <row r="81" spans="1:12" x14ac:dyDescent="0.25">
      <c r="A81" s="3" t="s">
        <v>766</v>
      </c>
      <c r="B81" s="3">
        <v>739</v>
      </c>
      <c r="C81" s="14" t="s">
        <v>1290</v>
      </c>
      <c r="D81" s="14" t="s">
        <v>960</v>
      </c>
      <c r="E81" s="3" t="s">
        <v>85</v>
      </c>
      <c r="F81" s="3" t="s">
        <v>1195</v>
      </c>
      <c r="G81" s="3">
        <v>11</v>
      </c>
      <c r="H81" s="9">
        <v>3.2638888888888888E-5</v>
      </c>
      <c r="I81" s="6">
        <v>5.0432060185185187E-2</v>
      </c>
      <c r="J81" s="3" t="s">
        <v>1514</v>
      </c>
      <c r="K81" s="4" cm="1">
        <f t="array" ref="K81">IF(E81="Hombre",SUMPRODUCT(($E$2:$E$133="Hombre")*($I$2:$I$133&lt;I81))+1,
SUMPRODUCT(($E$2:$E$133="Mujer")*($I$2:$I$133&lt;I81))+1)</f>
        <v>25</v>
      </c>
      <c r="L81" s="4" t="s">
        <v>1776</v>
      </c>
    </row>
    <row r="82" spans="1:12" x14ac:dyDescent="0.25">
      <c r="A82" s="3" t="s">
        <v>1291</v>
      </c>
      <c r="B82" s="3">
        <v>757</v>
      </c>
      <c r="C82" s="14" t="s">
        <v>1292</v>
      </c>
      <c r="D82" s="14" t="s">
        <v>602</v>
      </c>
      <c r="E82" s="3" t="s">
        <v>85</v>
      </c>
      <c r="F82" s="3" t="s">
        <v>1209</v>
      </c>
      <c r="G82" s="3">
        <v>5</v>
      </c>
      <c r="H82" s="9">
        <v>1.2581018518518518E-4</v>
      </c>
      <c r="I82" s="6">
        <v>5.0471759259259265E-2</v>
      </c>
      <c r="J82" s="3" t="s">
        <v>1515</v>
      </c>
      <c r="K82" s="4" cm="1">
        <f t="array" ref="K82">IF(E82="Hombre",SUMPRODUCT(($E$2:$E$133="Hombre")*($I$2:$I$133&lt;I82))+1,
SUMPRODUCT(($E$2:$E$133="Mujer")*($I$2:$I$133&lt;I82))+1)</f>
        <v>26</v>
      </c>
      <c r="L82" s="4" t="s">
        <v>1776</v>
      </c>
    </row>
    <row r="83" spans="1:12" x14ac:dyDescent="0.25">
      <c r="A83" s="3" t="s">
        <v>1293</v>
      </c>
      <c r="B83" s="3">
        <v>764</v>
      </c>
      <c r="C83" s="14" t="s">
        <v>1294</v>
      </c>
      <c r="D83" s="14" t="s">
        <v>1295</v>
      </c>
      <c r="E83" s="3" t="s">
        <v>85</v>
      </c>
      <c r="F83" s="3" t="s">
        <v>1209</v>
      </c>
      <c r="G83" s="3">
        <v>6</v>
      </c>
      <c r="H83" s="9">
        <v>2.0717592592592593E-5</v>
      </c>
      <c r="I83" s="6">
        <v>5.0850231481481482E-2</v>
      </c>
      <c r="J83" s="3" t="s">
        <v>1516</v>
      </c>
      <c r="K83" s="4" cm="1">
        <f t="array" ref="K83">IF(E83="Hombre",SUMPRODUCT(($E$2:$E$133="Hombre")*($I$2:$I$133&lt;I83))+1,
SUMPRODUCT(($E$2:$E$133="Mujer")*($I$2:$I$133&lt;I83))+1)</f>
        <v>27</v>
      </c>
      <c r="L83" s="4" t="s">
        <v>1776</v>
      </c>
    </row>
    <row r="84" spans="1:12" x14ac:dyDescent="0.25">
      <c r="A84" s="3" t="s">
        <v>1296</v>
      </c>
      <c r="B84" s="3">
        <v>865</v>
      </c>
      <c r="C84" s="14" t="s">
        <v>1297</v>
      </c>
      <c r="D84" s="14" t="s">
        <v>219</v>
      </c>
      <c r="E84" s="3" t="s">
        <v>13</v>
      </c>
      <c r="F84" s="3" t="s">
        <v>1156</v>
      </c>
      <c r="G84" s="3">
        <v>16</v>
      </c>
      <c r="H84" s="9">
        <v>9.9884259259259265E-5</v>
      </c>
      <c r="I84" s="6">
        <v>5.1636805555555554E-2</v>
      </c>
      <c r="J84" s="3" t="s">
        <v>1517</v>
      </c>
      <c r="K84" s="4" cm="1">
        <f t="array" ref="K84">IF(E84="Hombre",SUMPRODUCT(($E$2:$E$133="Hombre")*($I$2:$I$133&lt;I84))+1,
SUMPRODUCT(($E$2:$E$133="Mujer")*($I$2:$I$133&lt;I84))+1)</f>
        <v>56</v>
      </c>
      <c r="L84" s="4" t="s">
        <v>1776</v>
      </c>
    </row>
    <row r="85" spans="1:12" x14ac:dyDescent="0.25">
      <c r="A85" s="3" t="s">
        <v>1298</v>
      </c>
      <c r="B85" s="3">
        <v>828</v>
      </c>
      <c r="C85" s="14" t="s">
        <v>1299</v>
      </c>
      <c r="D85" s="14" t="s">
        <v>511</v>
      </c>
      <c r="E85" s="3" t="s">
        <v>13</v>
      </c>
      <c r="F85" s="3" t="s">
        <v>1165</v>
      </c>
      <c r="G85" s="3">
        <v>25</v>
      </c>
      <c r="H85" s="9">
        <v>1.6030092592592593E-4</v>
      </c>
      <c r="I85" s="6">
        <v>5.1682060185185182E-2</v>
      </c>
      <c r="J85" s="3" t="s">
        <v>1518</v>
      </c>
      <c r="K85" s="4" cm="1">
        <f t="array" ref="K85">IF(E85="Hombre",SUMPRODUCT(($E$2:$E$133="Hombre")*($I$2:$I$133&lt;I85))+1,
SUMPRODUCT(($E$2:$E$133="Mujer")*($I$2:$I$133&lt;I85))+1)</f>
        <v>57</v>
      </c>
      <c r="L85" s="4" t="s">
        <v>1776</v>
      </c>
    </row>
    <row r="86" spans="1:12" x14ac:dyDescent="0.25">
      <c r="A86" s="3" t="s">
        <v>1300</v>
      </c>
      <c r="B86" s="3">
        <v>719</v>
      </c>
      <c r="C86" s="14" t="s">
        <v>1301</v>
      </c>
      <c r="D86" s="14" t="s">
        <v>219</v>
      </c>
      <c r="E86" s="3" t="s">
        <v>85</v>
      </c>
      <c r="F86" s="3" t="s">
        <v>1195</v>
      </c>
      <c r="G86" s="3">
        <v>12</v>
      </c>
      <c r="H86" s="9">
        <v>4.2824074074074079E-5</v>
      </c>
      <c r="I86" s="6">
        <v>5.1720833333333334E-2</v>
      </c>
      <c r="J86" s="3" t="s">
        <v>1519</v>
      </c>
      <c r="K86" s="4" cm="1">
        <f t="array" ref="K86">IF(E86="Hombre",SUMPRODUCT(($E$2:$E$133="Hombre")*($I$2:$I$133&lt;I86))+1,
SUMPRODUCT(($E$2:$E$133="Mujer")*($I$2:$I$133&lt;I86))+1)</f>
        <v>28</v>
      </c>
      <c r="L86" s="4" t="s">
        <v>1776</v>
      </c>
    </row>
    <row r="87" spans="1:12" x14ac:dyDescent="0.25">
      <c r="A87" s="3" t="s">
        <v>1302</v>
      </c>
      <c r="B87" s="3">
        <v>740</v>
      </c>
      <c r="C87" s="14" t="s">
        <v>1303</v>
      </c>
      <c r="D87" s="14" t="s">
        <v>472</v>
      </c>
      <c r="E87" s="3" t="s">
        <v>85</v>
      </c>
      <c r="F87" s="3" t="s">
        <v>1195</v>
      </c>
      <c r="G87" s="3">
        <v>13</v>
      </c>
      <c r="H87" s="9">
        <v>9.1319444444444434E-5</v>
      </c>
      <c r="I87" s="6">
        <v>5.2061574074074073E-2</v>
      </c>
      <c r="J87" s="3" t="s">
        <v>1520</v>
      </c>
      <c r="K87" s="4" cm="1">
        <f t="array" ref="K87">IF(E87="Hombre",SUMPRODUCT(($E$2:$E$133="Hombre")*($I$2:$I$133&lt;I87))+1,
SUMPRODUCT(($E$2:$E$133="Mujer")*($I$2:$I$133&lt;I87))+1)</f>
        <v>29</v>
      </c>
      <c r="L87" s="4" t="s">
        <v>1776</v>
      </c>
    </row>
    <row r="88" spans="1:12" x14ac:dyDescent="0.25">
      <c r="A88" s="3" t="s">
        <v>1304</v>
      </c>
      <c r="B88" s="3">
        <v>870</v>
      </c>
      <c r="C88" s="14" t="s">
        <v>1305</v>
      </c>
      <c r="D88" s="14" t="s">
        <v>123</v>
      </c>
      <c r="E88" s="3" t="s">
        <v>13</v>
      </c>
      <c r="F88" s="3" t="s">
        <v>1156</v>
      </c>
      <c r="G88" s="3">
        <v>17</v>
      </c>
      <c r="H88" s="9">
        <v>6.770833333333333E-5</v>
      </c>
      <c r="I88" s="6">
        <v>5.2508101851851847E-2</v>
      </c>
      <c r="J88" s="3" t="s">
        <v>1521</v>
      </c>
      <c r="K88" s="4" cm="1">
        <f t="array" ref="K88">IF(E88="Hombre",SUMPRODUCT(($E$2:$E$133="Hombre")*($I$2:$I$133&lt;I88))+1,
SUMPRODUCT(($E$2:$E$133="Mujer")*($I$2:$I$133&lt;I88))+1)</f>
        <v>58</v>
      </c>
      <c r="L88" s="4" t="s">
        <v>1776</v>
      </c>
    </row>
    <row r="89" spans="1:12" x14ac:dyDescent="0.25">
      <c r="A89" s="3" t="s">
        <v>1306</v>
      </c>
      <c r="B89" s="3">
        <v>722</v>
      </c>
      <c r="C89" s="14" t="s">
        <v>1307</v>
      </c>
      <c r="D89" s="14" t="s">
        <v>1308</v>
      </c>
      <c r="E89" s="3" t="s">
        <v>85</v>
      </c>
      <c r="F89" s="3" t="s">
        <v>1195</v>
      </c>
      <c r="G89" s="3">
        <v>14</v>
      </c>
      <c r="H89" s="9">
        <v>3.9351851851851851E-5</v>
      </c>
      <c r="I89" s="6">
        <v>5.2716550925925927E-2</v>
      </c>
      <c r="J89" s="3" t="s">
        <v>1522</v>
      </c>
      <c r="K89" s="4" cm="1">
        <f t="array" ref="K89">IF(E89="Hombre",SUMPRODUCT(($E$2:$E$133="Hombre")*($I$2:$I$133&lt;I89))+1,
SUMPRODUCT(($E$2:$E$133="Mujer")*($I$2:$I$133&lt;I89))+1)</f>
        <v>30</v>
      </c>
      <c r="L89" s="4" t="s">
        <v>1776</v>
      </c>
    </row>
    <row r="90" spans="1:12" x14ac:dyDescent="0.25">
      <c r="A90" s="3" t="s">
        <v>1309</v>
      </c>
      <c r="B90" s="3">
        <v>714</v>
      </c>
      <c r="C90" s="14" t="s">
        <v>1310</v>
      </c>
      <c r="D90" s="14" t="s">
        <v>1311</v>
      </c>
      <c r="E90" s="3" t="s">
        <v>85</v>
      </c>
      <c r="F90" s="3"/>
      <c r="G90" s="3"/>
      <c r="H90" s="9">
        <v>2.4884259259259258E-5</v>
      </c>
      <c r="I90" s="6">
        <v>5.2924768518518517E-2</v>
      </c>
      <c r="J90" s="3" t="s">
        <v>1523</v>
      </c>
      <c r="K90" s="4" cm="1">
        <f t="array" ref="K90">IF(E90="Hombre",SUMPRODUCT(($E$2:$E$133="Hombre")*($I$2:$I$133&lt;I90))+1,
SUMPRODUCT(($E$2:$E$133="Mujer")*($I$2:$I$133&lt;I90))+1)</f>
        <v>31</v>
      </c>
      <c r="L90" s="4" t="s">
        <v>1776</v>
      </c>
    </row>
    <row r="91" spans="1:12" x14ac:dyDescent="0.25">
      <c r="A91" s="3" t="s">
        <v>1312</v>
      </c>
      <c r="B91" s="3">
        <v>725</v>
      </c>
      <c r="C91" s="14" t="s">
        <v>1313</v>
      </c>
      <c r="D91" s="14" t="s">
        <v>324</v>
      </c>
      <c r="E91" s="3" t="s">
        <v>85</v>
      </c>
      <c r="F91" s="3" t="s">
        <v>1195</v>
      </c>
      <c r="G91" s="3">
        <v>15</v>
      </c>
      <c r="H91" s="9">
        <v>1.1967592592592592E-4</v>
      </c>
      <c r="I91" s="6">
        <v>5.3150578703703703E-2</v>
      </c>
      <c r="J91" s="3" t="s">
        <v>1524</v>
      </c>
      <c r="K91" s="4" cm="1">
        <f t="array" ref="K91">IF(E91="Hombre",SUMPRODUCT(($E$2:$E$133="Hombre")*($I$2:$I$133&lt;I91))+1,
SUMPRODUCT(($E$2:$E$133="Mujer")*($I$2:$I$133&lt;I91))+1)</f>
        <v>32</v>
      </c>
      <c r="L91" s="4" t="s">
        <v>1776</v>
      </c>
    </row>
    <row r="92" spans="1:12" x14ac:dyDescent="0.25">
      <c r="A92" s="3" t="s">
        <v>1314</v>
      </c>
      <c r="B92" s="3">
        <v>743</v>
      </c>
      <c r="C92" s="14" t="s">
        <v>1315</v>
      </c>
      <c r="D92" s="14" t="s">
        <v>1316</v>
      </c>
      <c r="E92" s="3" t="s">
        <v>85</v>
      </c>
      <c r="F92" s="3" t="s">
        <v>1195</v>
      </c>
      <c r="G92" s="3">
        <v>16</v>
      </c>
      <c r="H92" s="9">
        <v>1.7870370370370371E-4</v>
      </c>
      <c r="I92" s="6">
        <v>5.3292824074074076E-2</v>
      </c>
      <c r="J92" s="3" t="s">
        <v>1525</v>
      </c>
      <c r="K92" s="4" cm="1">
        <f t="array" ref="K92">IF(E92="Hombre",SUMPRODUCT(($E$2:$E$133="Hombre")*($I$2:$I$133&lt;I92))+1,
SUMPRODUCT(($E$2:$E$133="Mujer")*($I$2:$I$133&lt;I92))+1)</f>
        <v>33</v>
      </c>
      <c r="L92" s="4" t="s">
        <v>1776</v>
      </c>
    </row>
    <row r="93" spans="1:12" x14ac:dyDescent="0.25">
      <c r="A93" s="3" t="s">
        <v>1317</v>
      </c>
      <c r="B93" s="3">
        <v>880</v>
      </c>
      <c r="C93" s="14" t="s">
        <v>1318</v>
      </c>
      <c r="D93" s="14" t="s">
        <v>533</v>
      </c>
      <c r="E93" s="3" t="s">
        <v>13</v>
      </c>
      <c r="F93" s="3" t="s">
        <v>1229</v>
      </c>
      <c r="G93" s="3">
        <v>2</v>
      </c>
      <c r="H93" s="9">
        <v>9.9074074074074084E-5</v>
      </c>
      <c r="I93" s="6">
        <v>5.3657523148148152E-2</v>
      </c>
      <c r="J93" s="3" t="s">
        <v>1526</v>
      </c>
      <c r="K93" s="4" cm="1">
        <f t="array" ref="K93">IF(E93="Hombre",SUMPRODUCT(($E$2:$E$133="Hombre")*($I$2:$I$133&lt;I93))+1,
SUMPRODUCT(($E$2:$E$133="Mujer")*($I$2:$I$133&lt;I93))+1)</f>
        <v>59</v>
      </c>
      <c r="L93" s="4" t="s">
        <v>1776</v>
      </c>
    </row>
    <row r="94" spans="1:12" x14ac:dyDescent="0.25">
      <c r="A94" s="3" t="s">
        <v>1319</v>
      </c>
      <c r="B94" s="3">
        <v>881</v>
      </c>
      <c r="C94" s="14" t="s">
        <v>1320</v>
      </c>
      <c r="D94" s="14"/>
      <c r="E94" s="3" t="s">
        <v>85</v>
      </c>
      <c r="F94" s="3" t="s">
        <v>1239</v>
      </c>
      <c r="G94" s="3">
        <v>5</v>
      </c>
      <c r="H94" s="9">
        <v>7.6504629629629628E-5</v>
      </c>
      <c r="I94" s="6">
        <v>5.3838078703703697E-2</v>
      </c>
      <c r="J94" s="3" t="s">
        <v>1527</v>
      </c>
      <c r="K94" s="4" cm="1">
        <f t="array" ref="K94">IF(E94="Hombre",SUMPRODUCT(($E$2:$E$133="Hombre")*($I$2:$I$133&lt;I94))+1,
SUMPRODUCT(($E$2:$E$133="Mujer")*($I$2:$I$133&lt;I94))+1)</f>
        <v>34</v>
      </c>
      <c r="L94" s="4" t="s">
        <v>1776</v>
      </c>
    </row>
    <row r="95" spans="1:12" x14ac:dyDescent="0.25">
      <c r="A95" s="3" t="s">
        <v>1321</v>
      </c>
      <c r="B95" s="3">
        <v>742</v>
      </c>
      <c r="C95" s="14" t="s">
        <v>1322</v>
      </c>
      <c r="D95" s="14" t="s">
        <v>783</v>
      </c>
      <c r="E95" s="3" t="s">
        <v>85</v>
      </c>
      <c r="F95" s="3" t="s">
        <v>1195</v>
      </c>
      <c r="G95" s="3">
        <v>17</v>
      </c>
      <c r="H95" s="8"/>
      <c r="I95" s="6">
        <v>5.4220023148148146E-2</v>
      </c>
      <c r="J95" s="3" t="s">
        <v>1528</v>
      </c>
      <c r="K95" s="4" cm="1">
        <f t="array" ref="K95">IF(E95="Hombre",SUMPRODUCT(($E$2:$E$133="Hombre")*($I$2:$I$133&lt;I95))+1,
SUMPRODUCT(($E$2:$E$133="Mujer")*($I$2:$I$133&lt;I95))+1)</f>
        <v>35</v>
      </c>
      <c r="L95" s="4" t="s">
        <v>1776</v>
      </c>
    </row>
    <row r="96" spans="1:12" x14ac:dyDescent="0.25">
      <c r="A96" s="3" t="s">
        <v>1323</v>
      </c>
      <c r="B96" s="3">
        <v>770</v>
      </c>
      <c r="C96" s="14" t="s">
        <v>1324</v>
      </c>
      <c r="D96" s="14" t="s">
        <v>1325</v>
      </c>
      <c r="E96" s="3" t="s">
        <v>85</v>
      </c>
      <c r="F96" s="3" t="s">
        <v>1264</v>
      </c>
      <c r="G96" s="3">
        <v>3</v>
      </c>
      <c r="H96" s="9">
        <v>4.0393518518518518E-5</v>
      </c>
      <c r="I96" s="6">
        <v>5.4498379629629626E-2</v>
      </c>
      <c r="J96" s="3" t="s">
        <v>1529</v>
      </c>
      <c r="K96" s="4" cm="1">
        <f t="array" ref="K96">IF(E96="Hombre",SUMPRODUCT(($E$2:$E$133="Hombre")*($I$2:$I$133&lt;I96))+1,
SUMPRODUCT(($E$2:$E$133="Mujer")*($I$2:$I$133&lt;I96))+1)</f>
        <v>36</v>
      </c>
      <c r="L96" s="4" t="s">
        <v>1776</v>
      </c>
    </row>
    <row r="97" spans="1:12" x14ac:dyDescent="0.25">
      <c r="A97" s="3" t="s">
        <v>1326</v>
      </c>
      <c r="B97" s="3">
        <v>795</v>
      </c>
      <c r="C97" s="14" t="s">
        <v>1327</v>
      </c>
      <c r="D97" s="14" t="s">
        <v>574</v>
      </c>
      <c r="E97" s="3" t="s">
        <v>13</v>
      </c>
      <c r="F97" s="3" t="s">
        <v>1125</v>
      </c>
      <c r="G97" s="3">
        <v>12</v>
      </c>
      <c r="H97" s="9">
        <v>9.5254629629629636E-5</v>
      </c>
      <c r="I97" s="6">
        <v>5.4527199074074072E-2</v>
      </c>
      <c r="J97" s="3" t="s">
        <v>1530</v>
      </c>
      <c r="K97" s="4" cm="1">
        <f t="array" ref="K97">IF(E97="Hombre",SUMPRODUCT(($E$2:$E$133="Hombre")*($I$2:$I$133&lt;I97))+1,
SUMPRODUCT(($E$2:$E$133="Mujer")*($I$2:$I$133&lt;I97))+1)</f>
        <v>60</v>
      </c>
      <c r="L97" s="4" t="s">
        <v>1776</v>
      </c>
    </row>
    <row r="98" spans="1:12" x14ac:dyDescent="0.25">
      <c r="A98" s="3" t="s">
        <v>1328</v>
      </c>
      <c r="B98" s="3">
        <v>756</v>
      </c>
      <c r="C98" s="14" t="s">
        <v>1329</v>
      </c>
      <c r="D98" s="14" t="s">
        <v>1330</v>
      </c>
      <c r="E98" s="3" t="s">
        <v>85</v>
      </c>
      <c r="F98" s="3" t="s">
        <v>1209</v>
      </c>
      <c r="G98" s="3">
        <v>7</v>
      </c>
      <c r="H98" s="9">
        <v>4.1319444444444445E-5</v>
      </c>
      <c r="I98" s="6">
        <v>5.4913078703703704E-2</v>
      </c>
      <c r="J98" s="3" t="s">
        <v>1531</v>
      </c>
      <c r="K98" s="4" cm="1">
        <f t="array" ref="K98">IF(E98="Hombre",SUMPRODUCT(($E$2:$E$133="Hombre")*($I$2:$I$133&lt;I98))+1,
SUMPRODUCT(($E$2:$E$133="Mujer")*($I$2:$I$133&lt;I98))+1)</f>
        <v>37</v>
      </c>
      <c r="L98" s="4" t="s">
        <v>1776</v>
      </c>
    </row>
    <row r="99" spans="1:12" x14ac:dyDescent="0.25">
      <c r="A99" s="3" t="s">
        <v>1331</v>
      </c>
      <c r="B99" s="3">
        <v>716</v>
      </c>
      <c r="C99" s="14" t="s">
        <v>1332</v>
      </c>
      <c r="D99" s="14" t="s">
        <v>612</v>
      </c>
      <c r="E99" s="3" t="s">
        <v>85</v>
      </c>
      <c r="F99" s="3" t="s">
        <v>1195</v>
      </c>
      <c r="G99" s="3">
        <v>18</v>
      </c>
      <c r="H99" s="9">
        <v>2.199074074074074E-5</v>
      </c>
      <c r="I99" s="6">
        <v>5.4996180555555559E-2</v>
      </c>
      <c r="J99" s="3" t="s">
        <v>1532</v>
      </c>
      <c r="K99" s="4" cm="1">
        <f t="array" ref="K99">IF(E99="Hombre",SUMPRODUCT(($E$2:$E$133="Hombre")*($I$2:$I$133&lt;I99))+1,
SUMPRODUCT(($E$2:$E$133="Mujer")*($I$2:$I$133&lt;I99))+1)</f>
        <v>38</v>
      </c>
      <c r="L99" s="4" t="s">
        <v>1776</v>
      </c>
    </row>
    <row r="100" spans="1:12" x14ac:dyDescent="0.25">
      <c r="A100" s="3" t="s">
        <v>1333</v>
      </c>
      <c r="B100" s="3">
        <v>849</v>
      </c>
      <c r="C100" s="14" t="s">
        <v>1334</v>
      </c>
      <c r="D100" s="14" t="s">
        <v>1215</v>
      </c>
      <c r="E100" s="3" t="s">
        <v>13</v>
      </c>
      <c r="F100" s="3" t="s">
        <v>1156</v>
      </c>
      <c r="G100" s="3">
        <v>18</v>
      </c>
      <c r="H100" s="9">
        <v>7.0717592592592598E-5</v>
      </c>
      <c r="I100" s="6">
        <v>5.5380787037037034E-2</v>
      </c>
      <c r="J100" s="3" t="s">
        <v>1533</v>
      </c>
      <c r="K100" s="4" cm="1">
        <f t="array" ref="K100">IF(E100="Hombre",SUMPRODUCT(($E$2:$E$133="Hombre")*($I$2:$I$133&lt;I100))+1,
SUMPRODUCT(($E$2:$E$133="Mujer")*($I$2:$I$133&lt;I100))+1)</f>
        <v>61</v>
      </c>
      <c r="L100" s="4" t="s">
        <v>1776</v>
      </c>
    </row>
    <row r="101" spans="1:12" x14ac:dyDescent="0.25">
      <c r="A101" s="3" t="s">
        <v>1335</v>
      </c>
      <c r="B101" s="3">
        <v>758</v>
      </c>
      <c r="C101" s="14" t="s">
        <v>1336</v>
      </c>
      <c r="D101" s="14" t="s">
        <v>795</v>
      </c>
      <c r="E101" s="3" t="s">
        <v>85</v>
      </c>
      <c r="F101" s="3" t="s">
        <v>1209</v>
      </c>
      <c r="G101" s="3">
        <v>8</v>
      </c>
      <c r="H101" s="9">
        <v>1.9236111111111111E-4</v>
      </c>
      <c r="I101" s="6">
        <v>5.5573958333333333E-2</v>
      </c>
      <c r="J101" s="3" t="s">
        <v>1534</v>
      </c>
      <c r="K101" s="4" cm="1">
        <f t="array" ref="K101">IF(E101="Hombre",SUMPRODUCT(($E$2:$E$133="Hombre")*($I$2:$I$133&lt;I101))+1,
SUMPRODUCT(($E$2:$E$133="Mujer")*($I$2:$I$133&lt;I101))+1)</f>
        <v>39</v>
      </c>
      <c r="L101" s="4" t="s">
        <v>1776</v>
      </c>
    </row>
    <row r="102" spans="1:12" x14ac:dyDescent="0.25">
      <c r="A102" s="3" t="s">
        <v>1337</v>
      </c>
      <c r="B102" s="3">
        <v>804</v>
      </c>
      <c r="C102" s="14" t="s">
        <v>1338</v>
      </c>
      <c r="D102" s="14" t="s">
        <v>508</v>
      </c>
      <c r="E102" s="3" t="s">
        <v>13</v>
      </c>
      <c r="F102" s="3" t="s">
        <v>1125</v>
      </c>
      <c r="G102" s="3">
        <v>13</v>
      </c>
      <c r="H102" s="9">
        <v>1.0057870370370369E-4</v>
      </c>
      <c r="I102" s="6">
        <v>5.5734259259259254E-2</v>
      </c>
      <c r="J102" s="3" t="s">
        <v>1535</v>
      </c>
      <c r="K102" s="4" cm="1">
        <f t="array" ref="K102">IF(E102="Hombre",SUMPRODUCT(($E$2:$E$133="Hombre")*($I$2:$I$133&lt;I102))+1,
SUMPRODUCT(($E$2:$E$133="Mujer")*($I$2:$I$133&lt;I102))+1)</f>
        <v>62</v>
      </c>
      <c r="L102" s="4" t="s">
        <v>1776</v>
      </c>
    </row>
    <row r="103" spans="1:12" x14ac:dyDescent="0.25">
      <c r="A103" s="3" t="s">
        <v>1339</v>
      </c>
      <c r="B103" s="3">
        <v>878</v>
      </c>
      <c r="C103" s="14" t="s">
        <v>1340</v>
      </c>
      <c r="D103" s="14" t="s">
        <v>1030</v>
      </c>
      <c r="E103" s="3" t="s">
        <v>13</v>
      </c>
      <c r="F103" s="3" t="s">
        <v>1229</v>
      </c>
      <c r="G103" s="3">
        <v>3</v>
      </c>
      <c r="H103" s="9">
        <v>1.0740740740740739E-4</v>
      </c>
      <c r="I103" s="6">
        <v>5.621759259259259E-2</v>
      </c>
      <c r="J103" s="3" t="s">
        <v>1536</v>
      </c>
      <c r="K103" s="4" cm="1">
        <f t="array" ref="K103">IF(E103="Hombre",SUMPRODUCT(($E$2:$E$133="Hombre")*($I$2:$I$133&lt;I103))+1,
SUMPRODUCT(($E$2:$E$133="Mujer")*($I$2:$I$133&lt;I103))+1)</f>
        <v>63</v>
      </c>
      <c r="L103" s="4" t="s">
        <v>1776</v>
      </c>
    </row>
    <row r="104" spans="1:12" x14ac:dyDescent="0.25">
      <c r="A104" s="3" t="s">
        <v>1341</v>
      </c>
      <c r="B104" s="3">
        <v>754</v>
      </c>
      <c r="C104" s="14" t="s">
        <v>1342</v>
      </c>
      <c r="D104" s="14" t="s">
        <v>1343</v>
      </c>
      <c r="E104" s="3" t="s">
        <v>85</v>
      </c>
      <c r="F104" s="3" t="s">
        <v>1209</v>
      </c>
      <c r="G104" s="3">
        <v>9</v>
      </c>
      <c r="H104" s="9">
        <v>2.4768518518518521E-5</v>
      </c>
      <c r="I104" s="6">
        <v>5.6670138888888888E-2</v>
      </c>
      <c r="J104" s="3" t="s">
        <v>1537</v>
      </c>
      <c r="K104" s="4" cm="1">
        <f t="array" ref="K104">IF(E104="Hombre",SUMPRODUCT(($E$2:$E$133="Hombre")*($I$2:$I$133&lt;I104))+1,
SUMPRODUCT(($E$2:$E$133="Mujer")*($I$2:$I$133&lt;I104))+1)</f>
        <v>40</v>
      </c>
      <c r="L104" s="4" t="s">
        <v>1776</v>
      </c>
    </row>
    <row r="105" spans="1:12" x14ac:dyDescent="0.25">
      <c r="A105" s="3" t="s">
        <v>1344</v>
      </c>
      <c r="B105" s="3">
        <v>762</v>
      </c>
      <c r="C105" s="14" t="s">
        <v>1345</v>
      </c>
      <c r="D105" s="14" t="s">
        <v>671</v>
      </c>
      <c r="E105" s="3" t="s">
        <v>85</v>
      </c>
      <c r="F105" s="3" t="s">
        <v>1209</v>
      </c>
      <c r="G105" s="3">
        <v>10</v>
      </c>
      <c r="H105" s="9">
        <v>6.9212962962962964E-5</v>
      </c>
      <c r="I105" s="6">
        <v>5.6906828703703706E-2</v>
      </c>
      <c r="J105" s="3" t="s">
        <v>1538</v>
      </c>
      <c r="K105" s="4" cm="1">
        <f t="array" ref="K105">IF(E105="Hombre",SUMPRODUCT(($E$2:$E$133="Hombre")*($I$2:$I$133&lt;I105))+1,
SUMPRODUCT(($E$2:$E$133="Mujer")*($I$2:$I$133&lt;I105))+1)</f>
        <v>41</v>
      </c>
      <c r="L105" s="4" t="s">
        <v>1776</v>
      </c>
    </row>
    <row r="106" spans="1:12" x14ac:dyDescent="0.25">
      <c r="A106" s="3" t="s">
        <v>1346</v>
      </c>
      <c r="B106" s="3">
        <v>765</v>
      </c>
      <c r="C106" s="14" t="s">
        <v>1347</v>
      </c>
      <c r="D106" s="14" t="s">
        <v>1348</v>
      </c>
      <c r="E106" s="3" t="s">
        <v>85</v>
      </c>
      <c r="F106" s="3" t="s">
        <v>1264</v>
      </c>
      <c r="G106" s="3">
        <v>4</v>
      </c>
      <c r="H106" s="9">
        <v>5.9027777777777773E-5</v>
      </c>
      <c r="I106" s="6">
        <v>5.7264004629629627E-2</v>
      </c>
      <c r="J106" s="3" t="s">
        <v>1539</v>
      </c>
      <c r="K106" s="4" cm="1">
        <f t="array" ref="K106">IF(E106="Hombre",SUMPRODUCT(($E$2:$E$133="Hombre")*($I$2:$I$133&lt;I106))+1,
SUMPRODUCT(($E$2:$E$133="Mujer")*($I$2:$I$133&lt;I106))+1)</f>
        <v>42</v>
      </c>
      <c r="L106" s="4" t="s">
        <v>1776</v>
      </c>
    </row>
    <row r="107" spans="1:12" x14ac:dyDescent="0.25">
      <c r="A107" s="3" t="s">
        <v>1349</v>
      </c>
      <c r="B107" s="3">
        <v>825</v>
      </c>
      <c r="C107" s="14" t="s">
        <v>1350</v>
      </c>
      <c r="D107" s="14" t="s">
        <v>602</v>
      </c>
      <c r="E107" s="3" t="s">
        <v>13</v>
      </c>
      <c r="F107" s="3" t="s">
        <v>1165</v>
      </c>
      <c r="G107" s="3">
        <v>26</v>
      </c>
      <c r="H107" s="9">
        <v>1.1388888888888889E-4</v>
      </c>
      <c r="I107" s="6">
        <v>5.7478240740740739E-2</v>
      </c>
      <c r="J107" s="3" t="s">
        <v>1540</v>
      </c>
      <c r="K107" s="4" cm="1">
        <f t="array" ref="K107">IF(E107="Hombre",SUMPRODUCT(($E$2:$E$133="Hombre")*($I$2:$I$133&lt;I107))+1,
SUMPRODUCT(($E$2:$E$133="Mujer")*($I$2:$I$133&lt;I107))+1)</f>
        <v>64</v>
      </c>
      <c r="L107" s="4" t="s">
        <v>1776</v>
      </c>
    </row>
    <row r="108" spans="1:12" x14ac:dyDescent="0.25">
      <c r="A108" s="3" t="s">
        <v>1351</v>
      </c>
      <c r="B108" s="3">
        <v>837</v>
      </c>
      <c r="C108" s="14" t="s">
        <v>1352</v>
      </c>
      <c r="D108" s="14" t="s">
        <v>533</v>
      </c>
      <c r="E108" s="3" t="s">
        <v>13</v>
      </c>
      <c r="F108" s="3" t="s">
        <v>1165</v>
      </c>
      <c r="G108" s="3">
        <v>27</v>
      </c>
      <c r="H108" s="9">
        <v>9.0393518518518527E-5</v>
      </c>
      <c r="I108" s="6">
        <v>5.7650115740740741E-2</v>
      </c>
      <c r="J108" s="3" t="s">
        <v>1541</v>
      </c>
      <c r="K108" s="4" cm="1">
        <f t="array" ref="K108">IF(E108="Hombre",SUMPRODUCT(($E$2:$E$133="Hombre")*($I$2:$I$133&lt;I108))+1,
SUMPRODUCT(($E$2:$E$133="Mujer")*($I$2:$I$133&lt;I108))+1)</f>
        <v>65</v>
      </c>
      <c r="L108" s="4" t="s">
        <v>1776</v>
      </c>
    </row>
    <row r="109" spans="1:12" x14ac:dyDescent="0.25">
      <c r="A109" s="3" t="s">
        <v>1353</v>
      </c>
      <c r="B109" s="3">
        <v>704</v>
      </c>
      <c r="C109" s="14" t="s">
        <v>1354</v>
      </c>
      <c r="D109" s="14" t="s">
        <v>612</v>
      </c>
      <c r="E109" s="3" t="s">
        <v>85</v>
      </c>
      <c r="F109" s="3" t="s">
        <v>1153</v>
      </c>
      <c r="G109" s="3">
        <v>5</v>
      </c>
      <c r="H109" s="9">
        <v>2.722222222222222E-4</v>
      </c>
      <c r="I109" s="6">
        <v>5.8186689814814813E-2</v>
      </c>
      <c r="J109" s="3" t="s">
        <v>1542</v>
      </c>
      <c r="K109" s="4" cm="1">
        <f t="array" ref="K109">IF(E109="Hombre",SUMPRODUCT(($E$2:$E$133="Hombre")*($I$2:$I$133&lt;I109))+1,
SUMPRODUCT(($E$2:$E$133="Mujer")*($I$2:$I$133&lt;I109))+1)</f>
        <v>43</v>
      </c>
      <c r="L109" s="4" t="s">
        <v>1776</v>
      </c>
    </row>
    <row r="110" spans="1:12" x14ac:dyDescent="0.25">
      <c r="A110" s="3" t="s">
        <v>1355</v>
      </c>
      <c r="B110" s="3">
        <v>822</v>
      </c>
      <c r="C110" s="14" t="s">
        <v>1356</v>
      </c>
      <c r="D110" s="14" t="s">
        <v>362</v>
      </c>
      <c r="E110" s="3" t="s">
        <v>13</v>
      </c>
      <c r="F110" s="3" t="s">
        <v>1165</v>
      </c>
      <c r="G110" s="3">
        <v>28</v>
      </c>
      <c r="H110" s="9">
        <v>6.0995370370370367E-5</v>
      </c>
      <c r="I110" s="6">
        <v>5.8910879629629626E-2</v>
      </c>
      <c r="J110" s="3" t="s">
        <v>1543</v>
      </c>
      <c r="K110" s="4" cm="1">
        <f t="array" ref="K110">IF(E110="Hombre",SUMPRODUCT(($E$2:$E$133="Hombre")*($I$2:$I$133&lt;I110))+1,
SUMPRODUCT(($E$2:$E$133="Mujer")*($I$2:$I$133&lt;I110))+1)</f>
        <v>66</v>
      </c>
      <c r="L110" s="4" t="s">
        <v>1776</v>
      </c>
    </row>
    <row r="111" spans="1:12" x14ac:dyDescent="0.25">
      <c r="A111" s="3" t="s">
        <v>1357</v>
      </c>
      <c r="B111" s="3">
        <v>710</v>
      </c>
      <c r="C111" s="14" t="s">
        <v>1358</v>
      </c>
      <c r="D111" s="14" t="s">
        <v>508</v>
      </c>
      <c r="E111" s="3" t="s">
        <v>85</v>
      </c>
      <c r="F111" s="3" t="s">
        <v>1239</v>
      </c>
      <c r="G111" s="3">
        <v>6</v>
      </c>
      <c r="H111" s="9">
        <v>1.3854166666666667E-4</v>
      </c>
      <c r="I111" s="6">
        <v>5.9643287037037043E-2</v>
      </c>
      <c r="J111" s="3" t="s">
        <v>1544</v>
      </c>
      <c r="K111" s="4" cm="1">
        <f t="array" ref="K111">IF(E111="Hombre",SUMPRODUCT(($E$2:$E$133="Hombre")*($I$2:$I$133&lt;I111))+1,
SUMPRODUCT(($E$2:$E$133="Mujer")*($I$2:$I$133&lt;I111))+1)</f>
        <v>44</v>
      </c>
      <c r="L111" s="4" t="s">
        <v>1776</v>
      </c>
    </row>
    <row r="112" spans="1:12" x14ac:dyDescent="0.25">
      <c r="A112" s="3" t="s">
        <v>1359</v>
      </c>
      <c r="B112" s="3">
        <v>737</v>
      </c>
      <c r="C112" s="14" t="s">
        <v>1360</v>
      </c>
      <c r="D112" s="14" t="s">
        <v>916</v>
      </c>
      <c r="E112" s="3" t="s">
        <v>85</v>
      </c>
      <c r="F112" s="3" t="s">
        <v>1195</v>
      </c>
      <c r="G112" s="3">
        <v>19</v>
      </c>
      <c r="H112" s="9">
        <v>4.7685185185185188E-5</v>
      </c>
      <c r="I112" s="6">
        <v>6.1199652777777773E-2</v>
      </c>
      <c r="J112" s="3" t="s">
        <v>1545</v>
      </c>
      <c r="K112" s="4" cm="1">
        <f t="array" ref="K112">IF(E112="Hombre",SUMPRODUCT(($E$2:$E$133="Hombre")*($I$2:$I$133&lt;I112))+1,
SUMPRODUCT(($E$2:$E$133="Mujer")*($I$2:$I$133&lt;I112))+1)</f>
        <v>45</v>
      </c>
      <c r="L112" s="4" t="s">
        <v>1776</v>
      </c>
    </row>
    <row r="113" spans="1:12" x14ac:dyDescent="0.25">
      <c r="A113" s="3" t="s">
        <v>1361</v>
      </c>
      <c r="B113" s="3">
        <v>771</v>
      </c>
      <c r="C113" s="14" t="s">
        <v>1362</v>
      </c>
      <c r="D113" s="14" t="s">
        <v>461</v>
      </c>
      <c r="E113" s="3" t="s">
        <v>85</v>
      </c>
      <c r="F113" s="3" t="s">
        <v>1264</v>
      </c>
      <c r="G113" s="3">
        <v>5</v>
      </c>
      <c r="H113" s="9">
        <v>8.9351851851851853E-5</v>
      </c>
      <c r="I113" s="6">
        <v>6.3198611111111108E-2</v>
      </c>
      <c r="J113" s="3" t="s">
        <v>1546</v>
      </c>
      <c r="K113" s="4" cm="1">
        <f t="array" ref="K113">IF(E113="Hombre",SUMPRODUCT(($E$2:$E$133="Hombre")*($I$2:$I$133&lt;I113))+1,
SUMPRODUCT(($E$2:$E$133="Mujer")*($I$2:$I$133&lt;I113))+1)</f>
        <v>46</v>
      </c>
      <c r="L113" s="4" t="s">
        <v>1776</v>
      </c>
    </row>
    <row r="114" spans="1:12" x14ac:dyDescent="0.25">
      <c r="A114" s="3" t="s">
        <v>1363</v>
      </c>
      <c r="B114" s="3">
        <v>731</v>
      </c>
      <c r="C114" s="14" t="s">
        <v>1364</v>
      </c>
      <c r="D114" s="14" t="s">
        <v>574</v>
      </c>
      <c r="E114" s="3" t="s">
        <v>85</v>
      </c>
      <c r="F114" s="3" t="s">
        <v>1195</v>
      </c>
      <c r="G114" s="3">
        <v>20</v>
      </c>
      <c r="H114" s="9">
        <v>7.0023148148148145E-5</v>
      </c>
      <c r="I114" s="6">
        <v>6.3904050925925937E-2</v>
      </c>
      <c r="J114" s="3" t="s">
        <v>1547</v>
      </c>
      <c r="K114" s="4" cm="1">
        <f t="array" ref="K114">IF(E114="Hombre",SUMPRODUCT(($E$2:$E$133="Hombre")*($I$2:$I$133&lt;I114))+1,
SUMPRODUCT(($E$2:$E$133="Mujer")*($I$2:$I$133&lt;I114))+1)</f>
        <v>47</v>
      </c>
      <c r="L114" s="4" t="s">
        <v>1776</v>
      </c>
    </row>
    <row r="115" spans="1:12" x14ac:dyDescent="0.25">
      <c r="A115" s="3" t="s">
        <v>1365</v>
      </c>
      <c r="B115" s="3">
        <v>761</v>
      </c>
      <c r="C115" s="14" t="s">
        <v>1366</v>
      </c>
      <c r="D115" s="14" t="s">
        <v>1367</v>
      </c>
      <c r="E115" s="3" t="s">
        <v>85</v>
      </c>
      <c r="F115" s="3" t="s">
        <v>1209</v>
      </c>
      <c r="G115" s="3">
        <v>11</v>
      </c>
      <c r="H115" s="9">
        <v>1.1377314814814815E-4</v>
      </c>
      <c r="I115" s="6">
        <v>6.4272916666666666E-2</v>
      </c>
      <c r="J115" s="3" t="s">
        <v>1548</v>
      </c>
      <c r="K115" s="4" cm="1">
        <f t="array" ref="K115">IF(E115="Hombre",SUMPRODUCT(($E$2:$E$133="Hombre")*($I$2:$I$133&lt;I115))+1,
SUMPRODUCT(($E$2:$E$133="Mujer")*($I$2:$I$133&lt;I115))+1)</f>
        <v>48</v>
      </c>
      <c r="L115" s="4" t="s">
        <v>1776</v>
      </c>
    </row>
    <row r="116" spans="1:12" x14ac:dyDescent="0.25">
      <c r="A116" s="3" t="s">
        <v>1368</v>
      </c>
      <c r="B116" s="3">
        <v>718</v>
      </c>
      <c r="C116" s="14" t="s">
        <v>1369</v>
      </c>
      <c r="D116" s="14" t="s">
        <v>1370</v>
      </c>
      <c r="E116" s="3" t="s">
        <v>85</v>
      </c>
      <c r="F116" s="3" t="s">
        <v>1195</v>
      </c>
      <c r="G116" s="3">
        <v>21</v>
      </c>
      <c r="H116" s="9">
        <v>1.0381944444444445E-4</v>
      </c>
      <c r="I116" s="6">
        <v>6.4307523148148152E-2</v>
      </c>
      <c r="J116" s="3" t="s">
        <v>1549</v>
      </c>
      <c r="K116" s="4" cm="1">
        <f t="array" ref="K116">IF(E116="Hombre",SUMPRODUCT(($E$2:$E$133="Hombre")*($I$2:$I$133&lt;I116))+1,
SUMPRODUCT(($E$2:$E$133="Mujer")*($I$2:$I$133&lt;I116))+1)</f>
        <v>49</v>
      </c>
      <c r="L116" s="4" t="s">
        <v>1776</v>
      </c>
    </row>
    <row r="117" spans="1:12" x14ac:dyDescent="0.25">
      <c r="A117" s="3" t="s">
        <v>1371</v>
      </c>
      <c r="B117" s="3">
        <v>730</v>
      </c>
      <c r="C117" s="14" t="s">
        <v>1372</v>
      </c>
      <c r="D117" s="14" t="s">
        <v>476</v>
      </c>
      <c r="E117" s="3" t="s">
        <v>85</v>
      </c>
      <c r="F117" s="3" t="s">
        <v>1195</v>
      </c>
      <c r="G117" s="3">
        <v>22</v>
      </c>
      <c r="H117" s="9">
        <v>3.7500000000000003E-5</v>
      </c>
      <c r="I117" s="6">
        <v>6.5022916666666666E-2</v>
      </c>
      <c r="J117" s="3" t="s">
        <v>1550</v>
      </c>
      <c r="K117" s="4" cm="1">
        <f t="array" ref="K117">IF(E117="Hombre",SUMPRODUCT(($E$2:$E$133="Hombre")*($I$2:$I$133&lt;I117))+1,
SUMPRODUCT(($E$2:$E$133="Mujer")*($I$2:$I$133&lt;I117))+1)</f>
        <v>50</v>
      </c>
      <c r="L117" s="4" t="s">
        <v>1776</v>
      </c>
    </row>
    <row r="118" spans="1:12" x14ac:dyDescent="0.25">
      <c r="A118" s="3" t="s">
        <v>1373</v>
      </c>
      <c r="B118" s="3">
        <v>751</v>
      </c>
      <c r="C118" s="14" t="s">
        <v>1374</v>
      </c>
      <c r="D118" s="14" t="s">
        <v>612</v>
      </c>
      <c r="E118" s="3" t="s">
        <v>85</v>
      </c>
      <c r="F118" s="3" t="s">
        <v>1209</v>
      </c>
      <c r="G118" s="3">
        <v>12</v>
      </c>
      <c r="H118" s="9">
        <v>3.2407407407407408E-5</v>
      </c>
      <c r="I118" s="6">
        <v>6.7414930555555558E-2</v>
      </c>
      <c r="J118" s="3" t="s">
        <v>1551</v>
      </c>
      <c r="K118" s="4" cm="1">
        <f t="array" ref="K118">IF(E118="Hombre",SUMPRODUCT(($E$2:$E$133="Hombre")*($I$2:$I$133&lt;I118))+1,
SUMPRODUCT(($E$2:$E$133="Mujer")*($I$2:$I$133&lt;I118))+1)</f>
        <v>51</v>
      </c>
      <c r="L118" s="4" t="s">
        <v>1776</v>
      </c>
    </row>
    <row r="119" spans="1:12" x14ac:dyDescent="0.25">
      <c r="A119" s="3" t="s">
        <v>1375</v>
      </c>
      <c r="B119" s="3">
        <v>735</v>
      </c>
      <c r="C119" s="14" t="s">
        <v>1376</v>
      </c>
      <c r="D119" s="14" t="s">
        <v>1377</v>
      </c>
      <c r="E119" s="3" t="s">
        <v>85</v>
      </c>
      <c r="F119" s="3" t="s">
        <v>1195</v>
      </c>
      <c r="G119" s="3">
        <v>23</v>
      </c>
      <c r="H119" s="9">
        <v>5.9606481481481487E-5</v>
      </c>
      <c r="I119" s="6">
        <v>6.797916666666666E-2</v>
      </c>
      <c r="J119" s="3" t="s">
        <v>1552</v>
      </c>
      <c r="K119" s="4" cm="1">
        <f t="array" ref="K119">IF(E119="Hombre",SUMPRODUCT(($E$2:$E$133="Hombre")*($I$2:$I$133&lt;I119))+1,
SUMPRODUCT(($E$2:$E$133="Mujer")*($I$2:$I$133&lt;I119))+1)</f>
        <v>52</v>
      </c>
      <c r="L119" s="4" t="s">
        <v>1776</v>
      </c>
    </row>
    <row r="120" spans="1:12" x14ac:dyDescent="0.25">
      <c r="A120" s="3" t="s">
        <v>1378</v>
      </c>
      <c r="B120" s="3">
        <v>708</v>
      </c>
      <c r="C120" s="14" t="s">
        <v>1379</v>
      </c>
      <c r="D120" s="14" t="s">
        <v>1380</v>
      </c>
      <c r="E120" s="3" t="s">
        <v>85</v>
      </c>
      <c r="F120" s="3" t="s">
        <v>1239</v>
      </c>
      <c r="G120" s="3">
        <v>7</v>
      </c>
      <c r="H120" s="8"/>
      <c r="I120" s="6">
        <v>7.0755555555555558E-2</v>
      </c>
      <c r="J120" s="3" t="s">
        <v>1553</v>
      </c>
      <c r="K120" s="4" cm="1">
        <f t="array" ref="K120">IF(E120="Hombre",SUMPRODUCT(($E$2:$E$133="Hombre")*($I$2:$I$133&lt;I120))+1,
SUMPRODUCT(($E$2:$E$133="Mujer")*($I$2:$I$133&lt;I120))+1)</f>
        <v>53</v>
      </c>
      <c r="L120" s="4" t="s">
        <v>1776</v>
      </c>
    </row>
    <row r="121" spans="1:12" x14ac:dyDescent="0.25">
      <c r="A121" s="3" t="s">
        <v>1381</v>
      </c>
      <c r="B121" s="3">
        <v>745</v>
      </c>
      <c r="C121" s="14" t="s">
        <v>1382</v>
      </c>
      <c r="D121" s="14" t="s">
        <v>1383</v>
      </c>
      <c r="E121" s="3" t="s">
        <v>85</v>
      </c>
      <c r="F121" s="3" t="s">
        <v>1195</v>
      </c>
      <c r="G121" s="3">
        <v>24</v>
      </c>
      <c r="H121" s="9">
        <v>6.597222222222223E-5</v>
      </c>
      <c r="I121" s="6">
        <v>7.2170138888888888E-2</v>
      </c>
      <c r="J121" s="3" t="s">
        <v>1554</v>
      </c>
      <c r="K121" s="4" cm="1">
        <f t="array" ref="K121">IF(E121="Hombre",SUMPRODUCT(($E$2:$E$133="Hombre")*($I$2:$I$133&lt;I121))+1,
SUMPRODUCT(($E$2:$E$133="Mujer")*($I$2:$I$133&lt;I121))+1)</f>
        <v>54</v>
      </c>
      <c r="L121" s="4" t="s">
        <v>1776</v>
      </c>
    </row>
    <row r="122" spans="1:12" x14ac:dyDescent="0.25">
      <c r="A122" s="3" t="s">
        <v>1384</v>
      </c>
      <c r="B122" s="3">
        <v>752</v>
      </c>
      <c r="C122" s="14" t="s">
        <v>1385</v>
      </c>
      <c r="D122" s="14" t="s">
        <v>202</v>
      </c>
      <c r="E122" s="3" t="s">
        <v>85</v>
      </c>
      <c r="F122" s="3" t="s">
        <v>1209</v>
      </c>
      <c r="G122" s="3">
        <v>13</v>
      </c>
      <c r="H122" s="9">
        <v>9.0856481481481474E-5</v>
      </c>
      <c r="I122" s="6">
        <v>7.373032407407408E-2</v>
      </c>
      <c r="J122" s="3" t="s">
        <v>1555</v>
      </c>
      <c r="K122" s="4" cm="1">
        <f t="array" ref="K122">IF(E122="Hombre",SUMPRODUCT(($E$2:$E$133="Hombre")*($I$2:$I$133&lt;I122))+1,
SUMPRODUCT(($E$2:$E$133="Mujer")*($I$2:$I$133&lt;I122))+1)</f>
        <v>55</v>
      </c>
      <c r="L122" s="4" t="s">
        <v>1776</v>
      </c>
    </row>
    <row r="123" spans="1:12" x14ac:dyDescent="0.25">
      <c r="A123" s="3" t="s">
        <v>1386</v>
      </c>
      <c r="B123" s="3">
        <v>746</v>
      </c>
      <c r="C123" s="14" t="s">
        <v>1387</v>
      </c>
      <c r="D123" s="14" t="s">
        <v>1223</v>
      </c>
      <c r="E123" s="3" t="s">
        <v>85</v>
      </c>
      <c r="F123" s="3" t="s">
        <v>1195</v>
      </c>
      <c r="G123" s="3">
        <v>25</v>
      </c>
      <c r="H123" s="9">
        <v>1.5092592592592591E-4</v>
      </c>
      <c r="I123" s="6">
        <v>7.4143750000000008E-2</v>
      </c>
      <c r="J123" s="3" t="s">
        <v>1556</v>
      </c>
      <c r="K123" s="4" cm="1">
        <f t="array" ref="K123">IF(E123="Hombre",SUMPRODUCT(($E$2:$E$133="Hombre")*($I$2:$I$133&lt;I123))+1,
SUMPRODUCT(($E$2:$E$133="Mujer")*($I$2:$I$133&lt;I123))+1)</f>
        <v>56</v>
      </c>
      <c r="L123" s="4" t="s">
        <v>1776</v>
      </c>
    </row>
    <row r="124" spans="1:12" x14ac:dyDescent="0.25">
      <c r="A124" s="3" t="s">
        <v>1388</v>
      </c>
      <c r="B124" s="3">
        <v>813</v>
      </c>
      <c r="C124" s="14" t="s">
        <v>1389</v>
      </c>
      <c r="D124" s="14" t="s">
        <v>1223</v>
      </c>
      <c r="E124" s="3" t="s">
        <v>13</v>
      </c>
      <c r="F124" s="3" t="s">
        <v>1165</v>
      </c>
      <c r="G124" s="3">
        <v>29</v>
      </c>
      <c r="H124" s="9">
        <v>1.5011574074074075E-4</v>
      </c>
      <c r="I124" s="6">
        <v>7.4150925925925926E-2</v>
      </c>
      <c r="J124" s="3" t="s">
        <v>1557</v>
      </c>
      <c r="K124" s="4" cm="1">
        <f t="array" ref="K124">IF(E124="Hombre",SUMPRODUCT(($E$2:$E$133="Hombre")*($I$2:$I$133&lt;I124))+1,
SUMPRODUCT(($E$2:$E$133="Mujer")*($I$2:$I$133&lt;I124))+1)</f>
        <v>67</v>
      </c>
      <c r="L124" s="4" t="s">
        <v>1776</v>
      </c>
    </row>
    <row r="125" spans="1:12" x14ac:dyDescent="0.25">
      <c r="A125" s="3" t="s">
        <v>1390</v>
      </c>
      <c r="B125" s="3">
        <v>736</v>
      </c>
      <c r="C125" s="14" t="s">
        <v>1391</v>
      </c>
      <c r="D125" s="14" t="s">
        <v>1253</v>
      </c>
      <c r="E125" s="3" t="s">
        <v>85</v>
      </c>
      <c r="F125" s="3" t="s">
        <v>1195</v>
      </c>
      <c r="G125" s="3">
        <v>26</v>
      </c>
      <c r="H125" s="9">
        <v>1.5983796296296297E-4</v>
      </c>
      <c r="I125" s="6">
        <v>7.4663194444444442E-2</v>
      </c>
      <c r="J125" s="3" t="s">
        <v>1558</v>
      </c>
      <c r="K125" s="4" cm="1">
        <f t="array" ref="K125">IF(E125="Hombre",SUMPRODUCT(($E$2:$E$133="Hombre")*($I$2:$I$133&lt;I125))+1,
SUMPRODUCT(($E$2:$E$133="Mujer")*($I$2:$I$133&lt;I125))+1)</f>
        <v>57</v>
      </c>
      <c r="L125" s="4" t="s">
        <v>1776</v>
      </c>
    </row>
    <row r="126" spans="1:12" x14ac:dyDescent="0.25">
      <c r="A126" s="3" t="s">
        <v>1392</v>
      </c>
      <c r="B126" s="3">
        <v>755</v>
      </c>
      <c r="C126" s="14" t="s">
        <v>1393</v>
      </c>
      <c r="D126" s="14" t="s">
        <v>488</v>
      </c>
      <c r="E126" s="3" t="s">
        <v>85</v>
      </c>
      <c r="F126" s="3" t="s">
        <v>1209</v>
      </c>
      <c r="G126" s="3">
        <v>14</v>
      </c>
      <c r="H126" s="8"/>
      <c r="I126" s="6">
        <v>7.4935763888888882E-2</v>
      </c>
      <c r="J126" s="3" t="s">
        <v>1559</v>
      </c>
      <c r="K126" s="4" cm="1">
        <f t="array" ref="K126">IF(E126="Hombre",SUMPRODUCT(($E$2:$E$133="Hombre")*($I$2:$I$133&lt;I126))+1,
SUMPRODUCT(($E$2:$E$133="Mujer")*($I$2:$I$133&lt;I126))+1)</f>
        <v>58</v>
      </c>
      <c r="L126" s="4" t="s">
        <v>1776</v>
      </c>
    </row>
    <row r="127" spans="1:12" x14ac:dyDescent="0.25">
      <c r="A127" s="3" t="s">
        <v>1394</v>
      </c>
      <c r="B127" s="3">
        <v>900</v>
      </c>
      <c r="C127" s="14" t="s">
        <v>1395</v>
      </c>
      <c r="D127" s="14"/>
      <c r="E127" s="3" t="s">
        <v>1396</v>
      </c>
      <c r="F127" s="3" t="s">
        <v>1397</v>
      </c>
      <c r="G127" s="3">
        <v>1</v>
      </c>
      <c r="H127" s="8"/>
      <c r="I127" s="6">
        <v>7.5057175925925923E-2</v>
      </c>
      <c r="J127" s="3" t="s">
        <v>1560</v>
      </c>
      <c r="K127" s="4" cm="1">
        <f t="array" ref="K127">IF(E127="Hombre",SUMPRODUCT(($E$2:$E$133="Hombre")*($I$2:$I$133&lt;I127))+1,
SUMPRODUCT(($E$2:$E$133="Mujer")*($I$2:$I$133&lt;I127))+1)</f>
        <v>59</v>
      </c>
      <c r="L127" s="4" t="s">
        <v>1776</v>
      </c>
    </row>
    <row r="128" spans="1:12" x14ac:dyDescent="0.25">
      <c r="A128" s="3" t="s">
        <v>1398</v>
      </c>
      <c r="B128" s="3">
        <v>767</v>
      </c>
      <c r="C128" s="14" t="s">
        <v>1399</v>
      </c>
      <c r="D128" s="14" t="s">
        <v>1400</v>
      </c>
      <c r="E128" s="3" t="s">
        <v>85</v>
      </c>
      <c r="F128" s="3" t="s">
        <v>1264</v>
      </c>
      <c r="G128" s="3">
        <v>6</v>
      </c>
      <c r="H128" s="8"/>
      <c r="I128" s="6">
        <v>7.8088773148148147E-2</v>
      </c>
      <c r="J128" s="3" t="s">
        <v>1561</v>
      </c>
      <c r="K128" s="4" cm="1">
        <f t="array" ref="K128">IF(E128="Hombre",SUMPRODUCT(($E$2:$E$133="Hombre")*($I$2:$I$133&lt;I128))+1,
SUMPRODUCT(($E$2:$E$133="Mujer")*($I$2:$I$133&lt;I128))+1)</f>
        <v>59</v>
      </c>
      <c r="L128" s="4" t="s">
        <v>1776</v>
      </c>
    </row>
    <row r="129" spans="1:12" x14ac:dyDescent="0.25">
      <c r="A129" s="3" t="s">
        <v>1401</v>
      </c>
      <c r="B129" s="3">
        <v>723</v>
      </c>
      <c r="C129" s="14" t="s">
        <v>1402</v>
      </c>
      <c r="D129" s="14" t="s">
        <v>508</v>
      </c>
      <c r="E129" s="3" t="s">
        <v>85</v>
      </c>
      <c r="F129" s="3" t="s">
        <v>1195</v>
      </c>
      <c r="G129" s="3">
        <v>27</v>
      </c>
      <c r="H129" s="9">
        <v>3.5300925925925922E-5</v>
      </c>
      <c r="I129" s="6">
        <v>8.1004976851851845E-2</v>
      </c>
      <c r="J129" s="3" t="s">
        <v>1562</v>
      </c>
      <c r="K129" s="4" cm="1">
        <f t="array" ref="K129">IF(E129="Hombre",SUMPRODUCT(($E$2:$E$133="Hombre")*($I$2:$I$133&lt;I129))+1,
SUMPRODUCT(($E$2:$E$133="Mujer")*($I$2:$I$133&lt;I129))+1)</f>
        <v>60</v>
      </c>
      <c r="L129" s="4" t="s">
        <v>1776</v>
      </c>
    </row>
    <row r="130" spans="1:12" x14ac:dyDescent="0.25">
      <c r="A130" s="3" t="s">
        <v>1403</v>
      </c>
      <c r="B130" s="3">
        <v>823</v>
      </c>
      <c r="C130" s="14" t="s">
        <v>1404</v>
      </c>
      <c r="D130" s="14" t="s">
        <v>612</v>
      </c>
      <c r="E130" s="3" t="s">
        <v>13</v>
      </c>
      <c r="F130" s="3" t="s">
        <v>1165</v>
      </c>
      <c r="G130" s="3">
        <v>30</v>
      </c>
      <c r="H130" s="9">
        <v>9.5370370370370376E-5</v>
      </c>
      <c r="I130" s="6">
        <v>0.10403541666666667</v>
      </c>
      <c r="J130" s="3" t="s">
        <v>1563</v>
      </c>
      <c r="K130" s="4" cm="1">
        <f t="array" ref="K130">IF(E130="Hombre",SUMPRODUCT(($E$2:$E$133="Hombre")*($I$2:$I$133&lt;I130))+1,
SUMPRODUCT(($E$2:$E$133="Mujer")*($I$2:$I$133&lt;I130))+1)</f>
        <v>68</v>
      </c>
      <c r="L130" s="4" t="s">
        <v>1776</v>
      </c>
    </row>
    <row r="131" spans="1:12" x14ac:dyDescent="0.25">
      <c r="A131" s="3" t="s">
        <v>1405</v>
      </c>
      <c r="B131" s="3">
        <v>768</v>
      </c>
      <c r="C131" s="14" t="s">
        <v>1406</v>
      </c>
      <c r="D131" s="14" t="s">
        <v>1407</v>
      </c>
      <c r="E131" s="3" t="s">
        <v>85</v>
      </c>
      <c r="F131" s="3" t="s">
        <v>1264</v>
      </c>
      <c r="G131" s="3">
        <v>7</v>
      </c>
      <c r="H131" s="9">
        <v>7.5925925925925927E-5</v>
      </c>
      <c r="I131" s="6">
        <v>0.10930393518518519</v>
      </c>
      <c r="J131" s="3" t="s">
        <v>1564</v>
      </c>
      <c r="K131" s="4" cm="1">
        <f t="array" ref="K131">IF(E131="Hombre",SUMPRODUCT(($E$2:$E$133="Hombre")*($I$2:$I$133&lt;I131))+1,
SUMPRODUCT(($E$2:$E$133="Mujer")*($I$2:$I$133&lt;I131))+1)</f>
        <v>61</v>
      </c>
      <c r="L131" s="4" t="s">
        <v>1776</v>
      </c>
    </row>
    <row r="132" spans="1:12" x14ac:dyDescent="0.25">
      <c r="A132" s="3" t="s">
        <v>151</v>
      </c>
      <c r="B132" s="3">
        <v>875</v>
      </c>
      <c r="C132" s="14" t="s">
        <v>1408</v>
      </c>
      <c r="D132" s="14" t="s">
        <v>1409</v>
      </c>
      <c r="E132" s="3" t="s">
        <v>13</v>
      </c>
      <c r="F132" s="3" t="s">
        <v>1229</v>
      </c>
      <c r="G132" s="3"/>
      <c r="H132" s="9">
        <v>1.5520833333333334E-4</v>
      </c>
      <c r="I132" s="6" t="s">
        <v>1410</v>
      </c>
      <c r="J132" s="3"/>
      <c r="L132" s="4" t="s">
        <v>1776</v>
      </c>
    </row>
    <row r="133" spans="1:12" x14ac:dyDescent="0.25">
      <c r="A133" s="3" t="s">
        <v>151</v>
      </c>
      <c r="B133" s="3">
        <v>882</v>
      </c>
      <c r="C133" s="14" t="s">
        <v>1411</v>
      </c>
      <c r="D133" s="14"/>
      <c r="E133" s="3" t="s">
        <v>13</v>
      </c>
      <c r="F133" s="3" t="s">
        <v>1229</v>
      </c>
      <c r="G133" s="3"/>
      <c r="H133" s="9">
        <v>9.8958333333333344E-5</v>
      </c>
      <c r="I133" s="6" t="s">
        <v>1410</v>
      </c>
      <c r="J133" s="3"/>
      <c r="L133" s="4" t="s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65k</vt:lpstr>
      <vt:lpstr>43k</vt:lpstr>
      <vt:lpstr>21k</vt:lpstr>
      <vt:lpstr>2k</vt:lpstr>
      <vt:lpstr>16k-f</vt:lpstr>
      <vt:lpstr>16k</vt:lpstr>
      <vt:lpstr>8k-f</vt:lpstr>
      <vt:lpstr>8k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Fernandez</cp:lastModifiedBy>
  <dcterms:created xsi:type="dcterms:W3CDTF">2025-04-23T21:16:41Z</dcterms:created>
  <dcterms:modified xsi:type="dcterms:W3CDTF">2025-04-25T22:03:14Z</dcterms:modified>
</cp:coreProperties>
</file>