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2371\Desktop\Comtrade\"/>
    </mc:Choice>
  </mc:AlternateContent>
  <bookViews>
    <workbookView xWindow="240" yWindow="105" windowWidth="14805" windowHeight="8010" activeTab="1"/>
  </bookViews>
  <sheets>
    <sheet name="Tablas" sheetId="1" r:id="rId1"/>
    <sheet name="Graficos" sheetId="11" r:id="rId2"/>
    <sheet name="asp_f" sheetId="4" r:id="rId3"/>
    <sheet name="asp_p" sheetId="5" r:id="rId4"/>
    <sheet name="arti" sheetId="6" r:id="rId5"/>
    <sheet name="blueb" sheetId="7" r:id="rId6"/>
    <sheet name="avoc" sheetId="8" r:id="rId7"/>
    <sheet name="mang" sheetId="9" r:id="rId8"/>
    <sheet name="grap" sheetId="10" r:id="rId9"/>
    <sheet name="mand" sheetId="3" r:id="rId10"/>
    <sheet name="pota" sheetId="2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C9" i="11" l="1"/>
  <c r="C8" i="11"/>
  <c r="C7" i="11"/>
  <c r="C6" i="11"/>
  <c r="C5" i="11"/>
  <c r="C4" i="11"/>
  <c r="C3" i="11"/>
  <c r="C2" i="11"/>
  <c r="C61" i="1" l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60" i="1"/>
  <c r="D75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60" i="1"/>
  <c r="N75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60" i="1"/>
  <c r="S75" i="1" l="1"/>
  <c r="I75" i="1"/>
  <c r="S74" i="1"/>
  <c r="R74" i="1"/>
  <c r="I74" i="1"/>
  <c r="H74" i="1"/>
  <c r="S73" i="1"/>
  <c r="R73" i="1"/>
  <c r="I73" i="1"/>
  <c r="H73" i="1"/>
  <c r="T72" i="1"/>
  <c r="R72" i="1"/>
  <c r="J72" i="1"/>
  <c r="H72" i="1"/>
  <c r="T71" i="1"/>
  <c r="R71" i="1"/>
  <c r="J71" i="1"/>
  <c r="H71" i="1"/>
  <c r="T70" i="1"/>
  <c r="R70" i="1"/>
  <c r="J70" i="1"/>
  <c r="H70" i="1"/>
  <c r="T69" i="1"/>
  <c r="R69" i="1"/>
  <c r="J69" i="1"/>
  <c r="H69" i="1"/>
  <c r="T68" i="1"/>
  <c r="R68" i="1"/>
  <c r="J68" i="1"/>
  <c r="H68" i="1"/>
  <c r="T67" i="1"/>
  <c r="R67" i="1"/>
  <c r="J67" i="1"/>
  <c r="H67" i="1"/>
  <c r="T66" i="1"/>
  <c r="R66" i="1"/>
  <c r="J66" i="1"/>
  <c r="H66" i="1"/>
  <c r="T65" i="1"/>
  <c r="R65" i="1"/>
  <c r="J65" i="1"/>
  <c r="H65" i="1"/>
  <c r="T64" i="1"/>
  <c r="R64" i="1"/>
  <c r="J64" i="1"/>
  <c r="H64" i="1"/>
  <c r="T63" i="1"/>
  <c r="R63" i="1"/>
  <c r="J63" i="1"/>
  <c r="H63" i="1"/>
  <c r="T62" i="1"/>
  <c r="R62" i="1"/>
  <c r="J62" i="1"/>
  <c r="H62" i="1"/>
  <c r="T61" i="1"/>
  <c r="R61" i="1"/>
  <c r="L61" i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Q74" i="1" s="1"/>
  <c r="G61" i="1"/>
  <c r="J61" i="1"/>
  <c r="H61" i="1"/>
  <c r="B61" i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G74" i="1" s="1"/>
  <c r="Q60" i="1"/>
  <c r="T60" i="1"/>
  <c r="R60" i="1"/>
  <c r="G60" i="1"/>
  <c r="J60" i="1"/>
  <c r="I60" i="1"/>
  <c r="H60" i="1"/>
  <c r="S56" i="1"/>
  <c r="N56" i="1"/>
  <c r="T74" i="1" s="1"/>
  <c r="I56" i="1"/>
  <c r="D56" i="1"/>
  <c r="J74" i="1" s="1"/>
  <c r="S55" i="1"/>
  <c r="O55" i="1"/>
  <c r="T55" i="1" s="1"/>
  <c r="N55" i="1"/>
  <c r="M55" i="1"/>
  <c r="R55" i="1" s="1"/>
  <c r="I55" i="1"/>
  <c r="E55" i="1"/>
  <c r="J55" i="1" s="1"/>
  <c r="D55" i="1"/>
  <c r="C55" i="1"/>
  <c r="H55" i="1" s="1"/>
  <c r="S54" i="1"/>
  <c r="O54" i="1"/>
  <c r="T54" i="1" s="1"/>
  <c r="N54" i="1"/>
  <c r="M54" i="1"/>
  <c r="R54" i="1" s="1"/>
  <c r="I54" i="1"/>
  <c r="E54" i="1"/>
  <c r="J54" i="1" s="1"/>
  <c r="D54" i="1"/>
  <c r="C54" i="1"/>
  <c r="H54" i="1" s="1"/>
  <c r="S53" i="1"/>
  <c r="O53" i="1"/>
  <c r="T53" i="1" s="1"/>
  <c r="N53" i="1"/>
  <c r="M53" i="1"/>
  <c r="R53" i="1" s="1"/>
  <c r="I53" i="1"/>
  <c r="E53" i="1"/>
  <c r="J53" i="1" s="1"/>
  <c r="D53" i="1"/>
  <c r="C53" i="1"/>
  <c r="H53" i="1" s="1"/>
  <c r="S52" i="1"/>
  <c r="O52" i="1"/>
  <c r="T52" i="1" s="1"/>
  <c r="N52" i="1"/>
  <c r="M52" i="1"/>
  <c r="R52" i="1" s="1"/>
  <c r="I52" i="1"/>
  <c r="E52" i="1"/>
  <c r="J52" i="1" s="1"/>
  <c r="D52" i="1"/>
  <c r="C52" i="1"/>
  <c r="H52" i="1" s="1"/>
  <c r="S51" i="1"/>
  <c r="O51" i="1"/>
  <c r="T51" i="1" s="1"/>
  <c r="N51" i="1"/>
  <c r="M51" i="1"/>
  <c r="R51" i="1" s="1"/>
  <c r="I51" i="1"/>
  <c r="E51" i="1"/>
  <c r="J51" i="1" s="1"/>
  <c r="D51" i="1"/>
  <c r="C51" i="1"/>
  <c r="H51" i="1" s="1"/>
  <c r="S50" i="1"/>
  <c r="O50" i="1"/>
  <c r="T50" i="1" s="1"/>
  <c r="N50" i="1"/>
  <c r="M50" i="1"/>
  <c r="R50" i="1" s="1"/>
  <c r="I50" i="1"/>
  <c r="E50" i="1"/>
  <c r="J50" i="1" s="1"/>
  <c r="D50" i="1"/>
  <c r="C50" i="1"/>
  <c r="H50" i="1" s="1"/>
  <c r="S49" i="1"/>
  <c r="O49" i="1"/>
  <c r="T49" i="1" s="1"/>
  <c r="N49" i="1"/>
  <c r="M49" i="1"/>
  <c r="R49" i="1" s="1"/>
  <c r="I49" i="1"/>
  <c r="E49" i="1"/>
  <c r="J49" i="1" s="1"/>
  <c r="D49" i="1"/>
  <c r="C49" i="1"/>
  <c r="H49" i="1" s="1"/>
  <c r="S48" i="1"/>
  <c r="O48" i="1"/>
  <c r="T48" i="1" s="1"/>
  <c r="N48" i="1"/>
  <c r="M48" i="1"/>
  <c r="R48" i="1" s="1"/>
  <c r="I48" i="1"/>
  <c r="E48" i="1"/>
  <c r="J48" i="1" s="1"/>
  <c r="D48" i="1"/>
  <c r="C48" i="1"/>
  <c r="H48" i="1" s="1"/>
  <c r="S47" i="1"/>
  <c r="O47" i="1"/>
  <c r="T47" i="1" s="1"/>
  <c r="N47" i="1"/>
  <c r="M47" i="1"/>
  <c r="R47" i="1" s="1"/>
  <c r="I47" i="1"/>
  <c r="E47" i="1"/>
  <c r="J47" i="1" s="1"/>
  <c r="D47" i="1"/>
  <c r="C47" i="1"/>
  <c r="H47" i="1" s="1"/>
  <c r="S46" i="1"/>
  <c r="O46" i="1"/>
  <c r="T46" i="1" s="1"/>
  <c r="N46" i="1"/>
  <c r="M46" i="1"/>
  <c r="R46" i="1" s="1"/>
  <c r="I46" i="1"/>
  <c r="E46" i="1"/>
  <c r="J46" i="1" s="1"/>
  <c r="D46" i="1"/>
  <c r="C46" i="1"/>
  <c r="H46" i="1" s="1"/>
  <c r="S45" i="1"/>
  <c r="O45" i="1"/>
  <c r="T45" i="1" s="1"/>
  <c r="N45" i="1"/>
  <c r="M45" i="1"/>
  <c r="R45" i="1" s="1"/>
  <c r="I45" i="1"/>
  <c r="E45" i="1"/>
  <c r="J45" i="1" s="1"/>
  <c r="D45" i="1"/>
  <c r="C45" i="1"/>
  <c r="H45" i="1" s="1"/>
  <c r="S44" i="1"/>
  <c r="O44" i="1"/>
  <c r="T44" i="1" s="1"/>
  <c r="N44" i="1"/>
  <c r="M44" i="1"/>
  <c r="R44" i="1" s="1"/>
  <c r="I44" i="1"/>
  <c r="G44" i="1"/>
  <c r="E44" i="1"/>
  <c r="J44" i="1" s="1"/>
  <c r="D44" i="1"/>
  <c r="C44" i="1"/>
  <c r="H44" i="1" s="1"/>
  <c r="S43" i="1"/>
  <c r="O43" i="1"/>
  <c r="T43" i="1" s="1"/>
  <c r="N43" i="1"/>
  <c r="M43" i="1"/>
  <c r="R43" i="1" s="1"/>
  <c r="I43" i="1"/>
  <c r="G43" i="1"/>
  <c r="E43" i="1"/>
  <c r="J43" i="1" s="1"/>
  <c r="D43" i="1"/>
  <c r="C43" i="1"/>
  <c r="H43" i="1" s="1"/>
  <c r="S42" i="1"/>
  <c r="Q42" i="1"/>
  <c r="O42" i="1"/>
  <c r="T42" i="1" s="1"/>
  <c r="N42" i="1"/>
  <c r="M42" i="1"/>
  <c r="R42" i="1" s="1"/>
  <c r="L42" i="1"/>
  <c r="L43" i="1" s="1"/>
  <c r="L44" i="1" s="1"/>
  <c r="I42" i="1"/>
  <c r="G42" i="1"/>
  <c r="E42" i="1"/>
  <c r="J42" i="1" s="1"/>
  <c r="D42" i="1"/>
  <c r="C42" i="1"/>
  <c r="H42" i="1" s="1"/>
  <c r="B42" i="1"/>
  <c r="B43" i="1" s="1"/>
  <c r="B44" i="1" s="1"/>
  <c r="B45" i="1" s="1"/>
  <c r="S41" i="1"/>
  <c r="Q41" i="1"/>
  <c r="O41" i="1"/>
  <c r="T41" i="1" s="1"/>
  <c r="N41" i="1"/>
  <c r="M41" i="1"/>
  <c r="R41" i="1" s="1"/>
  <c r="H41" i="1"/>
  <c r="G41" i="1"/>
  <c r="D41" i="1"/>
  <c r="I41" i="1" s="1"/>
  <c r="C41" i="1"/>
  <c r="S37" i="1"/>
  <c r="N37" i="1"/>
  <c r="D37" i="1"/>
  <c r="I37" i="1" s="1"/>
  <c r="S36" i="1"/>
  <c r="R36" i="1"/>
  <c r="O36" i="1"/>
  <c r="T36" i="1" s="1"/>
  <c r="N36" i="1"/>
  <c r="M36" i="1"/>
  <c r="I36" i="1"/>
  <c r="H36" i="1"/>
  <c r="D36" i="1"/>
  <c r="C36" i="1"/>
  <c r="S35" i="1"/>
  <c r="R35" i="1"/>
  <c r="O35" i="1"/>
  <c r="T35" i="1" s="1"/>
  <c r="N35" i="1"/>
  <c r="M35" i="1"/>
  <c r="I35" i="1"/>
  <c r="H35" i="1"/>
  <c r="D35" i="1"/>
  <c r="C35" i="1"/>
  <c r="S34" i="1"/>
  <c r="R34" i="1"/>
  <c r="O34" i="1"/>
  <c r="T34" i="1" s="1"/>
  <c r="N34" i="1"/>
  <c r="M34" i="1"/>
  <c r="I34" i="1"/>
  <c r="H34" i="1"/>
  <c r="D34" i="1"/>
  <c r="C34" i="1"/>
  <c r="S33" i="1"/>
  <c r="R33" i="1"/>
  <c r="O33" i="1"/>
  <c r="T33" i="1" s="1"/>
  <c r="N33" i="1"/>
  <c r="M33" i="1"/>
  <c r="I33" i="1"/>
  <c r="H33" i="1"/>
  <c r="D33" i="1"/>
  <c r="C33" i="1"/>
  <c r="S32" i="1"/>
  <c r="R32" i="1"/>
  <c r="O32" i="1"/>
  <c r="T32" i="1" s="1"/>
  <c r="N32" i="1"/>
  <c r="M32" i="1"/>
  <c r="I32" i="1"/>
  <c r="H32" i="1"/>
  <c r="D32" i="1"/>
  <c r="C32" i="1"/>
  <c r="S31" i="1"/>
  <c r="R31" i="1"/>
  <c r="O31" i="1"/>
  <c r="T31" i="1" s="1"/>
  <c r="N31" i="1"/>
  <c r="M31" i="1"/>
  <c r="I31" i="1"/>
  <c r="H31" i="1"/>
  <c r="D31" i="1"/>
  <c r="C31" i="1"/>
  <c r="S30" i="1"/>
  <c r="R30" i="1"/>
  <c r="O30" i="1"/>
  <c r="T30" i="1" s="1"/>
  <c r="N30" i="1"/>
  <c r="M30" i="1"/>
  <c r="I30" i="1"/>
  <c r="H30" i="1"/>
  <c r="D30" i="1"/>
  <c r="C30" i="1"/>
  <c r="S29" i="1"/>
  <c r="R29" i="1"/>
  <c r="O29" i="1"/>
  <c r="T29" i="1" s="1"/>
  <c r="N29" i="1"/>
  <c r="M29" i="1"/>
  <c r="H29" i="1"/>
  <c r="D29" i="1"/>
  <c r="I29" i="1" s="1"/>
  <c r="C29" i="1"/>
  <c r="R28" i="1"/>
  <c r="N28" i="1"/>
  <c r="S28" i="1" s="1"/>
  <c r="M28" i="1"/>
  <c r="H28" i="1"/>
  <c r="D28" i="1"/>
  <c r="E28" i="1" s="1"/>
  <c r="J28" i="1" s="1"/>
  <c r="C28" i="1"/>
  <c r="R27" i="1"/>
  <c r="N27" i="1"/>
  <c r="S27" i="1" s="1"/>
  <c r="M27" i="1"/>
  <c r="H27" i="1"/>
  <c r="D27" i="1"/>
  <c r="I27" i="1" s="1"/>
  <c r="C27" i="1"/>
  <c r="R26" i="1"/>
  <c r="N26" i="1"/>
  <c r="S26" i="1" s="1"/>
  <c r="M26" i="1"/>
  <c r="H26" i="1"/>
  <c r="D26" i="1"/>
  <c r="E26" i="1" s="1"/>
  <c r="J26" i="1" s="1"/>
  <c r="C26" i="1"/>
  <c r="R25" i="1"/>
  <c r="N25" i="1"/>
  <c r="S25" i="1" s="1"/>
  <c r="M25" i="1"/>
  <c r="H25" i="1"/>
  <c r="D25" i="1"/>
  <c r="I25" i="1" s="1"/>
  <c r="C25" i="1"/>
  <c r="B25" i="1"/>
  <c r="G25" i="1" s="1"/>
  <c r="R24" i="1"/>
  <c r="N24" i="1"/>
  <c r="S24" i="1" s="1"/>
  <c r="M24" i="1"/>
  <c r="L24" i="1"/>
  <c r="Q24" i="1" s="1"/>
  <c r="H24" i="1"/>
  <c r="D24" i="1"/>
  <c r="E24" i="1" s="1"/>
  <c r="J24" i="1" s="1"/>
  <c r="C24" i="1"/>
  <c r="B24" i="1"/>
  <c r="G24" i="1" s="1"/>
  <c r="R23" i="1"/>
  <c r="N23" i="1"/>
  <c r="S23" i="1" s="1"/>
  <c r="M23" i="1"/>
  <c r="L23" i="1"/>
  <c r="Q23" i="1" s="1"/>
  <c r="G23" i="1"/>
  <c r="D23" i="1"/>
  <c r="I23" i="1" s="1"/>
  <c r="C23" i="1"/>
  <c r="H23" i="1" s="1"/>
  <c r="B23" i="1"/>
  <c r="Q22" i="1"/>
  <c r="N22" i="1"/>
  <c r="S22" i="1" s="1"/>
  <c r="M22" i="1"/>
  <c r="R22" i="1" s="1"/>
  <c r="G22" i="1"/>
  <c r="D22" i="1"/>
  <c r="I22" i="1" s="1"/>
  <c r="C22" i="1"/>
  <c r="H22" i="1" s="1"/>
  <c r="N18" i="1"/>
  <c r="S18" i="1" s="1"/>
  <c r="D18" i="1"/>
  <c r="I18" i="1" s="1"/>
  <c r="S17" i="1"/>
  <c r="R17" i="1"/>
  <c r="N17" i="1"/>
  <c r="O17" i="1" s="1"/>
  <c r="T17" i="1" s="1"/>
  <c r="M17" i="1"/>
  <c r="I17" i="1"/>
  <c r="H17" i="1"/>
  <c r="D17" i="1"/>
  <c r="E17" i="1" s="1"/>
  <c r="J17" i="1" s="1"/>
  <c r="C17" i="1"/>
  <c r="S16" i="1"/>
  <c r="R16" i="1"/>
  <c r="N16" i="1"/>
  <c r="O16" i="1" s="1"/>
  <c r="T16" i="1" s="1"/>
  <c r="M16" i="1"/>
  <c r="I16" i="1"/>
  <c r="H16" i="1"/>
  <c r="D16" i="1"/>
  <c r="E16" i="1" s="1"/>
  <c r="J16" i="1" s="1"/>
  <c r="C16" i="1"/>
  <c r="S15" i="1"/>
  <c r="R15" i="1"/>
  <c r="N15" i="1"/>
  <c r="O15" i="1" s="1"/>
  <c r="T15" i="1" s="1"/>
  <c r="M15" i="1"/>
  <c r="I15" i="1"/>
  <c r="H15" i="1"/>
  <c r="D15" i="1"/>
  <c r="E15" i="1" s="1"/>
  <c r="J15" i="1" s="1"/>
  <c r="C15" i="1"/>
  <c r="S14" i="1"/>
  <c r="R14" i="1"/>
  <c r="N14" i="1"/>
  <c r="O14" i="1" s="1"/>
  <c r="T14" i="1" s="1"/>
  <c r="M14" i="1"/>
  <c r="I14" i="1"/>
  <c r="H14" i="1"/>
  <c r="D14" i="1"/>
  <c r="E14" i="1" s="1"/>
  <c r="J14" i="1" s="1"/>
  <c r="C14" i="1"/>
  <c r="S13" i="1"/>
  <c r="R13" i="1"/>
  <c r="N13" i="1"/>
  <c r="O13" i="1" s="1"/>
  <c r="T13" i="1" s="1"/>
  <c r="M13" i="1"/>
  <c r="I13" i="1"/>
  <c r="H13" i="1"/>
  <c r="D13" i="1"/>
  <c r="E13" i="1" s="1"/>
  <c r="J13" i="1" s="1"/>
  <c r="C13" i="1"/>
  <c r="S12" i="1"/>
  <c r="R12" i="1"/>
  <c r="N12" i="1"/>
  <c r="O12" i="1" s="1"/>
  <c r="T12" i="1" s="1"/>
  <c r="M12" i="1"/>
  <c r="I12" i="1"/>
  <c r="H12" i="1"/>
  <c r="D12" i="1"/>
  <c r="E12" i="1" s="1"/>
  <c r="J12" i="1" s="1"/>
  <c r="C12" i="1"/>
  <c r="S11" i="1"/>
  <c r="R11" i="1"/>
  <c r="N11" i="1"/>
  <c r="O11" i="1" s="1"/>
  <c r="T11" i="1" s="1"/>
  <c r="M11" i="1"/>
  <c r="I11" i="1"/>
  <c r="H11" i="1"/>
  <c r="D11" i="1"/>
  <c r="E11" i="1" s="1"/>
  <c r="J11" i="1" s="1"/>
  <c r="C11" i="1"/>
  <c r="S10" i="1"/>
  <c r="R10" i="1"/>
  <c r="N10" i="1"/>
  <c r="O10" i="1" s="1"/>
  <c r="T10" i="1" s="1"/>
  <c r="M10" i="1"/>
  <c r="I10" i="1"/>
  <c r="H10" i="1"/>
  <c r="D10" i="1"/>
  <c r="E10" i="1" s="1"/>
  <c r="J10" i="1" s="1"/>
  <c r="C10" i="1"/>
  <c r="S9" i="1"/>
  <c r="R9" i="1"/>
  <c r="N9" i="1"/>
  <c r="O9" i="1" s="1"/>
  <c r="T9" i="1" s="1"/>
  <c r="M9" i="1"/>
  <c r="I9" i="1"/>
  <c r="H9" i="1"/>
  <c r="D9" i="1"/>
  <c r="E9" i="1" s="1"/>
  <c r="J9" i="1" s="1"/>
  <c r="C9" i="1"/>
  <c r="S8" i="1"/>
  <c r="R8" i="1"/>
  <c r="N8" i="1"/>
  <c r="O8" i="1" s="1"/>
  <c r="T8" i="1" s="1"/>
  <c r="M8" i="1"/>
  <c r="I8" i="1"/>
  <c r="H8" i="1"/>
  <c r="D8" i="1"/>
  <c r="E8" i="1" s="1"/>
  <c r="J8" i="1" s="1"/>
  <c r="C8" i="1"/>
  <c r="S7" i="1"/>
  <c r="R7" i="1"/>
  <c r="N7" i="1"/>
  <c r="O7" i="1" s="1"/>
  <c r="T7" i="1" s="1"/>
  <c r="M7" i="1"/>
  <c r="I7" i="1"/>
  <c r="H7" i="1"/>
  <c r="D7" i="1"/>
  <c r="E7" i="1" s="1"/>
  <c r="J7" i="1" s="1"/>
  <c r="C7" i="1"/>
  <c r="S6" i="1"/>
  <c r="R6" i="1"/>
  <c r="N6" i="1"/>
  <c r="O6" i="1" s="1"/>
  <c r="T6" i="1" s="1"/>
  <c r="M6" i="1"/>
  <c r="I6" i="1"/>
  <c r="H6" i="1"/>
  <c r="D6" i="1"/>
  <c r="E6" i="1" s="1"/>
  <c r="J6" i="1" s="1"/>
  <c r="C6" i="1"/>
  <c r="S5" i="1"/>
  <c r="R5" i="1"/>
  <c r="N5" i="1"/>
  <c r="O5" i="1" s="1"/>
  <c r="T5" i="1" s="1"/>
  <c r="M5" i="1"/>
  <c r="I5" i="1"/>
  <c r="H5" i="1"/>
  <c r="D5" i="1"/>
  <c r="E5" i="1" s="1"/>
  <c r="J5" i="1" s="1"/>
  <c r="C5" i="1"/>
  <c r="S4" i="1"/>
  <c r="R4" i="1"/>
  <c r="Q4" i="1"/>
  <c r="N4" i="1"/>
  <c r="O4" i="1" s="1"/>
  <c r="T4" i="1" s="1"/>
  <c r="M4" i="1"/>
  <c r="L4" i="1"/>
  <c r="L5" i="1" s="1"/>
  <c r="I4" i="1"/>
  <c r="H4" i="1"/>
  <c r="G4" i="1"/>
  <c r="D4" i="1"/>
  <c r="E4" i="1" s="1"/>
  <c r="J4" i="1" s="1"/>
  <c r="C4" i="1"/>
  <c r="B4" i="1"/>
  <c r="B5" i="1" s="1"/>
  <c r="S3" i="1"/>
  <c r="R3" i="1"/>
  <c r="Q3" i="1"/>
  <c r="N3" i="1"/>
  <c r="O3" i="1" s="1"/>
  <c r="T3" i="1" s="1"/>
  <c r="M3" i="1"/>
  <c r="H3" i="1"/>
  <c r="G3" i="1"/>
  <c r="E3" i="1"/>
  <c r="J3" i="1" s="1"/>
  <c r="D3" i="1"/>
  <c r="I3" i="1" s="1"/>
  <c r="C3" i="1"/>
  <c r="Q69" i="1" l="1"/>
  <c r="Q64" i="1"/>
  <c r="Q61" i="1"/>
  <c r="Q66" i="1"/>
  <c r="Q63" i="1"/>
  <c r="Q68" i="1"/>
  <c r="Q62" i="1"/>
  <c r="Q65" i="1"/>
  <c r="Q72" i="1"/>
  <c r="L6" i="1"/>
  <c r="Q5" i="1"/>
  <c r="B6" i="1"/>
  <c r="G5" i="1"/>
  <c r="O22" i="1"/>
  <c r="T22" i="1" s="1"/>
  <c r="E23" i="1"/>
  <c r="J23" i="1" s="1"/>
  <c r="O23" i="1"/>
  <c r="T23" i="1" s="1"/>
  <c r="I24" i="1"/>
  <c r="O25" i="1"/>
  <c r="T25" i="1" s="1"/>
  <c r="I26" i="1"/>
  <c r="O27" i="1"/>
  <c r="T27" i="1" s="1"/>
  <c r="I28" i="1"/>
  <c r="Q43" i="1"/>
  <c r="G62" i="1"/>
  <c r="G66" i="1"/>
  <c r="G70" i="1"/>
  <c r="E22" i="1"/>
  <c r="J22" i="1" s="1"/>
  <c r="Q67" i="1"/>
  <c r="Q71" i="1"/>
  <c r="E25" i="1"/>
  <c r="J25" i="1" s="1"/>
  <c r="E27" i="1"/>
  <c r="J27" i="1" s="1"/>
  <c r="E29" i="1"/>
  <c r="J29" i="1" s="1"/>
  <c r="E31" i="1"/>
  <c r="J31" i="1" s="1"/>
  <c r="E33" i="1"/>
  <c r="J33" i="1" s="1"/>
  <c r="E35" i="1"/>
  <c r="J35" i="1" s="1"/>
  <c r="Q44" i="1"/>
  <c r="L45" i="1"/>
  <c r="G65" i="1"/>
  <c r="G69" i="1"/>
  <c r="G73" i="1"/>
  <c r="B26" i="1"/>
  <c r="Q70" i="1"/>
  <c r="O24" i="1"/>
  <c r="T24" i="1" s="1"/>
  <c r="O26" i="1"/>
  <c r="T26" i="1" s="1"/>
  <c r="O28" i="1"/>
  <c r="T28" i="1" s="1"/>
  <c r="E41" i="1"/>
  <c r="J41" i="1" s="1"/>
  <c r="G45" i="1"/>
  <c r="B46" i="1"/>
  <c r="G64" i="1"/>
  <c r="G68" i="1"/>
  <c r="G72" i="1"/>
  <c r="Q73" i="1"/>
  <c r="L25" i="1"/>
  <c r="E30" i="1"/>
  <c r="J30" i="1" s="1"/>
  <c r="E32" i="1"/>
  <c r="J32" i="1" s="1"/>
  <c r="E34" i="1"/>
  <c r="J34" i="1" s="1"/>
  <c r="E36" i="1"/>
  <c r="J36" i="1" s="1"/>
  <c r="G63" i="1"/>
  <c r="G67" i="1"/>
  <c r="G71" i="1"/>
  <c r="S60" i="1"/>
  <c r="I61" i="1"/>
  <c r="S61" i="1"/>
  <c r="I62" i="1"/>
  <c r="S62" i="1"/>
  <c r="I63" i="1"/>
  <c r="S63" i="1"/>
  <c r="I64" i="1"/>
  <c r="S64" i="1"/>
  <c r="I65" i="1"/>
  <c r="S65" i="1"/>
  <c r="I66" i="1"/>
  <c r="S66" i="1"/>
  <c r="I67" i="1"/>
  <c r="S67" i="1"/>
  <c r="I68" i="1"/>
  <c r="S68" i="1"/>
  <c r="I69" i="1"/>
  <c r="S69" i="1"/>
  <c r="I70" i="1"/>
  <c r="S70" i="1"/>
  <c r="I71" i="1"/>
  <c r="S71" i="1"/>
  <c r="I72" i="1"/>
  <c r="S72" i="1"/>
  <c r="J73" i="1"/>
  <c r="T73" i="1"/>
  <c r="G26" i="1" l="1"/>
  <c r="B27" i="1"/>
  <c r="G46" i="1"/>
  <c r="B47" i="1"/>
  <c r="Q25" i="1"/>
  <c r="L26" i="1"/>
  <c r="Q45" i="1"/>
  <c r="L46" i="1"/>
  <c r="B7" i="1"/>
  <c r="G6" i="1"/>
  <c r="L7" i="1"/>
  <c r="Q6" i="1"/>
  <c r="G47" i="1" l="1"/>
  <c r="B48" i="1"/>
  <c r="Q26" i="1"/>
  <c r="L27" i="1"/>
  <c r="Q46" i="1"/>
  <c r="L47" i="1"/>
  <c r="L8" i="1"/>
  <c r="Q7" i="1"/>
  <c r="G27" i="1"/>
  <c r="B28" i="1"/>
  <c r="B8" i="1"/>
  <c r="G7" i="1"/>
  <c r="Q47" i="1" l="1"/>
  <c r="L48" i="1"/>
  <c r="Q27" i="1"/>
  <c r="L28" i="1"/>
  <c r="L9" i="1"/>
  <c r="Q8" i="1"/>
  <c r="B9" i="1"/>
  <c r="G8" i="1"/>
  <c r="G28" i="1"/>
  <c r="B29" i="1"/>
  <c r="G48" i="1"/>
  <c r="B49" i="1"/>
  <c r="L10" i="1" l="1"/>
  <c r="Q9" i="1"/>
  <c r="G49" i="1"/>
  <c r="B50" i="1"/>
  <c r="B10" i="1"/>
  <c r="G9" i="1"/>
  <c r="Q28" i="1"/>
  <c r="L29" i="1"/>
  <c r="G29" i="1"/>
  <c r="B30" i="1"/>
  <c r="Q48" i="1"/>
  <c r="L49" i="1"/>
  <c r="B11" i="1" l="1"/>
  <c r="G10" i="1"/>
  <c r="G50" i="1"/>
  <c r="B51" i="1"/>
  <c r="G30" i="1"/>
  <c r="B31" i="1"/>
  <c r="Q29" i="1"/>
  <c r="L30" i="1"/>
  <c r="Q49" i="1"/>
  <c r="L50" i="1"/>
  <c r="L11" i="1"/>
  <c r="Q10" i="1"/>
  <c r="Q30" i="1" l="1"/>
  <c r="L31" i="1"/>
  <c r="L12" i="1"/>
  <c r="Q11" i="1"/>
  <c r="G51" i="1"/>
  <c r="B52" i="1"/>
  <c r="Q50" i="1"/>
  <c r="L51" i="1"/>
  <c r="G31" i="1"/>
  <c r="B32" i="1"/>
  <c r="B12" i="1"/>
  <c r="G11" i="1"/>
  <c r="G52" i="1" l="1"/>
  <c r="B53" i="1"/>
  <c r="B13" i="1"/>
  <c r="G12" i="1"/>
  <c r="Q31" i="1"/>
  <c r="L32" i="1"/>
  <c r="Q51" i="1"/>
  <c r="L52" i="1"/>
  <c r="L13" i="1"/>
  <c r="Q12" i="1"/>
  <c r="G32" i="1"/>
  <c r="B33" i="1"/>
  <c r="Q32" i="1" l="1"/>
  <c r="L33" i="1"/>
  <c r="G33" i="1"/>
  <c r="B34" i="1"/>
  <c r="B14" i="1"/>
  <c r="G13" i="1"/>
  <c r="G53" i="1"/>
  <c r="B54" i="1"/>
  <c r="Q52" i="1"/>
  <c r="L53" i="1"/>
  <c r="L14" i="1"/>
  <c r="Q13" i="1"/>
  <c r="B15" i="1" l="1"/>
  <c r="G14" i="1"/>
  <c r="G34" i="1"/>
  <c r="B35" i="1"/>
  <c r="G54" i="1"/>
  <c r="B55" i="1"/>
  <c r="G55" i="1" s="1"/>
  <c r="Q53" i="1"/>
  <c r="L54" i="1"/>
  <c r="L15" i="1"/>
  <c r="Q14" i="1"/>
  <c r="Q33" i="1"/>
  <c r="L34" i="1"/>
  <c r="Q54" i="1" l="1"/>
  <c r="L55" i="1"/>
  <c r="Q55" i="1" s="1"/>
  <c r="G35" i="1"/>
  <c r="B36" i="1"/>
  <c r="G36" i="1" s="1"/>
  <c r="Q34" i="1"/>
  <c r="L35" i="1"/>
  <c r="L16" i="1"/>
  <c r="Q15" i="1"/>
  <c r="B16" i="1"/>
  <c r="G15" i="1"/>
  <c r="Q35" i="1" l="1"/>
  <c r="L36" i="1"/>
  <c r="Q36" i="1" s="1"/>
  <c r="L17" i="1"/>
  <c r="Q17" i="1" s="1"/>
  <c r="Q16" i="1"/>
  <c r="B17" i="1"/>
  <c r="G17" i="1" s="1"/>
  <c r="G16" i="1"/>
</calcChain>
</file>

<file path=xl/sharedStrings.xml><?xml version="1.0" encoding="utf-8"?>
<sst xmlns="http://schemas.openxmlformats.org/spreadsheetml/2006/main" count="3494" uniqueCount="296">
  <si>
    <t>Fresh Asparragus</t>
  </si>
  <si>
    <t>Esparrágos frescos</t>
  </si>
  <si>
    <t>Blueberries</t>
  </si>
  <si>
    <t>Arándanos</t>
  </si>
  <si>
    <t>Country</t>
  </si>
  <si>
    <t>Trade value
 (US$ millions)</t>
  </si>
  <si>
    <t>share of world (%)</t>
  </si>
  <si>
    <t>País</t>
  </si>
  <si>
    <t>Valor exportado
 (mill. de US$)</t>
  </si>
  <si>
    <t>% del mundo</t>
  </si>
  <si>
    <t>Total</t>
  </si>
  <si>
    <t>--</t>
  </si>
  <si>
    <t>Preserved Asparragus</t>
  </si>
  <si>
    <t>Esparrágos en conserva</t>
  </si>
  <si>
    <t>Avocados</t>
  </si>
  <si>
    <t>Paltas</t>
  </si>
  <si>
    <t>Artichokes</t>
  </si>
  <si>
    <t>Alcachofas</t>
  </si>
  <si>
    <t>Mangoes</t>
  </si>
  <si>
    <t>Mangos</t>
  </si>
  <si>
    <t>Grapes</t>
  </si>
  <si>
    <t>Uvas</t>
  </si>
  <si>
    <t>Tangerines</t>
  </si>
  <si>
    <t>Mandarinas</t>
  </si>
  <si>
    <t>Ranking</t>
  </si>
  <si>
    <t>Classification</t>
  </si>
  <si>
    <t>Year</t>
  </si>
  <si>
    <t>Reporter</t>
  </si>
  <si>
    <t>Reporter ISO</t>
  </si>
  <si>
    <t>Commodity Code</t>
  </si>
  <si>
    <t>Commodity</t>
  </si>
  <si>
    <t>Netweight (kg)</t>
  </si>
  <si>
    <t>Trade Value (US$)</t>
  </si>
  <si>
    <t>Varios</t>
  </si>
  <si>
    <t>China</t>
  </si>
  <si>
    <t>CHN</t>
  </si>
  <si>
    <t>pota</t>
  </si>
  <si>
    <t>India</t>
  </si>
  <si>
    <t>IND</t>
  </si>
  <si>
    <t>Peru</t>
  </si>
  <si>
    <t>PER</t>
  </si>
  <si>
    <t>Spain</t>
  </si>
  <si>
    <t>ESP</t>
  </si>
  <si>
    <t>Indonesia</t>
  </si>
  <si>
    <t>IDN</t>
  </si>
  <si>
    <t>Thailand</t>
  </si>
  <si>
    <t>THA</t>
  </si>
  <si>
    <t>Argentina</t>
  </si>
  <si>
    <t>ARG</t>
  </si>
  <si>
    <t>Morocco</t>
  </si>
  <si>
    <t>MAR</t>
  </si>
  <si>
    <t>Chile</t>
  </si>
  <si>
    <t>CHL</t>
  </si>
  <si>
    <t>USA</t>
  </si>
  <si>
    <t>South Africa</t>
  </si>
  <si>
    <t>ZAF</t>
  </si>
  <si>
    <t>France</t>
  </si>
  <si>
    <t>FRA</t>
  </si>
  <si>
    <t>Portugal</t>
  </si>
  <si>
    <t>PRT</t>
  </si>
  <si>
    <t>New Zealand</t>
  </si>
  <si>
    <t>NZL</t>
  </si>
  <si>
    <t>Oman</t>
  </si>
  <si>
    <t>OMN</t>
  </si>
  <si>
    <t>Malaysia</t>
  </si>
  <si>
    <t>MYS</t>
  </si>
  <si>
    <t>United Kingdom</t>
  </si>
  <si>
    <t>GBR</t>
  </si>
  <si>
    <t>Netherlands</t>
  </si>
  <si>
    <t>NLD</t>
  </si>
  <si>
    <t>Italy</t>
  </si>
  <si>
    <t>ITA</t>
  </si>
  <si>
    <t>Myanmar</t>
  </si>
  <si>
    <t>MMR</t>
  </si>
  <si>
    <t>Senegal</t>
  </si>
  <si>
    <t>SEN</t>
  </si>
  <si>
    <t>Japan</t>
  </si>
  <si>
    <t>JPN</t>
  </si>
  <si>
    <t>Russian Federation</t>
  </si>
  <si>
    <t>RUS</t>
  </si>
  <si>
    <t>Belgium</t>
  </si>
  <si>
    <t>BEL</t>
  </si>
  <si>
    <t>Rep. of Korea</t>
  </si>
  <si>
    <t>KOR</t>
  </si>
  <si>
    <t>China, Hong Kong SAR</t>
  </si>
  <si>
    <t>HKG</t>
  </si>
  <si>
    <t>Denmark</t>
  </si>
  <si>
    <t>DNK</t>
  </si>
  <si>
    <t>Philippines</t>
  </si>
  <si>
    <t>PHL</t>
  </si>
  <si>
    <t>Greece</t>
  </si>
  <si>
    <t>GRC</t>
  </si>
  <si>
    <t>Germany</t>
  </si>
  <si>
    <t>DEU</t>
  </si>
  <si>
    <t>Namibia</t>
  </si>
  <si>
    <t>NAM</t>
  </si>
  <si>
    <t>Croatia</t>
  </si>
  <si>
    <t>HRV</t>
  </si>
  <si>
    <t>Singapore</t>
  </si>
  <si>
    <t>SGP</t>
  </si>
  <si>
    <t>Ghana</t>
  </si>
  <si>
    <t>GHA</t>
  </si>
  <si>
    <t>Ecuador</t>
  </si>
  <si>
    <t>ECU</t>
  </si>
  <si>
    <t>Ireland</t>
  </si>
  <si>
    <t>IRL</t>
  </si>
  <si>
    <t>Turkey</t>
  </si>
  <si>
    <t>TUR</t>
  </si>
  <si>
    <t>Belarus</t>
  </si>
  <si>
    <t>BLR</t>
  </si>
  <si>
    <t>United Arab Emirates</t>
  </si>
  <si>
    <t>ARE</t>
  </si>
  <si>
    <t>Slovenia</t>
  </si>
  <si>
    <t>SVN</t>
  </si>
  <si>
    <t>Romania</t>
  </si>
  <si>
    <t>ROU</t>
  </si>
  <si>
    <t>Canada</t>
  </si>
  <si>
    <t>CAN</t>
  </si>
  <si>
    <t>Bahrain</t>
  </si>
  <si>
    <t>BHR</t>
  </si>
  <si>
    <t>Iceland</t>
  </si>
  <si>
    <t>ISL</t>
  </si>
  <si>
    <t>Pakistan</t>
  </si>
  <si>
    <t>PAK</t>
  </si>
  <si>
    <t>Uruguay</t>
  </si>
  <si>
    <t>URY</t>
  </si>
  <si>
    <t>Austria</t>
  </si>
  <si>
    <t>AUT</t>
  </si>
  <si>
    <t>Latvia</t>
  </si>
  <si>
    <t>LVA</t>
  </si>
  <si>
    <t>Estonia</t>
  </si>
  <si>
    <t>EST</t>
  </si>
  <si>
    <t>Saudi Arabia</t>
  </si>
  <si>
    <t>SAU</t>
  </si>
  <si>
    <t>Bosnia Herzegovina</t>
  </si>
  <si>
    <t>BIH</t>
  </si>
  <si>
    <t>Bulgaria</t>
  </si>
  <si>
    <t>BGR</t>
  </si>
  <si>
    <t>Côte d'Ivoire</t>
  </si>
  <si>
    <t>CIV</t>
  </si>
  <si>
    <t>Lithuania</t>
  </si>
  <si>
    <t>LTU</t>
  </si>
  <si>
    <t>Czechia</t>
  </si>
  <si>
    <t>CZE</t>
  </si>
  <si>
    <t>Australia</t>
  </si>
  <si>
    <t>AUS</t>
  </si>
  <si>
    <t>Madagascar</t>
  </si>
  <si>
    <t>MDG</t>
  </si>
  <si>
    <t>Cabo Verde</t>
  </si>
  <si>
    <t>CPV</t>
  </si>
  <si>
    <t>Poland</t>
  </si>
  <si>
    <t>POL</t>
  </si>
  <si>
    <t>United Rep. of Tanzania</t>
  </si>
  <si>
    <t>TZA</t>
  </si>
  <si>
    <t>North Macedonia</t>
  </si>
  <si>
    <t>MKD</t>
  </si>
  <si>
    <t>Albania</t>
  </si>
  <si>
    <t>ALB</t>
  </si>
  <si>
    <t>Mexico</t>
  </si>
  <si>
    <t>MEX</t>
  </si>
  <si>
    <t>Luxembourg</t>
  </si>
  <si>
    <t>LUX</t>
  </si>
  <si>
    <t>Ukraine</t>
  </si>
  <si>
    <t>UKR</t>
  </si>
  <si>
    <t>Mozambique</t>
  </si>
  <si>
    <t>MOZ</t>
  </si>
  <si>
    <t>Sweden</t>
  </si>
  <si>
    <t>SWE</t>
  </si>
  <si>
    <t>Serbia</t>
  </si>
  <si>
    <t>SRB</t>
  </si>
  <si>
    <t>Hungary</t>
  </si>
  <si>
    <t>HUN</t>
  </si>
  <si>
    <t>Slovakia</t>
  </si>
  <si>
    <t>SVK</t>
  </si>
  <si>
    <t>Brunei Darussalam</t>
  </si>
  <si>
    <t>BRN</t>
  </si>
  <si>
    <t>Cyprus</t>
  </si>
  <si>
    <t>CYP</t>
  </si>
  <si>
    <t>Mauritius</t>
  </si>
  <si>
    <t>MUS</t>
  </si>
  <si>
    <t>Gambia</t>
  </si>
  <si>
    <t>GMB</t>
  </si>
  <si>
    <t>Norway</t>
  </si>
  <si>
    <t>NOR</t>
  </si>
  <si>
    <t>Egypt</t>
  </si>
  <si>
    <t>EGY</t>
  </si>
  <si>
    <t>Kenya</t>
  </si>
  <si>
    <t>KEN</t>
  </si>
  <si>
    <t>Switzerland</t>
  </si>
  <si>
    <t>CHE</t>
  </si>
  <si>
    <t>Costa Rica</t>
  </si>
  <si>
    <t>CRI</t>
  </si>
  <si>
    <t>Brazil</t>
  </si>
  <si>
    <t>BRA</t>
  </si>
  <si>
    <t>El Salvador</t>
  </si>
  <si>
    <t>SLV</t>
  </si>
  <si>
    <t>Lebanon</t>
  </si>
  <si>
    <t>LBN</t>
  </si>
  <si>
    <t>Malta</t>
  </si>
  <si>
    <t>MLT</t>
  </si>
  <si>
    <t>Angola</t>
  </si>
  <si>
    <t>AGO</t>
  </si>
  <si>
    <t>Montenegro</t>
  </si>
  <si>
    <t>MNE</t>
  </si>
  <si>
    <t>Georgia</t>
  </si>
  <si>
    <t>GEO</t>
  </si>
  <si>
    <t>Kazakhstan</t>
  </si>
  <si>
    <t>KAZ</t>
  </si>
  <si>
    <t>Finland</t>
  </si>
  <si>
    <t>FIN</t>
  </si>
  <si>
    <t>Kuwait</t>
  </si>
  <si>
    <t>KWT</t>
  </si>
  <si>
    <t>mandarinas</t>
  </si>
  <si>
    <t>Israel</t>
  </si>
  <si>
    <t>ISR</t>
  </si>
  <si>
    <t>Jordan</t>
  </si>
  <si>
    <t>JOR</t>
  </si>
  <si>
    <t>Armenia</t>
  </si>
  <si>
    <t>ARM</t>
  </si>
  <si>
    <t>Colombia</t>
  </si>
  <si>
    <t>COL</t>
  </si>
  <si>
    <t>Azerbaijan</t>
  </si>
  <si>
    <t>AZE</t>
  </si>
  <si>
    <t>Kyrgyzstan</t>
  </si>
  <si>
    <t>KGZ</t>
  </si>
  <si>
    <t>Burundi</t>
  </si>
  <si>
    <t>BDI</t>
  </si>
  <si>
    <t>Uganda</t>
  </si>
  <si>
    <t>UGA</t>
  </si>
  <si>
    <t>Fiji</t>
  </si>
  <si>
    <t>FJI</t>
  </si>
  <si>
    <t>Guyana</t>
  </si>
  <si>
    <t>GUY</t>
  </si>
  <si>
    <t>State of Palestine</t>
  </si>
  <si>
    <t>PSE</t>
  </si>
  <si>
    <t>Aruba</t>
  </si>
  <si>
    <t>ABW</t>
  </si>
  <si>
    <t>Saint Vincent and the Grenadines</t>
  </si>
  <si>
    <t>VCT</t>
  </si>
  <si>
    <t>Bermuda</t>
  </si>
  <si>
    <t>BMU</t>
  </si>
  <si>
    <t>Botswana</t>
  </si>
  <si>
    <t>BWA</t>
  </si>
  <si>
    <t>H4</t>
  </si>
  <si>
    <t>Vegetables; asparagus, fresh or chilled</t>
  </si>
  <si>
    <t>H5</t>
  </si>
  <si>
    <t>Other Asia, nes</t>
  </si>
  <si>
    <t>H3</t>
  </si>
  <si>
    <t>Antigua and Barbuda</t>
  </si>
  <si>
    <t>ATG</t>
  </si>
  <si>
    <t>Asparagus, fresh/chilled</t>
  </si>
  <si>
    <t>Vegetable preparations; asparagus, prepared or preserved otherwise than by vinegar or acetic acid, not frozen</t>
  </si>
  <si>
    <t>Vegetable preparations; vegetables and mixtures of vegetables n.e.c. in heading no. 2005, prepared or preserved otherwise than by vinegar or acetic acid, not frozen</t>
  </si>
  <si>
    <t>Rep. of Moldova</t>
  </si>
  <si>
    <t>MDA</t>
  </si>
  <si>
    <t>Uzbekistan</t>
  </si>
  <si>
    <t>UZB</t>
  </si>
  <si>
    <t>Vegetables &amp; mixtures of vegetables (excl. of 2005.10-2005.91), prepared/preserved othw. than by vinegar/acetic acid, not frozen, other than products of heading 20.06</t>
  </si>
  <si>
    <t>Andorra</t>
  </si>
  <si>
    <t>AND</t>
  </si>
  <si>
    <t>Mongolia</t>
  </si>
  <si>
    <t>MNG</t>
  </si>
  <si>
    <t>Zimbabwe</t>
  </si>
  <si>
    <t>ZWE</t>
  </si>
  <si>
    <t>Nicaragua</t>
  </si>
  <si>
    <t>NIC</t>
  </si>
  <si>
    <t>Fruit, edible; cranberries, bilberries and other fruits of the genus vaccinium, fresh</t>
  </si>
  <si>
    <t>Bolivia (Plurinational State of)</t>
  </si>
  <si>
    <t>BOL</t>
  </si>
  <si>
    <t>H2</t>
  </si>
  <si>
    <t>Barbados</t>
  </si>
  <si>
    <t>BRB</t>
  </si>
  <si>
    <t>Cranberries, bilberries &amp; oth. fruits of the genus Vaccinium, fresh</t>
  </si>
  <si>
    <t>Cranberries, bilberries &amp; other fruits of the genus Vaccinium, fresh</t>
  </si>
  <si>
    <t>Fruit, edible; avocados, fresh or dried</t>
  </si>
  <si>
    <t>Avocados, fresh/dried</t>
  </si>
  <si>
    <t>Zambia</t>
  </si>
  <si>
    <t>ZMB</t>
  </si>
  <si>
    <t>Afghanistan</t>
  </si>
  <si>
    <t>AFG</t>
  </si>
  <si>
    <t>Fruit, edible; guavas, mangoes and mangosteens, fresh or dried</t>
  </si>
  <si>
    <t>Burkina Faso</t>
  </si>
  <si>
    <t>BFA</t>
  </si>
  <si>
    <t>Guavas, mangoes &amp; mangosteens, fresh/dried</t>
  </si>
  <si>
    <t>Suriname</t>
  </si>
  <si>
    <t>SUR</t>
  </si>
  <si>
    <t>Samoa</t>
  </si>
  <si>
    <t>WSM</t>
  </si>
  <si>
    <t>Benin</t>
  </si>
  <si>
    <t>BEN</t>
  </si>
  <si>
    <t>Solomon Isds</t>
  </si>
  <si>
    <t>SLB</t>
  </si>
  <si>
    <t>Fruit, edible; grapes, fresh</t>
  </si>
  <si>
    <t>Grapes, fresh</t>
  </si>
  <si>
    <t>Espárragos (f)</t>
  </si>
  <si>
    <t>Espárragos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</si>
</sst>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horizontal="right" vertical="center" indent="4"/>
    </xf>
    <xf numFmtId="164" fontId="3" fillId="0" borderId="0" xfId="0" applyNumberFormat="1" applyFont="1" applyAlignment="1">
      <alignment horizontal="right" vertical="center" indent="2"/>
    </xf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1" fontId="2" fillId="0" borderId="4" xfId="0" applyNumberFormat="1" applyFont="1" applyBorder="1" applyAlignment="1">
      <alignment horizontal="right" indent="4"/>
    </xf>
    <xf numFmtId="164" fontId="2" fillId="0" borderId="4" xfId="0" applyNumberFormat="1" applyFont="1" applyBorder="1" applyAlignment="1">
      <alignment horizontal="right" indent="2"/>
    </xf>
    <xf numFmtId="0" fontId="3" fillId="0" borderId="0" xfId="0" applyFont="1"/>
    <xf numFmtId="0" fontId="3" fillId="0" borderId="4" xfId="0" applyFont="1" applyBorder="1"/>
    <xf numFmtId="0" fontId="5" fillId="0" borderId="5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b="1"/>
              <a:t>Ranking</a:t>
            </a:r>
            <a:r>
              <a:rPr lang="es-PE" b="1" baseline="0"/>
              <a:t> de exportaciones de Perú: productos agropecuarios</a:t>
            </a:r>
          </a:p>
          <a:p>
            <a:pPr>
              <a:defRPr/>
            </a:pPr>
            <a:r>
              <a:rPr lang="es-PE" baseline="0"/>
              <a:t>2018</a:t>
            </a:r>
            <a:endParaRPr lang="es-PE"/>
          </a:p>
        </c:rich>
      </c:tx>
      <c:layout>
        <c:manualLayout>
          <c:xMode val="edge"/>
          <c:yMode val="edge"/>
          <c:x val="0.12657613863395978"/>
          <c:y val="3.0651336886349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1.6282225237449117E-2"/>
          <c:y val="0.14338014254614728"/>
          <c:w val="0.96381727725011312"/>
          <c:h val="0.781762481369189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\°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Graficos!$E$2:$E$9</c:f>
              <c:strCache>
                <c:ptCount val="8"/>
                <c:pt idx="0">
                  <c:v>Espárragos (f)</c:v>
                </c:pt>
                <c:pt idx="1">
                  <c:v>Espárragos (c)</c:v>
                </c:pt>
                <c:pt idx="2">
                  <c:v>Arándanos</c:v>
                </c:pt>
                <c:pt idx="3">
                  <c:v>Alcachofas</c:v>
                </c:pt>
                <c:pt idx="4">
                  <c:v>Paltas</c:v>
                </c:pt>
                <c:pt idx="5">
                  <c:v>Uvas</c:v>
                </c:pt>
                <c:pt idx="6">
                  <c:v>Mangos</c:v>
                </c:pt>
                <c:pt idx="7">
                  <c:v>Mandarinas</c:v>
                </c:pt>
              </c:strCache>
            </c:strRef>
          </c:cat>
          <c:val>
            <c:numRef>
              <c:f>Graficos!$F$2:$F$9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569328"/>
        <c:axId val="1025567368"/>
      </c:barChart>
      <c:catAx>
        <c:axId val="10255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025567368"/>
        <c:crosses val="autoZero"/>
        <c:auto val="1"/>
        <c:lblAlgn val="ctr"/>
        <c:lblOffset val="100"/>
        <c:noMultiLvlLbl val="0"/>
      </c:catAx>
      <c:valAx>
        <c:axId val="1025567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556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3</xdr:row>
      <xdr:rowOff>109537</xdr:rowOff>
    </xdr:from>
    <xdr:to>
      <xdr:col>16</xdr:col>
      <xdr:colOff>390524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trade_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Afghanistan</v>
          </cell>
          <cell r="D2"/>
          <cell r="E2" t="str">
            <v>AF</v>
          </cell>
          <cell r="F2" t="str">
            <v>AFG</v>
          </cell>
          <cell r="G2">
            <v>1962</v>
          </cell>
          <cell r="H2" t="str">
            <v>Now</v>
          </cell>
          <cell r="J2" t="str">
            <v>Afganistán</v>
          </cell>
        </row>
        <row r="3">
          <cell r="C3" t="str">
            <v>Africa CAMEU region, nes</v>
          </cell>
          <cell r="D3"/>
          <cell r="E3" t="str">
            <v>N/A</v>
          </cell>
          <cell r="F3" t="str">
            <v>N/A</v>
          </cell>
          <cell r="G3">
            <v>1962</v>
          </cell>
          <cell r="H3">
            <v>2004</v>
          </cell>
          <cell r="J3" t="str">
            <v>África</v>
          </cell>
        </row>
        <row r="4">
          <cell r="C4" t="str">
            <v>Albania</v>
          </cell>
          <cell r="D4"/>
          <cell r="E4" t="str">
            <v>AL</v>
          </cell>
          <cell r="F4" t="str">
            <v>ALB</v>
          </cell>
          <cell r="G4">
            <v>1962</v>
          </cell>
          <cell r="H4" t="str">
            <v>Now</v>
          </cell>
          <cell r="J4" t="str">
            <v>Albania</v>
          </cell>
        </row>
        <row r="5">
          <cell r="C5" t="str">
            <v>Algeria</v>
          </cell>
          <cell r="D5"/>
          <cell r="E5" t="str">
            <v>DZ</v>
          </cell>
          <cell r="F5" t="str">
            <v>DZA</v>
          </cell>
          <cell r="G5">
            <v>1962</v>
          </cell>
          <cell r="H5" t="str">
            <v>Now</v>
          </cell>
          <cell r="J5" t="str">
            <v>Algeria</v>
          </cell>
        </row>
        <row r="6">
          <cell r="C6" t="str">
            <v>American Samoa</v>
          </cell>
          <cell r="D6"/>
          <cell r="E6" t="str">
            <v>AS</v>
          </cell>
          <cell r="F6" t="str">
            <v>ASM</v>
          </cell>
          <cell r="G6">
            <v>1962</v>
          </cell>
          <cell r="H6" t="str">
            <v>Now</v>
          </cell>
          <cell r="J6" t="str">
            <v>Samoa Americana</v>
          </cell>
        </row>
        <row r="7">
          <cell r="C7" t="str">
            <v>Andorra</v>
          </cell>
          <cell r="D7"/>
          <cell r="E7" t="str">
            <v>AD</v>
          </cell>
          <cell r="F7" t="str">
            <v>AND</v>
          </cell>
          <cell r="G7">
            <v>1962</v>
          </cell>
          <cell r="H7" t="str">
            <v>Now</v>
          </cell>
          <cell r="J7" t="str">
            <v>Andorra</v>
          </cell>
        </row>
        <row r="8">
          <cell r="C8" t="str">
            <v>Angola</v>
          </cell>
          <cell r="D8"/>
          <cell r="E8" t="str">
            <v>AO</v>
          </cell>
          <cell r="F8" t="str">
            <v>AGO</v>
          </cell>
          <cell r="G8">
            <v>1962</v>
          </cell>
          <cell r="H8" t="str">
            <v>Now</v>
          </cell>
          <cell r="J8" t="str">
            <v>Angola</v>
          </cell>
        </row>
        <row r="9">
          <cell r="C9" t="str">
            <v>Anguilla</v>
          </cell>
          <cell r="D9"/>
          <cell r="E9" t="str">
            <v>AI</v>
          </cell>
          <cell r="F9" t="str">
            <v>AIA</v>
          </cell>
          <cell r="G9">
            <v>1981</v>
          </cell>
          <cell r="H9" t="str">
            <v>Now</v>
          </cell>
          <cell r="J9" t="str">
            <v>Anguilla</v>
          </cell>
        </row>
        <row r="10">
          <cell r="C10" t="str">
            <v>Antarctica</v>
          </cell>
          <cell r="D10"/>
          <cell r="E10" t="str">
            <v>AQ</v>
          </cell>
          <cell r="F10" t="str">
            <v>ATA</v>
          </cell>
          <cell r="G10">
            <v>1962</v>
          </cell>
          <cell r="H10" t="str">
            <v>Now</v>
          </cell>
          <cell r="J10" t="str">
            <v>Antártida</v>
          </cell>
        </row>
        <row r="11">
          <cell r="C11" t="str">
            <v>Antigua and Barbuda</v>
          </cell>
          <cell r="D11"/>
          <cell r="E11" t="str">
            <v>AG</v>
          </cell>
          <cell r="F11" t="str">
            <v>ATA</v>
          </cell>
          <cell r="G11">
            <v>1962</v>
          </cell>
          <cell r="H11" t="str">
            <v>Now</v>
          </cell>
          <cell r="J11" t="str">
            <v>Antigua y Barbuda</v>
          </cell>
        </row>
        <row r="12">
          <cell r="C12" t="str">
            <v>Areas, nes</v>
          </cell>
          <cell r="D12"/>
          <cell r="E12" t="str">
            <v>N/A</v>
          </cell>
          <cell r="F12" t="str">
            <v>N/A</v>
          </cell>
          <cell r="G12">
            <v>1962</v>
          </cell>
          <cell r="H12" t="str">
            <v>Now</v>
          </cell>
          <cell r="J12" t="str">
            <v>Áreas</v>
          </cell>
        </row>
        <row r="13">
          <cell r="C13" t="str">
            <v>Argentina</v>
          </cell>
          <cell r="D13"/>
          <cell r="E13" t="str">
            <v>AR</v>
          </cell>
          <cell r="F13" t="str">
            <v>ARG</v>
          </cell>
          <cell r="G13">
            <v>1962</v>
          </cell>
          <cell r="H13" t="str">
            <v>Now</v>
          </cell>
          <cell r="J13" t="str">
            <v>Argentina</v>
          </cell>
        </row>
        <row r="14">
          <cell r="C14" t="str">
            <v>Armenia</v>
          </cell>
          <cell r="D14"/>
          <cell r="E14" t="str">
            <v>AM</v>
          </cell>
          <cell r="F14" t="str">
            <v>ARM</v>
          </cell>
          <cell r="G14">
            <v>1992</v>
          </cell>
          <cell r="H14" t="str">
            <v>Now</v>
          </cell>
          <cell r="J14" t="str">
            <v>Armenia</v>
          </cell>
        </row>
        <row r="15">
          <cell r="C15" t="str">
            <v>Aruba</v>
          </cell>
          <cell r="D15"/>
          <cell r="E15" t="str">
            <v>AW</v>
          </cell>
          <cell r="F15" t="str">
            <v>ABW</v>
          </cell>
          <cell r="G15">
            <v>1988</v>
          </cell>
          <cell r="H15" t="str">
            <v>Now</v>
          </cell>
          <cell r="J15" t="str">
            <v>Aruba</v>
          </cell>
        </row>
        <row r="16">
          <cell r="C16" t="str">
            <v>Australia</v>
          </cell>
          <cell r="D16"/>
          <cell r="E16" t="str">
            <v>AU</v>
          </cell>
          <cell r="F16" t="str">
            <v>AUS</v>
          </cell>
          <cell r="G16">
            <v>1962</v>
          </cell>
          <cell r="H16" t="str">
            <v>Now</v>
          </cell>
          <cell r="J16" t="str">
            <v>Australia</v>
          </cell>
        </row>
        <row r="17">
          <cell r="C17" t="str">
            <v>Austria</v>
          </cell>
          <cell r="D17"/>
          <cell r="E17" t="str">
            <v>AT</v>
          </cell>
          <cell r="F17" t="str">
            <v>AUT</v>
          </cell>
          <cell r="G17">
            <v>1962</v>
          </cell>
          <cell r="H17" t="str">
            <v>Now</v>
          </cell>
          <cell r="J17" t="str">
            <v>Austria</v>
          </cell>
        </row>
        <row r="18">
          <cell r="C18" t="str">
            <v>Azerbaijan</v>
          </cell>
          <cell r="D18"/>
          <cell r="E18" t="str">
            <v>AZ</v>
          </cell>
          <cell r="F18" t="str">
            <v>AZE</v>
          </cell>
          <cell r="G18">
            <v>1992</v>
          </cell>
          <cell r="H18" t="str">
            <v>Now</v>
          </cell>
          <cell r="J18" t="str">
            <v>Azerbaiyán</v>
          </cell>
        </row>
        <row r="19">
          <cell r="C19" t="str">
            <v>Bahamas</v>
          </cell>
          <cell r="D19"/>
          <cell r="E19" t="str">
            <v>BS</v>
          </cell>
          <cell r="F19" t="str">
            <v>BHS</v>
          </cell>
          <cell r="G19">
            <v>1962</v>
          </cell>
          <cell r="H19" t="str">
            <v>Now</v>
          </cell>
          <cell r="J19" t="str">
            <v>Bahamas</v>
          </cell>
        </row>
        <row r="20">
          <cell r="C20" t="str">
            <v>Bahrain</v>
          </cell>
          <cell r="D20"/>
          <cell r="E20" t="str">
            <v>BH</v>
          </cell>
          <cell r="F20" t="str">
            <v>BHR</v>
          </cell>
          <cell r="G20">
            <v>1962</v>
          </cell>
          <cell r="H20" t="str">
            <v>Now</v>
          </cell>
          <cell r="J20" t="str">
            <v>Baréin</v>
          </cell>
        </row>
        <row r="21">
          <cell r="C21" t="str">
            <v>Bangladesh</v>
          </cell>
          <cell r="D21"/>
          <cell r="E21" t="str">
            <v>BD</v>
          </cell>
          <cell r="F21" t="str">
            <v>BGD</v>
          </cell>
          <cell r="G21">
            <v>1972</v>
          </cell>
          <cell r="H21" t="str">
            <v>Now</v>
          </cell>
          <cell r="J21" t="str">
            <v>Bangladesh</v>
          </cell>
        </row>
        <row r="22">
          <cell r="C22" t="str">
            <v>Barbados</v>
          </cell>
          <cell r="D22"/>
          <cell r="E22" t="str">
            <v>BB</v>
          </cell>
          <cell r="F22" t="str">
            <v>BRB</v>
          </cell>
          <cell r="G22">
            <v>1962</v>
          </cell>
          <cell r="H22" t="str">
            <v>Now</v>
          </cell>
          <cell r="J22" t="str">
            <v>Barbados</v>
          </cell>
        </row>
        <row r="23">
          <cell r="C23" t="str">
            <v>Belarus</v>
          </cell>
          <cell r="D23"/>
          <cell r="E23" t="str">
            <v>BY</v>
          </cell>
          <cell r="F23" t="str">
            <v>BLR</v>
          </cell>
          <cell r="G23">
            <v>1992</v>
          </cell>
          <cell r="H23" t="str">
            <v>Now</v>
          </cell>
          <cell r="J23" t="str">
            <v>Bielorrusia</v>
          </cell>
        </row>
        <row r="24">
          <cell r="C24" t="str">
            <v>Belgium</v>
          </cell>
          <cell r="D24"/>
          <cell r="E24" t="str">
            <v>BE</v>
          </cell>
          <cell r="F24" t="str">
            <v>BEL</v>
          </cell>
          <cell r="G24">
            <v>1999</v>
          </cell>
          <cell r="H24" t="str">
            <v>Now</v>
          </cell>
          <cell r="J24" t="str">
            <v>Bélgica</v>
          </cell>
        </row>
        <row r="25">
          <cell r="C25" t="str">
            <v>Belgium-Luxembourg</v>
          </cell>
          <cell r="D25"/>
          <cell r="E25" t="str">
            <v>BE</v>
          </cell>
          <cell r="F25" t="str">
            <v>BEL</v>
          </cell>
          <cell r="G25">
            <v>1962</v>
          </cell>
          <cell r="H25">
            <v>1998</v>
          </cell>
          <cell r="J25" t="str">
            <v>Bélgica-Luxemburgo</v>
          </cell>
        </row>
        <row r="26">
          <cell r="C26" t="str">
            <v>Belize</v>
          </cell>
          <cell r="D26"/>
          <cell r="E26" t="str">
            <v>BZ</v>
          </cell>
          <cell r="F26" t="str">
            <v>BLZ</v>
          </cell>
          <cell r="G26">
            <v>1962</v>
          </cell>
          <cell r="H26" t="str">
            <v>Now</v>
          </cell>
          <cell r="J26" t="str">
            <v>Bélice</v>
          </cell>
        </row>
        <row r="27">
          <cell r="C27" t="str">
            <v>Benin</v>
          </cell>
          <cell r="D27"/>
          <cell r="E27" t="str">
            <v>BJ</v>
          </cell>
          <cell r="F27" t="str">
            <v>BEN</v>
          </cell>
          <cell r="G27">
            <v>1962</v>
          </cell>
          <cell r="H27" t="str">
            <v>Now</v>
          </cell>
          <cell r="J27" t="str">
            <v>Benín</v>
          </cell>
        </row>
        <row r="28">
          <cell r="C28" t="str">
            <v>Bermuda</v>
          </cell>
          <cell r="D28"/>
          <cell r="E28" t="str">
            <v>BM</v>
          </cell>
          <cell r="F28" t="str">
            <v>BMU</v>
          </cell>
          <cell r="G28">
            <v>1962</v>
          </cell>
          <cell r="H28" t="str">
            <v>Now</v>
          </cell>
          <cell r="J28" t="str">
            <v>Bermudas</v>
          </cell>
        </row>
        <row r="29">
          <cell r="C29" t="str">
            <v>Bhutan</v>
          </cell>
          <cell r="D29"/>
          <cell r="E29" t="str">
            <v>BT</v>
          </cell>
          <cell r="F29" t="str">
            <v>BTN</v>
          </cell>
          <cell r="G29">
            <v>1962</v>
          </cell>
          <cell r="H29" t="str">
            <v>Now</v>
          </cell>
          <cell r="J29" t="str">
            <v>Bután</v>
          </cell>
        </row>
        <row r="30">
          <cell r="C30" t="str">
            <v>Bolivia (Plurinational State of)</v>
          </cell>
          <cell r="D30"/>
          <cell r="E30" t="str">
            <v>BO</v>
          </cell>
          <cell r="F30" t="str">
            <v>BOL</v>
          </cell>
          <cell r="G30">
            <v>1962</v>
          </cell>
          <cell r="H30" t="str">
            <v>Now</v>
          </cell>
          <cell r="J30" t="str">
            <v>Bolivia</v>
          </cell>
        </row>
        <row r="31">
          <cell r="C31" t="str">
            <v>Bonaire</v>
          </cell>
          <cell r="D31"/>
          <cell r="E31" t="str">
            <v>BQ</v>
          </cell>
          <cell r="F31" t="str">
            <v>BES</v>
          </cell>
          <cell r="G31">
            <v>2011</v>
          </cell>
          <cell r="H31" t="str">
            <v>Now</v>
          </cell>
          <cell r="J31" t="str">
            <v>Bonaire</v>
          </cell>
        </row>
        <row r="32">
          <cell r="C32" t="str">
            <v>Bosnia Herzegovina</v>
          </cell>
          <cell r="D32"/>
          <cell r="E32" t="str">
            <v>BA</v>
          </cell>
          <cell r="F32" t="str">
            <v>BIH</v>
          </cell>
          <cell r="G32">
            <v>1992</v>
          </cell>
          <cell r="H32" t="str">
            <v>Now</v>
          </cell>
          <cell r="J32" t="str">
            <v>Bosnia y Herzegovina</v>
          </cell>
        </row>
        <row r="33">
          <cell r="C33" t="str">
            <v>Botswana</v>
          </cell>
          <cell r="D33"/>
          <cell r="E33" t="str">
            <v>BW</v>
          </cell>
          <cell r="F33" t="str">
            <v>BWA</v>
          </cell>
          <cell r="G33">
            <v>2000</v>
          </cell>
          <cell r="H33" t="str">
            <v>Now</v>
          </cell>
          <cell r="J33" t="str">
            <v>Botsuana</v>
          </cell>
        </row>
        <row r="34">
          <cell r="C34" t="str">
            <v>Bouvet Island</v>
          </cell>
          <cell r="D34"/>
          <cell r="E34" t="str">
            <v>N/A</v>
          </cell>
          <cell r="F34" t="str">
            <v>N/A</v>
          </cell>
          <cell r="G34">
            <v>1962</v>
          </cell>
          <cell r="H34" t="str">
            <v>Now</v>
          </cell>
          <cell r="J34" t="str">
            <v>Isla de Bouvet</v>
          </cell>
        </row>
        <row r="35">
          <cell r="C35" t="str">
            <v>Br. Antarctic Terr.</v>
          </cell>
          <cell r="D35"/>
          <cell r="E35" t="str">
            <v>N/A</v>
          </cell>
          <cell r="F35" t="str">
            <v>N/A</v>
          </cell>
          <cell r="G35">
            <v>1962</v>
          </cell>
          <cell r="H35" t="str">
            <v>Now</v>
          </cell>
          <cell r="J35" t="str">
            <v>Br. Antarctic Terr.</v>
          </cell>
        </row>
        <row r="36">
          <cell r="C36" t="str">
            <v>Br. Indian Ocean Terr.</v>
          </cell>
          <cell r="D36"/>
          <cell r="E36" t="str">
            <v>IO</v>
          </cell>
          <cell r="F36" t="str">
            <v>IOT</v>
          </cell>
          <cell r="G36">
            <v>1962</v>
          </cell>
          <cell r="H36" t="str">
            <v>Now</v>
          </cell>
          <cell r="J36" t="str">
            <v>Br. Indian Ocean Terr.</v>
          </cell>
        </row>
        <row r="37">
          <cell r="C37" t="str">
            <v>Br. Virgin Isds</v>
          </cell>
          <cell r="D37"/>
          <cell r="E37" t="str">
            <v>VG</v>
          </cell>
          <cell r="F37" t="str">
            <v>VGB</v>
          </cell>
          <cell r="G37">
            <v>1962</v>
          </cell>
          <cell r="H37" t="str">
            <v>Now</v>
          </cell>
          <cell r="J37" t="str">
            <v>Islas Vírgenes Británicas</v>
          </cell>
        </row>
        <row r="38">
          <cell r="C38" t="str">
            <v>Brazil</v>
          </cell>
          <cell r="D38"/>
          <cell r="E38" t="str">
            <v>BR</v>
          </cell>
          <cell r="F38" t="str">
            <v>BRA</v>
          </cell>
          <cell r="G38">
            <v>1962</v>
          </cell>
          <cell r="H38" t="str">
            <v>Now</v>
          </cell>
          <cell r="J38" t="str">
            <v>Brasil</v>
          </cell>
        </row>
        <row r="39">
          <cell r="C39" t="str">
            <v>Brunei Darussalam</v>
          </cell>
          <cell r="D39"/>
          <cell r="E39" t="str">
            <v>BN</v>
          </cell>
          <cell r="F39" t="str">
            <v>BRN</v>
          </cell>
          <cell r="G39">
            <v>1962</v>
          </cell>
          <cell r="H39" t="str">
            <v>Now</v>
          </cell>
          <cell r="J39" t="str">
            <v>Brunéi</v>
          </cell>
        </row>
        <row r="40">
          <cell r="C40" t="str">
            <v>Bulgaria</v>
          </cell>
          <cell r="D40"/>
          <cell r="E40" t="str">
            <v>BG</v>
          </cell>
          <cell r="F40" t="str">
            <v>BGR</v>
          </cell>
          <cell r="G40">
            <v>1962</v>
          </cell>
          <cell r="H40" t="str">
            <v>Now</v>
          </cell>
          <cell r="J40" t="str">
            <v>Bulgaria</v>
          </cell>
        </row>
        <row r="41">
          <cell r="C41" t="str">
            <v>Bunkers</v>
          </cell>
          <cell r="D41"/>
          <cell r="E41" t="str">
            <v>N/A</v>
          </cell>
          <cell r="F41" t="str">
            <v>N/A</v>
          </cell>
          <cell r="G41">
            <v>1962</v>
          </cell>
          <cell r="H41" t="str">
            <v>Now</v>
          </cell>
          <cell r="J41" t="str">
            <v>Bunkers</v>
          </cell>
        </row>
        <row r="42">
          <cell r="C42" t="str">
            <v>Burkina Faso</v>
          </cell>
          <cell r="D42"/>
          <cell r="E42" t="str">
            <v>BF</v>
          </cell>
          <cell r="F42" t="str">
            <v>BFA</v>
          </cell>
          <cell r="G42">
            <v>1962</v>
          </cell>
          <cell r="H42" t="str">
            <v>Now</v>
          </cell>
          <cell r="J42" t="str">
            <v>Burkina Faso</v>
          </cell>
        </row>
        <row r="43">
          <cell r="C43" t="str">
            <v>Burundi</v>
          </cell>
          <cell r="D43"/>
          <cell r="E43" t="str">
            <v>BI</v>
          </cell>
          <cell r="F43" t="str">
            <v>BDI</v>
          </cell>
          <cell r="G43">
            <v>1962</v>
          </cell>
          <cell r="H43" t="str">
            <v>Now</v>
          </cell>
          <cell r="J43" t="str">
            <v>Burundi</v>
          </cell>
        </row>
        <row r="44">
          <cell r="C44" t="str">
            <v>Cabo Verde</v>
          </cell>
          <cell r="D44"/>
          <cell r="E44" t="str">
            <v>CV</v>
          </cell>
          <cell r="F44" t="str">
            <v>CPV</v>
          </cell>
          <cell r="G44">
            <v>1962</v>
          </cell>
          <cell r="H44" t="str">
            <v>Now</v>
          </cell>
          <cell r="J44" t="str">
            <v>Cabo Verde</v>
          </cell>
        </row>
        <row r="45">
          <cell r="C45" t="str">
            <v>CACM, nes</v>
          </cell>
          <cell r="D45"/>
          <cell r="E45" t="str">
            <v>N/A</v>
          </cell>
          <cell r="F45" t="str">
            <v>N/A</v>
          </cell>
          <cell r="G45">
            <v>1962</v>
          </cell>
          <cell r="H45">
            <v>2004</v>
          </cell>
          <cell r="J45" t="str">
            <v>CACM, nes</v>
          </cell>
        </row>
        <row r="46">
          <cell r="C46" t="str">
            <v>Cambodia</v>
          </cell>
          <cell r="D46"/>
          <cell r="E46" t="str">
            <v>KH</v>
          </cell>
          <cell r="F46" t="str">
            <v>KHM</v>
          </cell>
          <cell r="G46">
            <v>1962</v>
          </cell>
          <cell r="H46" t="str">
            <v>Now</v>
          </cell>
          <cell r="J46" t="str">
            <v>Cambodia</v>
          </cell>
        </row>
        <row r="47">
          <cell r="C47" t="str">
            <v>Cameroon</v>
          </cell>
          <cell r="D47"/>
          <cell r="E47" t="str">
            <v>CM</v>
          </cell>
          <cell r="F47" t="str">
            <v>CMR</v>
          </cell>
          <cell r="G47">
            <v>1962</v>
          </cell>
          <cell r="H47" t="str">
            <v>Now</v>
          </cell>
          <cell r="J47" t="str">
            <v>Camerún</v>
          </cell>
        </row>
        <row r="48">
          <cell r="C48" t="str">
            <v>Canada</v>
          </cell>
          <cell r="D48"/>
          <cell r="E48" t="str">
            <v>CA</v>
          </cell>
          <cell r="F48" t="str">
            <v>CAN</v>
          </cell>
          <cell r="G48">
            <v>1962</v>
          </cell>
          <cell r="H48" t="str">
            <v>Now</v>
          </cell>
          <cell r="J48" t="str">
            <v>Canadá</v>
          </cell>
        </row>
        <row r="49">
          <cell r="C49" t="str">
            <v>Caribbean, nes</v>
          </cell>
          <cell r="D49"/>
          <cell r="E49" t="str">
            <v>N/A</v>
          </cell>
          <cell r="F49" t="str">
            <v>N/A</v>
          </cell>
          <cell r="G49">
            <v>1962</v>
          </cell>
          <cell r="H49">
            <v>2004</v>
          </cell>
          <cell r="J49" t="str">
            <v>El Caribe</v>
          </cell>
        </row>
        <row r="50">
          <cell r="C50" t="str">
            <v>Cayman Isds</v>
          </cell>
          <cell r="D50"/>
          <cell r="E50" t="str">
            <v>KY</v>
          </cell>
          <cell r="F50" t="str">
            <v>CYM</v>
          </cell>
          <cell r="G50">
            <v>1962</v>
          </cell>
          <cell r="H50" t="str">
            <v>Now</v>
          </cell>
          <cell r="J50" t="str">
            <v>Cayman Isds</v>
          </cell>
        </row>
        <row r="51">
          <cell r="C51" t="str">
            <v>Central African Rep.</v>
          </cell>
          <cell r="D51"/>
          <cell r="E51" t="str">
            <v>CF</v>
          </cell>
          <cell r="F51" t="str">
            <v>CAF</v>
          </cell>
          <cell r="G51">
            <v>1962</v>
          </cell>
          <cell r="H51" t="str">
            <v>Now</v>
          </cell>
          <cell r="J51" t="str">
            <v>Central African Rep.</v>
          </cell>
        </row>
        <row r="52">
          <cell r="C52" t="str">
            <v>Chad</v>
          </cell>
          <cell r="D52"/>
          <cell r="E52" t="str">
            <v>TD</v>
          </cell>
          <cell r="F52" t="str">
            <v>TCD</v>
          </cell>
          <cell r="G52">
            <v>1962</v>
          </cell>
          <cell r="H52" t="str">
            <v>Now</v>
          </cell>
          <cell r="J52" t="str">
            <v>Chad</v>
          </cell>
        </row>
        <row r="53">
          <cell r="C53" t="str">
            <v>Chile</v>
          </cell>
          <cell r="D53"/>
          <cell r="E53" t="str">
            <v>CL</v>
          </cell>
          <cell r="F53" t="str">
            <v>CHL</v>
          </cell>
          <cell r="G53">
            <v>1962</v>
          </cell>
          <cell r="H53" t="str">
            <v>Now</v>
          </cell>
          <cell r="J53" t="str">
            <v>Chile</v>
          </cell>
        </row>
        <row r="54">
          <cell r="C54" t="str">
            <v>China</v>
          </cell>
          <cell r="D54"/>
          <cell r="E54" t="str">
            <v>CN</v>
          </cell>
          <cell r="F54" t="str">
            <v>CHN</v>
          </cell>
          <cell r="G54">
            <v>1962</v>
          </cell>
          <cell r="H54" t="str">
            <v>Now</v>
          </cell>
          <cell r="J54" t="str">
            <v>China</v>
          </cell>
        </row>
        <row r="55">
          <cell r="C55" t="str">
            <v>China, Hong Kong SAR</v>
          </cell>
          <cell r="D55"/>
          <cell r="E55" t="str">
            <v>HK</v>
          </cell>
          <cell r="F55" t="str">
            <v>HKG</v>
          </cell>
          <cell r="G55">
            <v>1962</v>
          </cell>
          <cell r="H55" t="str">
            <v>Now</v>
          </cell>
          <cell r="J55" t="str">
            <v>China, Hong Kong</v>
          </cell>
        </row>
        <row r="56">
          <cell r="C56" t="str">
            <v>China, Macao SAR</v>
          </cell>
          <cell r="D56"/>
          <cell r="E56" t="str">
            <v>MO</v>
          </cell>
          <cell r="F56" t="str">
            <v>MAC</v>
          </cell>
          <cell r="G56">
            <v>1962</v>
          </cell>
          <cell r="H56" t="str">
            <v>Now</v>
          </cell>
          <cell r="J56" t="str">
            <v>China, Macao SAR</v>
          </cell>
        </row>
        <row r="57">
          <cell r="C57" t="str">
            <v>Christmas Isds</v>
          </cell>
          <cell r="D57"/>
          <cell r="E57" t="str">
            <v>CX</v>
          </cell>
          <cell r="F57" t="str">
            <v>CXR</v>
          </cell>
          <cell r="G57">
            <v>1962</v>
          </cell>
          <cell r="H57" t="str">
            <v>Now</v>
          </cell>
          <cell r="J57" t="str">
            <v>Christmas Isds</v>
          </cell>
        </row>
        <row r="58">
          <cell r="C58" t="str">
            <v>Cocos Isds</v>
          </cell>
          <cell r="D58"/>
          <cell r="E58" t="str">
            <v>CC</v>
          </cell>
          <cell r="F58" t="str">
            <v>CCK</v>
          </cell>
          <cell r="G58">
            <v>1962</v>
          </cell>
          <cell r="H58" t="str">
            <v>Now</v>
          </cell>
          <cell r="J58" t="str">
            <v>Cocos Isds</v>
          </cell>
        </row>
        <row r="59">
          <cell r="C59" t="str">
            <v>Colombia</v>
          </cell>
          <cell r="D59"/>
          <cell r="E59" t="str">
            <v>CO</v>
          </cell>
          <cell r="F59" t="str">
            <v>COL</v>
          </cell>
          <cell r="G59">
            <v>1962</v>
          </cell>
          <cell r="H59" t="str">
            <v>Now</v>
          </cell>
          <cell r="J59" t="str">
            <v>Colombia</v>
          </cell>
        </row>
        <row r="60">
          <cell r="C60" t="str">
            <v>Comoros</v>
          </cell>
          <cell r="D60"/>
          <cell r="E60" t="str">
            <v>KM</v>
          </cell>
          <cell r="F60" t="str">
            <v>COM</v>
          </cell>
          <cell r="G60">
            <v>1962</v>
          </cell>
          <cell r="H60" t="str">
            <v>Now</v>
          </cell>
          <cell r="J60" t="str">
            <v>Comoros</v>
          </cell>
        </row>
        <row r="61">
          <cell r="C61" t="str">
            <v>Congo</v>
          </cell>
          <cell r="D61"/>
          <cell r="E61" t="str">
            <v>CG</v>
          </cell>
          <cell r="F61" t="str">
            <v>COG</v>
          </cell>
          <cell r="G61">
            <v>1962</v>
          </cell>
          <cell r="H61" t="str">
            <v>Now</v>
          </cell>
          <cell r="J61" t="str">
            <v>Congo</v>
          </cell>
        </row>
        <row r="62">
          <cell r="C62" t="str">
            <v>Cook Isds</v>
          </cell>
          <cell r="D62"/>
          <cell r="E62" t="str">
            <v>CK</v>
          </cell>
          <cell r="F62" t="str">
            <v>COK</v>
          </cell>
          <cell r="G62">
            <v>1962</v>
          </cell>
          <cell r="H62" t="str">
            <v>Now</v>
          </cell>
          <cell r="J62" t="str">
            <v>Cook Isds</v>
          </cell>
        </row>
        <row r="63">
          <cell r="C63" t="str">
            <v>Costa Rica</v>
          </cell>
          <cell r="D63"/>
          <cell r="E63" t="str">
            <v>CR</v>
          </cell>
          <cell r="F63" t="str">
            <v>CRI</v>
          </cell>
          <cell r="G63">
            <v>1962</v>
          </cell>
          <cell r="H63" t="str">
            <v>Now</v>
          </cell>
          <cell r="J63" t="str">
            <v>Costa Rica</v>
          </cell>
        </row>
        <row r="64">
          <cell r="C64" t="str">
            <v>Côte d'Ivoire</v>
          </cell>
          <cell r="D64"/>
          <cell r="E64" t="str">
            <v>CI</v>
          </cell>
          <cell r="F64" t="str">
            <v>CIV</v>
          </cell>
          <cell r="G64">
            <v>1962</v>
          </cell>
          <cell r="H64" t="str">
            <v>Now</v>
          </cell>
          <cell r="J64" t="str">
            <v>Costa de Marfil</v>
          </cell>
        </row>
        <row r="65">
          <cell r="C65" t="str">
            <v>Croatia</v>
          </cell>
          <cell r="D65"/>
          <cell r="E65" t="str">
            <v>HR</v>
          </cell>
          <cell r="F65" t="str">
            <v>HRV</v>
          </cell>
          <cell r="G65">
            <v>1992</v>
          </cell>
          <cell r="H65" t="str">
            <v>Now</v>
          </cell>
          <cell r="J65" t="str">
            <v>Croatia</v>
          </cell>
        </row>
        <row r="66">
          <cell r="C66" t="str">
            <v>Cuba</v>
          </cell>
          <cell r="D66"/>
          <cell r="E66" t="str">
            <v>CU</v>
          </cell>
          <cell r="F66" t="str">
            <v>CUB</v>
          </cell>
          <cell r="G66">
            <v>1962</v>
          </cell>
          <cell r="H66" t="str">
            <v>Now</v>
          </cell>
          <cell r="J66" t="str">
            <v>Cuba</v>
          </cell>
        </row>
        <row r="67">
          <cell r="C67" t="str">
            <v>Curaçao</v>
          </cell>
          <cell r="D67"/>
          <cell r="E67" t="str">
            <v>CW</v>
          </cell>
          <cell r="F67" t="str">
            <v>CUW</v>
          </cell>
          <cell r="G67">
            <v>2010</v>
          </cell>
          <cell r="H67" t="str">
            <v>Now</v>
          </cell>
          <cell r="J67" t="str">
            <v>Curaçao</v>
          </cell>
        </row>
        <row r="68">
          <cell r="C68" t="str">
            <v>Cyprus</v>
          </cell>
          <cell r="D68"/>
          <cell r="E68" t="str">
            <v>CY</v>
          </cell>
          <cell r="F68" t="str">
            <v>CYP</v>
          </cell>
          <cell r="G68">
            <v>1962</v>
          </cell>
          <cell r="H68" t="str">
            <v>Now</v>
          </cell>
          <cell r="J68" t="str">
            <v>Cyprus</v>
          </cell>
        </row>
        <row r="69">
          <cell r="C69" t="str">
            <v>Czechia</v>
          </cell>
          <cell r="D69"/>
          <cell r="E69" t="str">
            <v>CZ</v>
          </cell>
          <cell r="F69" t="str">
            <v>CZE</v>
          </cell>
          <cell r="G69">
            <v>1993</v>
          </cell>
          <cell r="H69" t="str">
            <v>Now</v>
          </cell>
          <cell r="J69" t="str">
            <v>República checa</v>
          </cell>
        </row>
        <row r="70">
          <cell r="C70" t="str">
            <v>Czechoslovakia</v>
          </cell>
          <cell r="D70"/>
          <cell r="E70" t="str">
            <v>CS</v>
          </cell>
          <cell r="F70" t="str">
            <v>CSK</v>
          </cell>
          <cell r="G70">
            <v>1962</v>
          </cell>
          <cell r="H70">
            <v>1992</v>
          </cell>
          <cell r="J70" t="str">
            <v>Czechoslovakia</v>
          </cell>
        </row>
        <row r="71">
          <cell r="C71" t="str">
            <v>Dem. People's Rep. of Korea</v>
          </cell>
          <cell r="D71"/>
          <cell r="E71" t="str">
            <v>KP</v>
          </cell>
          <cell r="F71" t="str">
            <v>PRK</v>
          </cell>
          <cell r="G71">
            <v>1962</v>
          </cell>
          <cell r="H71" t="str">
            <v>Now</v>
          </cell>
          <cell r="J71" t="str">
            <v>Dem. People's Rep. of Korea</v>
          </cell>
        </row>
        <row r="72">
          <cell r="C72" t="str">
            <v>Dem. Rep. of the Congo</v>
          </cell>
          <cell r="D72"/>
          <cell r="E72" t="str">
            <v>CD</v>
          </cell>
          <cell r="F72" t="str">
            <v>COD</v>
          </cell>
          <cell r="G72">
            <v>1962</v>
          </cell>
          <cell r="H72" t="str">
            <v>Now</v>
          </cell>
          <cell r="J72" t="str">
            <v>Dem. Rep. of the Congo</v>
          </cell>
        </row>
        <row r="73">
          <cell r="C73" t="str">
            <v>Denmark</v>
          </cell>
          <cell r="D73"/>
          <cell r="E73" t="str">
            <v>DK</v>
          </cell>
          <cell r="F73" t="str">
            <v>DNK</v>
          </cell>
          <cell r="G73">
            <v>1962</v>
          </cell>
          <cell r="H73" t="str">
            <v>Now</v>
          </cell>
          <cell r="J73" t="str">
            <v>Dinamarca</v>
          </cell>
        </row>
        <row r="74">
          <cell r="C74" t="str">
            <v>Djibouti</v>
          </cell>
          <cell r="D74"/>
          <cell r="E74" t="str">
            <v>DJ</v>
          </cell>
          <cell r="F74" t="str">
            <v>DJI</v>
          </cell>
          <cell r="G74">
            <v>1962</v>
          </cell>
          <cell r="H74" t="str">
            <v>Now</v>
          </cell>
          <cell r="J74" t="str">
            <v>Djibouti</v>
          </cell>
        </row>
        <row r="75">
          <cell r="C75" t="str">
            <v>Dominica</v>
          </cell>
          <cell r="D75"/>
          <cell r="E75" t="str">
            <v>DM</v>
          </cell>
          <cell r="F75" t="str">
            <v>DMA</v>
          </cell>
          <cell r="G75">
            <v>1962</v>
          </cell>
          <cell r="H75" t="str">
            <v>Now</v>
          </cell>
          <cell r="J75" t="str">
            <v>Dominica</v>
          </cell>
        </row>
        <row r="76">
          <cell r="C76" t="str">
            <v>Dominican Rep.</v>
          </cell>
          <cell r="D76"/>
          <cell r="E76" t="str">
            <v>DO</v>
          </cell>
          <cell r="F76" t="str">
            <v>DOM</v>
          </cell>
          <cell r="G76">
            <v>1962</v>
          </cell>
          <cell r="H76" t="str">
            <v>Now</v>
          </cell>
          <cell r="J76" t="str">
            <v>Dominican Rep.</v>
          </cell>
        </row>
        <row r="77">
          <cell r="C77" t="str">
            <v>East and West Pakistan</v>
          </cell>
          <cell r="D77"/>
          <cell r="E77" t="str">
            <v>PK</v>
          </cell>
          <cell r="F77" t="str">
            <v>PAK</v>
          </cell>
          <cell r="G77">
            <v>1962</v>
          </cell>
          <cell r="H77">
            <v>1971</v>
          </cell>
          <cell r="J77" t="str">
            <v>East and West Pakistan</v>
          </cell>
        </row>
        <row r="78">
          <cell r="C78" t="str">
            <v>Eastern Europe, nes</v>
          </cell>
          <cell r="D78"/>
          <cell r="E78" t="str">
            <v>N/A</v>
          </cell>
          <cell r="F78" t="str">
            <v>N/A</v>
          </cell>
          <cell r="G78">
            <v>1962</v>
          </cell>
          <cell r="H78">
            <v>2004</v>
          </cell>
          <cell r="J78" t="str">
            <v>Eastern Europe, nes</v>
          </cell>
        </row>
        <row r="79">
          <cell r="C79" t="str">
            <v>Ecuador</v>
          </cell>
          <cell r="D79"/>
          <cell r="E79" t="str">
            <v>EC</v>
          </cell>
          <cell r="F79" t="str">
            <v>ECU</v>
          </cell>
          <cell r="G79">
            <v>1962</v>
          </cell>
          <cell r="H79" t="str">
            <v>Now</v>
          </cell>
          <cell r="J79" t="str">
            <v>Ecuador</v>
          </cell>
        </row>
        <row r="80">
          <cell r="C80" t="str">
            <v>Egypt</v>
          </cell>
          <cell r="D80"/>
          <cell r="E80" t="str">
            <v>EG</v>
          </cell>
          <cell r="F80" t="str">
            <v>EGY</v>
          </cell>
          <cell r="G80">
            <v>1962</v>
          </cell>
          <cell r="H80" t="str">
            <v>Now</v>
          </cell>
          <cell r="J80" t="str">
            <v>Egypt</v>
          </cell>
        </row>
        <row r="81">
          <cell r="C81" t="str">
            <v>El Salvador</v>
          </cell>
          <cell r="D81"/>
          <cell r="E81" t="str">
            <v>SV</v>
          </cell>
          <cell r="F81" t="str">
            <v>SLV</v>
          </cell>
          <cell r="G81">
            <v>1962</v>
          </cell>
          <cell r="H81" t="str">
            <v>Now</v>
          </cell>
          <cell r="J81" t="str">
            <v>El Salvador</v>
          </cell>
        </row>
        <row r="82">
          <cell r="C82" t="str">
            <v>Equatorial Guinea</v>
          </cell>
          <cell r="D82"/>
          <cell r="E82" t="str">
            <v>GQ</v>
          </cell>
          <cell r="F82" t="str">
            <v>GNQ</v>
          </cell>
          <cell r="G82">
            <v>1962</v>
          </cell>
          <cell r="H82" t="str">
            <v>Now</v>
          </cell>
          <cell r="J82" t="str">
            <v>Equatorial Guinea</v>
          </cell>
        </row>
        <row r="83">
          <cell r="C83" t="str">
            <v>Eritrea</v>
          </cell>
          <cell r="D83"/>
          <cell r="E83" t="str">
            <v>ER</v>
          </cell>
          <cell r="F83" t="str">
            <v>ERI</v>
          </cell>
          <cell r="G83">
            <v>1993</v>
          </cell>
          <cell r="H83" t="str">
            <v>Now</v>
          </cell>
          <cell r="J83" t="str">
            <v>Eritrea</v>
          </cell>
        </row>
        <row r="84">
          <cell r="C84" t="str">
            <v>Estonia</v>
          </cell>
          <cell r="D84"/>
          <cell r="E84" t="str">
            <v>EE</v>
          </cell>
          <cell r="F84" t="str">
            <v>EST</v>
          </cell>
          <cell r="G84">
            <v>1992</v>
          </cell>
          <cell r="H84" t="str">
            <v>Now</v>
          </cell>
          <cell r="J84" t="str">
            <v>Estonia</v>
          </cell>
        </row>
        <row r="85">
          <cell r="C85" t="str">
            <v>Ethiopia</v>
          </cell>
          <cell r="D85"/>
          <cell r="E85" t="str">
            <v>ET</v>
          </cell>
          <cell r="F85" t="str">
            <v>ETH</v>
          </cell>
          <cell r="G85">
            <v>1993</v>
          </cell>
          <cell r="H85" t="str">
            <v>Now</v>
          </cell>
          <cell r="J85" t="str">
            <v>Ethiopia</v>
          </cell>
        </row>
        <row r="86">
          <cell r="C86" t="str">
            <v>EU-28</v>
          </cell>
          <cell r="D86"/>
          <cell r="E86" t="str">
            <v>EU</v>
          </cell>
          <cell r="F86" t="str">
            <v>EU2</v>
          </cell>
          <cell r="G86">
            <v>1962</v>
          </cell>
          <cell r="H86" t="str">
            <v>Now</v>
          </cell>
          <cell r="J86" t="str">
            <v>EU-28</v>
          </cell>
        </row>
        <row r="87">
          <cell r="C87" t="str">
            <v>Europe EFTA, nes</v>
          </cell>
          <cell r="D87"/>
          <cell r="E87" t="str">
            <v>N/A</v>
          </cell>
          <cell r="F87" t="str">
            <v>N/A</v>
          </cell>
          <cell r="G87">
            <v>1962</v>
          </cell>
          <cell r="H87">
            <v>2004</v>
          </cell>
          <cell r="J87" t="str">
            <v>Europe EFTA, nes</v>
          </cell>
        </row>
        <row r="88">
          <cell r="C88" t="str">
            <v>Europe EU, nes</v>
          </cell>
          <cell r="D88" t="str">
            <v>Code 492 is mapped to code 568 since 2005</v>
          </cell>
          <cell r="E88" t="str">
            <v>N/A</v>
          </cell>
          <cell r="F88" t="str">
            <v>N/A</v>
          </cell>
          <cell r="G88">
            <v>1962</v>
          </cell>
          <cell r="H88">
            <v>2004</v>
          </cell>
          <cell r="J88" t="str">
            <v>Europe EU, nes</v>
          </cell>
        </row>
        <row r="89">
          <cell r="C89" t="str">
            <v>Faeroe Isds</v>
          </cell>
          <cell r="D89"/>
          <cell r="E89" t="str">
            <v>FO</v>
          </cell>
          <cell r="F89" t="str">
            <v>FRO</v>
          </cell>
          <cell r="G89">
            <v>1962</v>
          </cell>
          <cell r="H89" t="str">
            <v>Now</v>
          </cell>
          <cell r="J89" t="str">
            <v>Faeroe Isds</v>
          </cell>
        </row>
        <row r="90">
          <cell r="C90" t="str">
            <v>Falkland Isds (Malvinas)</v>
          </cell>
          <cell r="D90"/>
          <cell r="E90" t="str">
            <v>FK</v>
          </cell>
          <cell r="F90" t="str">
            <v>FLK</v>
          </cell>
          <cell r="G90">
            <v>1962</v>
          </cell>
          <cell r="H90" t="str">
            <v>Now</v>
          </cell>
          <cell r="J90" t="str">
            <v>Falkland Isds (Malvinas)</v>
          </cell>
        </row>
        <row r="91">
          <cell r="C91" t="str">
            <v>Fiji</v>
          </cell>
          <cell r="D91"/>
          <cell r="E91" t="str">
            <v>FJ</v>
          </cell>
          <cell r="F91" t="str">
            <v>FJI</v>
          </cell>
          <cell r="G91">
            <v>1962</v>
          </cell>
          <cell r="H91" t="str">
            <v>Now</v>
          </cell>
          <cell r="J91" t="str">
            <v>Fiji</v>
          </cell>
        </row>
        <row r="92">
          <cell r="C92" t="str">
            <v>Finland</v>
          </cell>
          <cell r="D92"/>
          <cell r="E92" t="str">
            <v>FI</v>
          </cell>
          <cell r="F92" t="str">
            <v>FIN</v>
          </cell>
          <cell r="G92">
            <v>1962</v>
          </cell>
          <cell r="H92" t="str">
            <v>Now</v>
          </cell>
          <cell r="J92" t="str">
            <v>Finland</v>
          </cell>
        </row>
        <row r="93">
          <cell r="C93" t="str">
            <v>Fmr Arab Rep. of Yemen</v>
          </cell>
          <cell r="D93"/>
          <cell r="E93" t="str">
            <v>YE</v>
          </cell>
          <cell r="F93" t="str">
            <v>YEM</v>
          </cell>
          <cell r="G93">
            <v>1962</v>
          </cell>
          <cell r="H93">
            <v>1990</v>
          </cell>
          <cell r="J93" t="str">
            <v>Fmr Arab Rep. of Yemen</v>
          </cell>
        </row>
        <row r="94">
          <cell r="C94" t="str">
            <v>Fmr Dem. Rep. of Germany</v>
          </cell>
          <cell r="D94"/>
          <cell r="E94" t="str">
            <v>DD</v>
          </cell>
          <cell r="F94" t="str">
            <v>DDR</v>
          </cell>
          <cell r="G94">
            <v>1962</v>
          </cell>
          <cell r="H94">
            <v>1990</v>
          </cell>
          <cell r="J94" t="str">
            <v>Fmr Dem. Rep. of Germany</v>
          </cell>
        </row>
        <row r="95">
          <cell r="C95" t="str">
            <v>Fmr Dem. Rep. of Vietnam</v>
          </cell>
          <cell r="D95"/>
          <cell r="E95" t="str">
            <v>VD</v>
          </cell>
          <cell r="F95" t="str">
            <v>VDR</v>
          </cell>
          <cell r="G95">
            <v>1962</v>
          </cell>
          <cell r="H95">
            <v>1974</v>
          </cell>
          <cell r="J95" t="str">
            <v>Fmr Dem. Rep. of Vietnam</v>
          </cell>
        </row>
        <row r="96">
          <cell r="C96" t="str">
            <v>Fmr Dem. Yemen</v>
          </cell>
          <cell r="D96"/>
          <cell r="E96" t="str">
            <v>YD</v>
          </cell>
          <cell r="F96" t="str">
            <v>YMD</v>
          </cell>
          <cell r="G96">
            <v>1962</v>
          </cell>
          <cell r="H96">
            <v>1990</v>
          </cell>
          <cell r="J96" t="str">
            <v>Fmr Dem. Yemen</v>
          </cell>
        </row>
        <row r="97">
          <cell r="C97" t="str">
            <v>Fmr Ethiopia</v>
          </cell>
          <cell r="D97"/>
          <cell r="E97" t="str">
            <v>ET</v>
          </cell>
          <cell r="F97" t="str">
            <v>ETH</v>
          </cell>
          <cell r="G97">
            <v>1962</v>
          </cell>
          <cell r="H97">
            <v>1992</v>
          </cell>
          <cell r="J97" t="str">
            <v>Fmr Ethiopia</v>
          </cell>
        </row>
        <row r="98">
          <cell r="C98" t="str">
            <v>Fmr Fed. Rep. of Germany</v>
          </cell>
          <cell r="D98"/>
          <cell r="E98" t="str">
            <v>DE</v>
          </cell>
          <cell r="F98" t="str">
            <v>DEU</v>
          </cell>
          <cell r="G98">
            <v>1962</v>
          </cell>
          <cell r="H98">
            <v>1990</v>
          </cell>
          <cell r="J98" t="str">
            <v>Fmr Fed. Rep. of Germany</v>
          </cell>
        </row>
        <row r="99">
          <cell r="C99" t="str">
            <v>Fmr Pacific Isds</v>
          </cell>
          <cell r="D99"/>
          <cell r="E99" t="str">
            <v>PC</v>
          </cell>
          <cell r="F99" t="str">
            <v>PCI</v>
          </cell>
          <cell r="G99">
            <v>1962</v>
          </cell>
          <cell r="H99">
            <v>1991</v>
          </cell>
          <cell r="J99" t="str">
            <v>Fmr Pacific Isds</v>
          </cell>
        </row>
        <row r="100">
          <cell r="C100" t="str">
            <v>Fmr Panama, excl.Canal Zone</v>
          </cell>
          <cell r="D100"/>
          <cell r="E100" t="str">
            <v>PA</v>
          </cell>
          <cell r="F100" t="str">
            <v>PAN</v>
          </cell>
          <cell r="G100">
            <v>1962</v>
          </cell>
          <cell r="H100">
            <v>1977</v>
          </cell>
          <cell r="J100" t="str">
            <v>Fmr Panama, excl.Canal Zone</v>
          </cell>
        </row>
        <row r="101">
          <cell r="C101" t="str">
            <v>Fmr Panama-Canal-Zone</v>
          </cell>
          <cell r="D101"/>
          <cell r="E101" t="str">
            <v>PZ</v>
          </cell>
          <cell r="F101" t="str">
            <v>PCZ</v>
          </cell>
          <cell r="G101">
            <v>1962</v>
          </cell>
          <cell r="H101">
            <v>1977</v>
          </cell>
          <cell r="J101" t="str">
            <v>Fmr Panama-Canal-Zone</v>
          </cell>
        </row>
        <row r="102">
          <cell r="C102" t="str">
            <v>Fmr Rep. of Vietnam</v>
          </cell>
          <cell r="D102"/>
          <cell r="E102" t="str">
            <v>VN</v>
          </cell>
          <cell r="F102" t="str">
            <v>VNM</v>
          </cell>
          <cell r="G102">
            <v>1962</v>
          </cell>
          <cell r="H102">
            <v>1974</v>
          </cell>
          <cell r="J102" t="str">
            <v>Fmr Rep. of Vietnam</v>
          </cell>
        </row>
        <row r="103">
          <cell r="C103" t="str">
            <v>Fmr Rhodesia Nyas</v>
          </cell>
          <cell r="D103"/>
          <cell r="E103" t="str">
            <v>N/A</v>
          </cell>
          <cell r="F103" t="str">
            <v>N/A</v>
          </cell>
          <cell r="G103">
            <v>1962</v>
          </cell>
          <cell r="H103">
            <v>1964</v>
          </cell>
          <cell r="J103" t="str">
            <v>Fmr Rhodesia Nyas</v>
          </cell>
        </row>
        <row r="104">
          <cell r="C104" t="str">
            <v>Fmr Sudan</v>
          </cell>
          <cell r="D104"/>
          <cell r="E104" t="str">
            <v>SD</v>
          </cell>
          <cell r="F104" t="str">
            <v>SDN</v>
          </cell>
          <cell r="G104">
            <v>1962</v>
          </cell>
          <cell r="H104">
            <v>2011</v>
          </cell>
          <cell r="J104" t="str">
            <v>Fmr Sudan</v>
          </cell>
        </row>
        <row r="105">
          <cell r="C105" t="str">
            <v>Fmr Tanganyika</v>
          </cell>
          <cell r="D105"/>
          <cell r="E105" t="str">
            <v>N/A</v>
          </cell>
          <cell r="F105" t="str">
            <v>N/A</v>
          </cell>
          <cell r="G105">
            <v>1962</v>
          </cell>
          <cell r="H105">
            <v>1964</v>
          </cell>
          <cell r="J105" t="str">
            <v>Fmr Tanganyika</v>
          </cell>
        </row>
        <row r="106">
          <cell r="C106" t="str">
            <v>Fmr USSR</v>
          </cell>
          <cell r="D106"/>
          <cell r="E106" t="str">
            <v>SU</v>
          </cell>
          <cell r="F106" t="str">
            <v>SUN</v>
          </cell>
          <cell r="G106">
            <v>1962</v>
          </cell>
          <cell r="H106">
            <v>1991</v>
          </cell>
          <cell r="J106" t="str">
            <v>Fmr USSR</v>
          </cell>
        </row>
        <row r="107">
          <cell r="C107" t="str">
            <v>Fmr Yugoslavia</v>
          </cell>
          <cell r="D107" t="str">
            <v>In 1992 including TFYR of Macedonia</v>
          </cell>
          <cell r="E107" t="str">
            <v>YU</v>
          </cell>
          <cell r="F107" t="str">
            <v>YUG</v>
          </cell>
          <cell r="G107">
            <v>1962</v>
          </cell>
          <cell r="H107">
            <v>1991</v>
          </cell>
          <cell r="J107" t="str">
            <v>Fmr Yugoslavia</v>
          </cell>
        </row>
        <row r="108">
          <cell r="C108" t="str">
            <v>Fmr Zanzibar and Pemba Isd</v>
          </cell>
          <cell r="D108"/>
          <cell r="E108" t="str">
            <v>N/A</v>
          </cell>
          <cell r="F108" t="str">
            <v>N/A</v>
          </cell>
          <cell r="G108">
            <v>1962</v>
          </cell>
          <cell r="H108">
            <v>1964</v>
          </cell>
          <cell r="J108" t="str">
            <v>Fmr Zanzibar and Pemba Isd</v>
          </cell>
        </row>
        <row r="109">
          <cell r="C109" t="str">
            <v>Fr. South Antarctic Terr.</v>
          </cell>
          <cell r="D109"/>
          <cell r="E109" t="str">
            <v>FQ</v>
          </cell>
          <cell r="F109" t="str">
            <v>ATF</v>
          </cell>
          <cell r="G109">
            <v>1962</v>
          </cell>
          <cell r="H109" t="str">
            <v>Now</v>
          </cell>
          <cell r="J109" t="str">
            <v>Fr. South Antarctic Terr.</v>
          </cell>
        </row>
        <row r="110">
          <cell r="C110" t="str">
            <v>France</v>
          </cell>
          <cell r="D110" t="str">
            <v>Including Monaco</v>
          </cell>
          <cell r="E110" t="str">
            <v>FR</v>
          </cell>
          <cell r="F110" t="str">
            <v>FRA</v>
          </cell>
          <cell r="G110">
            <v>1962</v>
          </cell>
          <cell r="H110" t="str">
            <v>Now</v>
          </cell>
          <cell r="J110" t="str">
            <v>Francia</v>
          </cell>
        </row>
        <row r="111">
          <cell r="C111" t="str">
            <v>Free Zones</v>
          </cell>
          <cell r="D111"/>
          <cell r="E111" t="str">
            <v>N/A</v>
          </cell>
          <cell r="F111" t="str">
            <v>N/A</v>
          </cell>
          <cell r="G111">
            <v>1962</v>
          </cell>
          <cell r="H111" t="str">
            <v>Now</v>
          </cell>
          <cell r="J111" t="str">
            <v>Free Zones</v>
          </cell>
        </row>
        <row r="112">
          <cell r="C112" t="str">
            <v>French Guiana</v>
          </cell>
          <cell r="D112"/>
          <cell r="E112" t="str">
            <v>GF</v>
          </cell>
          <cell r="F112" t="str">
            <v>GUF</v>
          </cell>
          <cell r="G112">
            <v>1962</v>
          </cell>
          <cell r="H112">
            <v>1995</v>
          </cell>
          <cell r="J112" t="str">
            <v>French Guiana</v>
          </cell>
        </row>
        <row r="113">
          <cell r="C113" t="str">
            <v>French Polynesia</v>
          </cell>
          <cell r="D113"/>
          <cell r="E113" t="str">
            <v>PF</v>
          </cell>
          <cell r="F113" t="str">
            <v>PYF</v>
          </cell>
          <cell r="G113">
            <v>1962</v>
          </cell>
          <cell r="H113" t="str">
            <v>Now</v>
          </cell>
          <cell r="J113" t="str">
            <v>French Polynesia</v>
          </cell>
        </row>
        <row r="114">
          <cell r="C114" t="str">
            <v>FS Micronesia</v>
          </cell>
          <cell r="D114"/>
          <cell r="E114" t="str">
            <v>FM</v>
          </cell>
          <cell r="F114" t="str">
            <v>FSM</v>
          </cell>
          <cell r="G114">
            <v>1992</v>
          </cell>
          <cell r="H114" t="str">
            <v>Now</v>
          </cell>
          <cell r="J114" t="str">
            <v>FS Micronesia</v>
          </cell>
        </row>
        <row r="115">
          <cell r="C115" t="str">
            <v>Gabon</v>
          </cell>
          <cell r="D115"/>
          <cell r="E115" t="str">
            <v>GA</v>
          </cell>
          <cell r="F115" t="str">
            <v>GAB</v>
          </cell>
          <cell r="G115">
            <v>1962</v>
          </cell>
          <cell r="H115" t="str">
            <v>Now</v>
          </cell>
          <cell r="J115" t="str">
            <v>Gabon</v>
          </cell>
        </row>
        <row r="116">
          <cell r="C116" t="str">
            <v>Gambia</v>
          </cell>
          <cell r="D116"/>
          <cell r="E116" t="str">
            <v>GM</v>
          </cell>
          <cell r="F116" t="str">
            <v>GMB</v>
          </cell>
          <cell r="G116">
            <v>1962</v>
          </cell>
          <cell r="H116" t="str">
            <v>Now</v>
          </cell>
          <cell r="J116" t="str">
            <v>Gambia</v>
          </cell>
        </row>
        <row r="117">
          <cell r="C117" t="str">
            <v>Georgia</v>
          </cell>
          <cell r="D117"/>
          <cell r="E117" t="str">
            <v>GE</v>
          </cell>
          <cell r="F117" t="str">
            <v>GEO</v>
          </cell>
          <cell r="G117">
            <v>1992</v>
          </cell>
          <cell r="H117" t="str">
            <v>Now</v>
          </cell>
          <cell r="J117" t="str">
            <v>Georgia</v>
          </cell>
        </row>
        <row r="118">
          <cell r="C118" t="str">
            <v>Germany</v>
          </cell>
          <cell r="D118"/>
          <cell r="E118" t="str">
            <v>DE</v>
          </cell>
          <cell r="F118" t="str">
            <v>DEU</v>
          </cell>
          <cell r="G118">
            <v>1991</v>
          </cell>
          <cell r="H118" t="str">
            <v>Now</v>
          </cell>
          <cell r="J118" t="str">
            <v>Alemania</v>
          </cell>
        </row>
        <row r="119">
          <cell r="C119" t="str">
            <v>Ghana</v>
          </cell>
          <cell r="D119"/>
          <cell r="E119" t="str">
            <v>GH</v>
          </cell>
          <cell r="F119" t="str">
            <v>GHA</v>
          </cell>
          <cell r="G119">
            <v>1962</v>
          </cell>
          <cell r="H119" t="str">
            <v>Now</v>
          </cell>
          <cell r="J119" t="str">
            <v>Ghana</v>
          </cell>
        </row>
        <row r="120">
          <cell r="C120" t="str">
            <v>Gibraltar</v>
          </cell>
          <cell r="D120"/>
          <cell r="E120" t="str">
            <v>GI</v>
          </cell>
          <cell r="F120" t="str">
            <v>GIB</v>
          </cell>
          <cell r="G120">
            <v>1962</v>
          </cell>
          <cell r="H120" t="str">
            <v>Now</v>
          </cell>
          <cell r="J120" t="str">
            <v>Gibraltar</v>
          </cell>
        </row>
        <row r="121">
          <cell r="C121" t="str">
            <v>Greece</v>
          </cell>
          <cell r="D121"/>
          <cell r="E121" t="str">
            <v>GR</v>
          </cell>
          <cell r="F121" t="str">
            <v>GRC</v>
          </cell>
          <cell r="G121">
            <v>1962</v>
          </cell>
          <cell r="H121" t="str">
            <v>Now</v>
          </cell>
          <cell r="J121" t="str">
            <v>Grecia</v>
          </cell>
        </row>
        <row r="122">
          <cell r="C122" t="str">
            <v>Greenland</v>
          </cell>
          <cell r="D122"/>
          <cell r="E122" t="str">
            <v>GL</v>
          </cell>
          <cell r="F122" t="str">
            <v>GRL</v>
          </cell>
          <cell r="G122">
            <v>1962</v>
          </cell>
          <cell r="H122" t="str">
            <v>Now</v>
          </cell>
          <cell r="J122" t="str">
            <v>Greenland</v>
          </cell>
        </row>
        <row r="123">
          <cell r="C123" t="str">
            <v>Grenada</v>
          </cell>
          <cell r="D123"/>
          <cell r="E123" t="str">
            <v>GD</v>
          </cell>
          <cell r="F123" t="str">
            <v>GRD</v>
          </cell>
          <cell r="G123">
            <v>1962</v>
          </cell>
          <cell r="H123" t="str">
            <v>Now</v>
          </cell>
          <cell r="J123" t="str">
            <v>Grenada</v>
          </cell>
        </row>
        <row r="124">
          <cell r="C124" t="str">
            <v>Guadeloupe</v>
          </cell>
          <cell r="D124"/>
          <cell r="E124" t="str">
            <v>GP</v>
          </cell>
          <cell r="F124" t="str">
            <v>GLP</v>
          </cell>
          <cell r="G124">
            <v>1962</v>
          </cell>
          <cell r="H124">
            <v>1995</v>
          </cell>
          <cell r="J124" t="str">
            <v>Guadeloupe</v>
          </cell>
        </row>
        <row r="125">
          <cell r="C125" t="str">
            <v>Guam</v>
          </cell>
          <cell r="D125"/>
          <cell r="E125" t="str">
            <v>GU</v>
          </cell>
          <cell r="F125" t="str">
            <v>GUM</v>
          </cell>
          <cell r="G125">
            <v>1962</v>
          </cell>
          <cell r="H125" t="str">
            <v>Now</v>
          </cell>
          <cell r="J125" t="str">
            <v>Guam</v>
          </cell>
        </row>
        <row r="126">
          <cell r="C126" t="str">
            <v>Guatemala</v>
          </cell>
          <cell r="D126"/>
          <cell r="E126" t="str">
            <v>GT</v>
          </cell>
          <cell r="F126" t="str">
            <v>GTM</v>
          </cell>
          <cell r="G126">
            <v>1962</v>
          </cell>
          <cell r="H126" t="str">
            <v>Now</v>
          </cell>
          <cell r="J126" t="str">
            <v>Guatemala</v>
          </cell>
        </row>
        <row r="127">
          <cell r="C127" t="str">
            <v>Guinea</v>
          </cell>
          <cell r="D127"/>
          <cell r="E127" t="str">
            <v>GN</v>
          </cell>
          <cell r="F127" t="str">
            <v>GIN</v>
          </cell>
          <cell r="G127">
            <v>1962</v>
          </cell>
          <cell r="H127" t="str">
            <v>Now</v>
          </cell>
          <cell r="J127" t="str">
            <v>Guinea</v>
          </cell>
        </row>
        <row r="128">
          <cell r="C128" t="str">
            <v>Guinea-Bissau</v>
          </cell>
          <cell r="D128"/>
          <cell r="E128" t="str">
            <v>GW</v>
          </cell>
          <cell r="F128" t="str">
            <v>GNB</v>
          </cell>
          <cell r="G128">
            <v>1962</v>
          </cell>
          <cell r="H128" t="str">
            <v>Now</v>
          </cell>
          <cell r="J128" t="str">
            <v>Guinea-Bissau</v>
          </cell>
        </row>
        <row r="129">
          <cell r="C129" t="str">
            <v>Guyana</v>
          </cell>
          <cell r="D129"/>
          <cell r="E129" t="str">
            <v>GY</v>
          </cell>
          <cell r="F129" t="str">
            <v>GUY</v>
          </cell>
          <cell r="G129">
            <v>1962</v>
          </cell>
          <cell r="H129" t="str">
            <v>Now</v>
          </cell>
          <cell r="J129" t="str">
            <v>Guyana</v>
          </cell>
        </row>
        <row r="130">
          <cell r="C130" t="str">
            <v>Haiti</v>
          </cell>
          <cell r="D130"/>
          <cell r="E130" t="str">
            <v>HT</v>
          </cell>
          <cell r="F130" t="str">
            <v>HTI</v>
          </cell>
          <cell r="G130">
            <v>1962</v>
          </cell>
          <cell r="H130" t="str">
            <v>Now</v>
          </cell>
          <cell r="J130" t="str">
            <v>Haiti</v>
          </cell>
        </row>
        <row r="131">
          <cell r="C131" t="str">
            <v>Heard Island and McDonald Islands</v>
          </cell>
          <cell r="D131"/>
          <cell r="E131" t="str">
            <v>HM</v>
          </cell>
          <cell r="F131" t="str">
            <v>HMD</v>
          </cell>
          <cell r="G131">
            <v>1962</v>
          </cell>
          <cell r="H131" t="str">
            <v>Now</v>
          </cell>
          <cell r="J131" t="str">
            <v>Heard Island and McDonald Islands</v>
          </cell>
        </row>
        <row r="132">
          <cell r="C132" t="str">
            <v>Holy See (Vatican City State)</v>
          </cell>
          <cell r="D132"/>
          <cell r="E132" t="str">
            <v>VA</v>
          </cell>
          <cell r="F132" t="str">
            <v>VAT</v>
          </cell>
          <cell r="G132">
            <v>2000</v>
          </cell>
          <cell r="H132" t="str">
            <v>Now</v>
          </cell>
          <cell r="J132" t="str">
            <v>Holy See (Vatican City State)</v>
          </cell>
        </row>
        <row r="133">
          <cell r="C133" t="str">
            <v>Honduras</v>
          </cell>
          <cell r="D133"/>
          <cell r="E133" t="str">
            <v>HN</v>
          </cell>
          <cell r="F133" t="str">
            <v>HND</v>
          </cell>
          <cell r="G133">
            <v>1962</v>
          </cell>
          <cell r="H133" t="str">
            <v>Now</v>
          </cell>
          <cell r="J133" t="str">
            <v>Honduras</v>
          </cell>
        </row>
        <row r="134">
          <cell r="C134" t="str">
            <v>Hungary</v>
          </cell>
          <cell r="D134"/>
          <cell r="E134" t="str">
            <v>HU</v>
          </cell>
          <cell r="F134" t="str">
            <v>HUN</v>
          </cell>
          <cell r="G134">
            <v>1962</v>
          </cell>
          <cell r="H134" t="str">
            <v>Now</v>
          </cell>
          <cell r="J134" t="str">
            <v>Hungría</v>
          </cell>
        </row>
        <row r="135">
          <cell r="C135" t="str">
            <v>Iceland</v>
          </cell>
          <cell r="D135"/>
          <cell r="E135" t="str">
            <v>IS</v>
          </cell>
          <cell r="F135" t="str">
            <v>ISL</v>
          </cell>
          <cell r="G135">
            <v>1962</v>
          </cell>
          <cell r="H135" t="str">
            <v>Now</v>
          </cell>
          <cell r="J135" t="str">
            <v>Iceland</v>
          </cell>
        </row>
        <row r="136">
          <cell r="C136" t="str">
            <v>India</v>
          </cell>
          <cell r="D136"/>
          <cell r="E136" t="str">
            <v>IN</v>
          </cell>
          <cell r="F136" t="str">
            <v>IND</v>
          </cell>
          <cell r="G136">
            <v>1975</v>
          </cell>
          <cell r="H136" t="str">
            <v>Now</v>
          </cell>
          <cell r="J136" t="str">
            <v>India</v>
          </cell>
        </row>
        <row r="137">
          <cell r="C137" t="str">
            <v>India, excl. Sikkim</v>
          </cell>
          <cell r="D137"/>
          <cell r="E137" t="str">
            <v>IN</v>
          </cell>
          <cell r="F137" t="str">
            <v>IND</v>
          </cell>
          <cell r="G137">
            <v>1962</v>
          </cell>
          <cell r="H137">
            <v>1974</v>
          </cell>
          <cell r="J137" t="str">
            <v>India, excl. Sikkim</v>
          </cell>
        </row>
        <row r="138">
          <cell r="C138" t="str">
            <v>Indonesia</v>
          </cell>
          <cell r="D138"/>
          <cell r="E138" t="str">
            <v>ID</v>
          </cell>
          <cell r="F138" t="str">
            <v>IDN</v>
          </cell>
          <cell r="G138">
            <v>1962</v>
          </cell>
          <cell r="H138" t="str">
            <v>Now</v>
          </cell>
          <cell r="J138" t="str">
            <v>Indonesia</v>
          </cell>
        </row>
        <row r="139">
          <cell r="C139" t="str">
            <v>Iran</v>
          </cell>
          <cell r="D139"/>
          <cell r="E139" t="str">
            <v>IR</v>
          </cell>
          <cell r="F139" t="str">
            <v>IRN</v>
          </cell>
          <cell r="G139">
            <v>1962</v>
          </cell>
          <cell r="H139" t="str">
            <v>Now</v>
          </cell>
          <cell r="J139" t="str">
            <v>Iran</v>
          </cell>
        </row>
        <row r="140">
          <cell r="C140" t="str">
            <v>Iraq</v>
          </cell>
          <cell r="D140"/>
          <cell r="E140" t="str">
            <v>IQ</v>
          </cell>
          <cell r="F140" t="str">
            <v>IRQ</v>
          </cell>
          <cell r="G140">
            <v>1962</v>
          </cell>
          <cell r="H140" t="str">
            <v>Now</v>
          </cell>
          <cell r="J140" t="str">
            <v>Iraq</v>
          </cell>
        </row>
        <row r="141">
          <cell r="C141" t="str">
            <v>Ireland</v>
          </cell>
          <cell r="D141"/>
          <cell r="E141" t="str">
            <v>IE</v>
          </cell>
          <cell r="F141" t="str">
            <v>IRL</v>
          </cell>
          <cell r="G141">
            <v>1962</v>
          </cell>
          <cell r="H141" t="str">
            <v>Now</v>
          </cell>
          <cell r="J141" t="str">
            <v>Ireland</v>
          </cell>
        </row>
        <row r="142">
          <cell r="C142" t="str">
            <v>Israel</v>
          </cell>
          <cell r="D142"/>
          <cell r="E142" t="str">
            <v>IL</v>
          </cell>
          <cell r="F142" t="str">
            <v>ISR</v>
          </cell>
          <cell r="G142">
            <v>1962</v>
          </cell>
          <cell r="H142" t="str">
            <v>Now</v>
          </cell>
          <cell r="J142" t="str">
            <v>Israel</v>
          </cell>
        </row>
        <row r="143">
          <cell r="C143" t="str">
            <v>Italy</v>
          </cell>
          <cell r="D143"/>
          <cell r="E143" t="str">
            <v>IT</v>
          </cell>
          <cell r="F143" t="str">
            <v>ITA</v>
          </cell>
          <cell r="G143">
            <v>1962</v>
          </cell>
          <cell r="H143" t="str">
            <v>Now</v>
          </cell>
          <cell r="J143" t="str">
            <v>Italia</v>
          </cell>
        </row>
        <row r="144">
          <cell r="C144" t="str">
            <v>Jamaica</v>
          </cell>
          <cell r="D144"/>
          <cell r="E144" t="str">
            <v>JM</v>
          </cell>
          <cell r="F144" t="str">
            <v>JAM</v>
          </cell>
          <cell r="G144">
            <v>1962</v>
          </cell>
          <cell r="H144" t="str">
            <v>Now</v>
          </cell>
          <cell r="J144" t="str">
            <v>Jamaica</v>
          </cell>
        </row>
        <row r="145">
          <cell r="C145" t="str">
            <v>Japan</v>
          </cell>
          <cell r="D145"/>
          <cell r="E145" t="str">
            <v>JP</v>
          </cell>
          <cell r="F145" t="str">
            <v>JPN</v>
          </cell>
          <cell r="G145">
            <v>1962</v>
          </cell>
          <cell r="H145" t="str">
            <v>Now</v>
          </cell>
          <cell r="J145" t="str">
            <v>Japan</v>
          </cell>
        </row>
        <row r="146">
          <cell r="C146" t="str">
            <v>Jordan</v>
          </cell>
          <cell r="D146"/>
          <cell r="E146" t="str">
            <v>JO</v>
          </cell>
          <cell r="F146" t="str">
            <v>JOR</v>
          </cell>
          <cell r="G146">
            <v>1962</v>
          </cell>
          <cell r="H146" t="str">
            <v>Now</v>
          </cell>
          <cell r="J146" t="str">
            <v>Jordan</v>
          </cell>
        </row>
        <row r="147">
          <cell r="C147" t="str">
            <v>Kazakhstan</v>
          </cell>
          <cell r="D147"/>
          <cell r="E147" t="str">
            <v>KZ</v>
          </cell>
          <cell r="F147" t="str">
            <v>KAZ</v>
          </cell>
          <cell r="G147">
            <v>1992</v>
          </cell>
          <cell r="H147" t="str">
            <v>Now</v>
          </cell>
          <cell r="J147" t="str">
            <v>Kazakhstan</v>
          </cell>
        </row>
        <row r="148">
          <cell r="C148" t="str">
            <v>Kenya</v>
          </cell>
          <cell r="D148"/>
          <cell r="E148" t="str">
            <v>KE</v>
          </cell>
          <cell r="F148" t="str">
            <v>KEN</v>
          </cell>
          <cell r="G148">
            <v>1962</v>
          </cell>
          <cell r="H148" t="str">
            <v>Now</v>
          </cell>
          <cell r="J148" t="str">
            <v>Kenia</v>
          </cell>
        </row>
        <row r="149">
          <cell r="C149" t="str">
            <v>Kiribati</v>
          </cell>
          <cell r="D149"/>
          <cell r="E149" t="str">
            <v>KI</v>
          </cell>
          <cell r="F149" t="str">
            <v>KIR</v>
          </cell>
          <cell r="G149">
            <v>1962</v>
          </cell>
          <cell r="H149" t="str">
            <v>Now</v>
          </cell>
          <cell r="J149" t="str">
            <v>Kiribati</v>
          </cell>
        </row>
        <row r="150">
          <cell r="C150" t="str">
            <v>Kuwait</v>
          </cell>
          <cell r="D150"/>
          <cell r="E150" t="str">
            <v>KW</v>
          </cell>
          <cell r="F150" t="str">
            <v>KWT</v>
          </cell>
          <cell r="G150">
            <v>1962</v>
          </cell>
          <cell r="H150" t="str">
            <v>Now</v>
          </cell>
          <cell r="J150" t="str">
            <v>Kuwait</v>
          </cell>
        </row>
        <row r="151">
          <cell r="C151" t="str">
            <v>Kyrgyzstan</v>
          </cell>
          <cell r="D151"/>
          <cell r="E151" t="str">
            <v>KG</v>
          </cell>
          <cell r="F151" t="str">
            <v>KGZ</v>
          </cell>
          <cell r="G151">
            <v>1992</v>
          </cell>
          <cell r="H151" t="str">
            <v>Now</v>
          </cell>
          <cell r="J151" t="str">
            <v>Kyrgyzstan</v>
          </cell>
        </row>
        <row r="152">
          <cell r="C152" t="str">
            <v>LAIA, nes</v>
          </cell>
          <cell r="D152"/>
          <cell r="E152" t="str">
            <v>N/</v>
          </cell>
          <cell r="F152" t="str">
            <v>N/A</v>
          </cell>
          <cell r="G152">
            <v>1962</v>
          </cell>
          <cell r="H152" t="str">
            <v>Now</v>
          </cell>
          <cell r="J152" t="str">
            <v>LAIA, nes</v>
          </cell>
        </row>
        <row r="153">
          <cell r="C153" t="str">
            <v>Lao People's Dem. Rep.</v>
          </cell>
          <cell r="D153"/>
          <cell r="E153" t="str">
            <v>LA</v>
          </cell>
          <cell r="F153" t="str">
            <v>LAO</v>
          </cell>
          <cell r="G153">
            <v>1962</v>
          </cell>
          <cell r="H153" t="str">
            <v>Now</v>
          </cell>
          <cell r="J153" t="str">
            <v>Lao People's Dem. Rep.</v>
          </cell>
        </row>
        <row r="154">
          <cell r="C154" t="str">
            <v>Latvia</v>
          </cell>
          <cell r="D154"/>
          <cell r="E154" t="str">
            <v>LV</v>
          </cell>
          <cell r="F154" t="str">
            <v>LVA</v>
          </cell>
          <cell r="G154">
            <v>1992</v>
          </cell>
          <cell r="H154" t="str">
            <v>Now</v>
          </cell>
          <cell r="J154" t="str">
            <v>Latvia</v>
          </cell>
        </row>
        <row r="155">
          <cell r="C155" t="str">
            <v>Lebanon</v>
          </cell>
          <cell r="D155"/>
          <cell r="E155" t="str">
            <v>LB</v>
          </cell>
          <cell r="F155" t="str">
            <v>LBN</v>
          </cell>
          <cell r="G155">
            <v>1962</v>
          </cell>
          <cell r="H155" t="str">
            <v>Now</v>
          </cell>
          <cell r="J155" t="str">
            <v>Líbano</v>
          </cell>
        </row>
        <row r="156">
          <cell r="C156" t="str">
            <v>Lesotho</v>
          </cell>
          <cell r="D156"/>
          <cell r="E156" t="str">
            <v>LS</v>
          </cell>
          <cell r="F156" t="str">
            <v>LSO</v>
          </cell>
          <cell r="G156">
            <v>2000</v>
          </cell>
          <cell r="H156" t="str">
            <v>Now</v>
          </cell>
          <cell r="J156" t="str">
            <v>Lesotho</v>
          </cell>
        </row>
        <row r="157">
          <cell r="C157" t="str">
            <v>Liberia</v>
          </cell>
          <cell r="D157"/>
          <cell r="E157" t="str">
            <v>LR</v>
          </cell>
          <cell r="F157" t="str">
            <v>LBR</v>
          </cell>
          <cell r="G157">
            <v>1962</v>
          </cell>
          <cell r="H157" t="str">
            <v>Now</v>
          </cell>
          <cell r="J157" t="str">
            <v>Liberia</v>
          </cell>
        </row>
        <row r="158">
          <cell r="C158" t="str">
            <v>Libya</v>
          </cell>
          <cell r="D158"/>
          <cell r="E158" t="str">
            <v>LY</v>
          </cell>
          <cell r="F158" t="str">
            <v>LBY</v>
          </cell>
          <cell r="G158">
            <v>1962</v>
          </cell>
          <cell r="H158" t="str">
            <v>Now</v>
          </cell>
          <cell r="J158" t="str">
            <v>Libya</v>
          </cell>
        </row>
        <row r="159">
          <cell r="C159" t="str">
            <v>Lithuania</v>
          </cell>
          <cell r="D159"/>
          <cell r="E159" t="str">
            <v>LT</v>
          </cell>
          <cell r="F159" t="str">
            <v>LTU</v>
          </cell>
          <cell r="G159">
            <v>1992</v>
          </cell>
          <cell r="H159" t="str">
            <v>Now</v>
          </cell>
          <cell r="J159" t="str">
            <v>Lithuania</v>
          </cell>
        </row>
        <row r="160">
          <cell r="C160" t="str">
            <v>Luxembourg</v>
          </cell>
          <cell r="D160"/>
          <cell r="E160" t="str">
            <v>LU</v>
          </cell>
          <cell r="F160" t="str">
            <v>LUX</v>
          </cell>
          <cell r="G160">
            <v>1999</v>
          </cell>
          <cell r="H160" t="str">
            <v>Now</v>
          </cell>
          <cell r="J160" t="str">
            <v>Luxembourg</v>
          </cell>
        </row>
        <row r="161">
          <cell r="C161" t="str">
            <v>Madagascar</v>
          </cell>
          <cell r="D161"/>
          <cell r="E161" t="str">
            <v>MG</v>
          </cell>
          <cell r="F161" t="str">
            <v>MDG</v>
          </cell>
          <cell r="G161">
            <v>1962</v>
          </cell>
          <cell r="H161" t="str">
            <v>Now</v>
          </cell>
          <cell r="J161" t="str">
            <v>Madagascar</v>
          </cell>
        </row>
        <row r="162">
          <cell r="C162" t="str">
            <v>Malawi</v>
          </cell>
          <cell r="D162"/>
          <cell r="E162" t="str">
            <v>MW</v>
          </cell>
          <cell r="F162" t="str">
            <v>MWI</v>
          </cell>
          <cell r="G162">
            <v>1965</v>
          </cell>
          <cell r="H162" t="str">
            <v>Now</v>
          </cell>
          <cell r="J162" t="str">
            <v>Malawi</v>
          </cell>
        </row>
        <row r="163">
          <cell r="C163" t="str">
            <v>Malaysia</v>
          </cell>
          <cell r="D163"/>
          <cell r="E163" t="str">
            <v>MY</v>
          </cell>
          <cell r="F163" t="str">
            <v>MYS</v>
          </cell>
          <cell r="G163">
            <v>1964</v>
          </cell>
          <cell r="H163" t="str">
            <v>Now</v>
          </cell>
          <cell r="J163" t="str">
            <v>Malasia</v>
          </cell>
        </row>
        <row r="164">
          <cell r="C164" t="str">
            <v>Maldives</v>
          </cell>
          <cell r="D164"/>
          <cell r="E164" t="str">
            <v>MV</v>
          </cell>
          <cell r="F164" t="str">
            <v>MDV</v>
          </cell>
          <cell r="G164">
            <v>1962</v>
          </cell>
          <cell r="H164" t="str">
            <v>Now</v>
          </cell>
          <cell r="J164" t="str">
            <v>Maldives</v>
          </cell>
        </row>
        <row r="165">
          <cell r="C165" t="str">
            <v>Mali</v>
          </cell>
          <cell r="D165"/>
          <cell r="E165" t="str">
            <v>ML</v>
          </cell>
          <cell r="F165" t="str">
            <v>MLI</v>
          </cell>
          <cell r="G165">
            <v>1962</v>
          </cell>
          <cell r="H165" t="str">
            <v>Now</v>
          </cell>
          <cell r="J165" t="str">
            <v>Mali</v>
          </cell>
        </row>
        <row r="166">
          <cell r="C166" t="str">
            <v>Malta</v>
          </cell>
          <cell r="D166"/>
          <cell r="E166" t="str">
            <v>MT</v>
          </cell>
          <cell r="F166" t="str">
            <v>MLT</v>
          </cell>
          <cell r="G166">
            <v>1962</v>
          </cell>
          <cell r="H166" t="str">
            <v>Now</v>
          </cell>
          <cell r="J166" t="str">
            <v>Malta</v>
          </cell>
        </row>
        <row r="167">
          <cell r="C167" t="str">
            <v>Marshall Isds</v>
          </cell>
          <cell r="D167"/>
          <cell r="E167" t="str">
            <v>MH</v>
          </cell>
          <cell r="F167" t="str">
            <v>MHL</v>
          </cell>
          <cell r="G167">
            <v>1992</v>
          </cell>
          <cell r="H167" t="str">
            <v>Now</v>
          </cell>
          <cell r="J167" t="str">
            <v>Marshall Isds</v>
          </cell>
        </row>
        <row r="168">
          <cell r="C168" t="str">
            <v>Martinique</v>
          </cell>
          <cell r="D168"/>
          <cell r="E168" t="str">
            <v>MQ</v>
          </cell>
          <cell r="F168" t="str">
            <v>MTQ</v>
          </cell>
          <cell r="G168">
            <v>1962</v>
          </cell>
          <cell r="H168">
            <v>1995</v>
          </cell>
          <cell r="J168" t="str">
            <v>Martinique</v>
          </cell>
        </row>
        <row r="169">
          <cell r="C169" t="str">
            <v>Mauritania</v>
          </cell>
          <cell r="D169"/>
          <cell r="E169" t="str">
            <v>MR</v>
          </cell>
          <cell r="F169" t="str">
            <v>MRT</v>
          </cell>
          <cell r="G169">
            <v>1962</v>
          </cell>
          <cell r="H169" t="str">
            <v>Now</v>
          </cell>
          <cell r="J169" t="str">
            <v>Mauritania</v>
          </cell>
        </row>
        <row r="170">
          <cell r="C170" t="str">
            <v>Mauritius</v>
          </cell>
          <cell r="D170"/>
          <cell r="E170" t="str">
            <v>MU</v>
          </cell>
          <cell r="F170" t="str">
            <v>MUS</v>
          </cell>
          <cell r="G170">
            <v>1962</v>
          </cell>
          <cell r="H170" t="str">
            <v>Now</v>
          </cell>
          <cell r="J170" t="str">
            <v>Mauritius</v>
          </cell>
        </row>
        <row r="171">
          <cell r="C171" t="str">
            <v>Mayotte</v>
          </cell>
          <cell r="D171"/>
          <cell r="E171" t="str">
            <v>YT</v>
          </cell>
          <cell r="F171" t="str">
            <v>MYT</v>
          </cell>
          <cell r="G171">
            <v>1962</v>
          </cell>
          <cell r="H171" t="str">
            <v>Now</v>
          </cell>
          <cell r="J171" t="str">
            <v>Mayotte</v>
          </cell>
        </row>
        <row r="172">
          <cell r="C172" t="str">
            <v>Mexico</v>
          </cell>
          <cell r="D172"/>
          <cell r="E172" t="str">
            <v>MX</v>
          </cell>
          <cell r="F172" t="str">
            <v>MEX</v>
          </cell>
          <cell r="G172">
            <v>1962</v>
          </cell>
          <cell r="H172" t="str">
            <v>Now</v>
          </cell>
          <cell r="J172" t="str">
            <v>México</v>
          </cell>
        </row>
        <row r="173">
          <cell r="C173" t="str">
            <v>Mongolia</v>
          </cell>
          <cell r="D173"/>
          <cell r="E173" t="str">
            <v>MN</v>
          </cell>
          <cell r="F173" t="str">
            <v>MNG</v>
          </cell>
          <cell r="G173">
            <v>1962</v>
          </cell>
          <cell r="H173" t="str">
            <v>Now</v>
          </cell>
          <cell r="J173" t="str">
            <v>Mongolia</v>
          </cell>
        </row>
        <row r="174">
          <cell r="C174" t="str">
            <v>Montenegro</v>
          </cell>
          <cell r="D174"/>
          <cell r="E174" t="str">
            <v>ME</v>
          </cell>
          <cell r="F174" t="str">
            <v>MNE</v>
          </cell>
          <cell r="G174">
            <v>2006</v>
          </cell>
          <cell r="H174" t="str">
            <v>Now</v>
          </cell>
          <cell r="J174" t="str">
            <v>Montenegro</v>
          </cell>
        </row>
        <row r="175">
          <cell r="C175" t="str">
            <v>Montserrat</v>
          </cell>
          <cell r="D175"/>
          <cell r="E175" t="str">
            <v>MS</v>
          </cell>
          <cell r="F175" t="str">
            <v>MSR</v>
          </cell>
          <cell r="G175">
            <v>1962</v>
          </cell>
          <cell r="H175" t="str">
            <v>Now</v>
          </cell>
          <cell r="J175" t="str">
            <v>Montserrat</v>
          </cell>
        </row>
        <row r="176">
          <cell r="C176" t="str">
            <v>Morocco</v>
          </cell>
          <cell r="D176"/>
          <cell r="E176" t="str">
            <v>MA</v>
          </cell>
          <cell r="F176" t="str">
            <v>MAR</v>
          </cell>
          <cell r="G176">
            <v>1962</v>
          </cell>
          <cell r="H176" t="str">
            <v>Now</v>
          </cell>
          <cell r="J176" t="str">
            <v>Marruecos</v>
          </cell>
        </row>
        <row r="177">
          <cell r="C177" t="str">
            <v>Mozambique</v>
          </cell>
          <cell r="D177"/>
          <cell r="E177" t="str">
            <v>MZ</v>
          </cell>
          <cell r="F177" t="str">
            <v>MOZ</v>
          </cell>
          <cell r="G177">
            <v>1962</v>
          </cell>
          <cell r="H177" t="str">
            <v>Now</v>
          </cell>
          <cell r="J177" t="str">
            <v>Mozambique</v>
          </cell>
        </row>
        <row r="178">
          <cell r="C178" t="str">
            <v>Myanmar</v>
          </cell>
          <cell r="D178"/>
          <cell r="E178" t="str">
            <v>MM</v>
          </cell>
          <cell r="F178" t="str">
            <v>MMR</v>
          </cell>
          <cell r="G178">
            <v>1962</v>
          </cell>
          <cell r="H178" t="str">
            <v>Now</v>
          </cell>
          <cell r="J178" t="str">
            <v>Myanmar</v>
          </cell>
        </row>
        <row r="179">
          <cell r="C179" t="str">
            <v>N. Mariana Isds</v>
          </cell>
          <cell r="D179"/>
          <cell r="E179" t="str">
            <v>MP</v>
          </cell>
          <cell r="F179" t="str">
            <v>MNP</v>
          </cell>
          <cell r="G179">
            <v>1992</v>
          </cell>
          <cell r="H179" t="str">
            <v>Now</v>
          </cell>
          <cell r="J179" t="str">
            <v>N. Mariana Isds</v>
          </cell>
        </row>
        <row r="180">
          <cell r="C180" t="str">
            <v>Namibia</v>
          </cell>
          <cell r="D180"/>
          <cell r="E180" t="str">
            <v>NA</v>
          </cell>
          <cell r="F180" t="str">
            <v>NAM</v>
          </cell>
          <cell r="G180">
            <v>2000</v>
          </cell>
          <cell r="H180" t="str">
            <v>Now</v>
          </cell>
          <cell r="J180" t="str">
            <v>Namibia</v>
          </cell>
        </row>
        <row r="181">
          <cell r="C181" t="str">
            <v>Nauru</v>
          </cell>
          <cell r="D181"/>
          <cell r="E181" t="str">
            <v>NR</v>
          </cell>
          <cell r="F181" t="str">
            <v>NRU</v>
          </cell>
          <cell r="G181">
            <v>1962</v>
          </cell>
          <cell r="H181" t="str">
            <v>Now</v>
          </cell>
          <cell r="J181" t="str">
            <v>Nauru</v>
          </cell>
        </row>
        <row r="182">
          <cell r="C182" t="str">
            <v>Nepal</v>
          </cell>
          <cell r="D182"/>
          <cell r="E182" t="str">
            <v>NP</v>
          </cell>
          <cell r="F182" t="str">
            <v>NPL</v>
          </cell>
          <cell r="G182">
            <v>1962</v>
          </cell>
          <cell r="H182" t="str">
            <v>Now</v>
          </cell>
          <cell r="J182" t="str">
            <v>Nepal</v>
          </cell>
        </row>
        <row r="183">
          <cell r="C183" t="str">
            <v>Neth. Antilles</v>
          </cell>
          <cell r="D183"/>
          <cell r="E183" t="str">
            <v>AN</v>
          </cell>
          <cell r="F183" t="str">
            <v>ANT</v>
          </cell>
          <cell r="G183">
            <v>1988</v>
          </cell>
          <cell r="H183">
            <v>2010</v>
          </cell>
          <cell r="J183" t="str">
            <v>Neth. Antilles</v>
          </cell>
        </row>
        <row r="184">
          <cell r="C184" t="str">
            <v>Neth. Antilles and Aruba</v>
          </cell>
          <cell r="D184"/>
          <cell r="E184" t="str">
            <v>AN</v>
          </cell>
          <cell r="F184" t="str">
            <v>ANT</v>
          </cell>
          <cell r="G184">
            <v>1962</v>
          </cell>
          <cell r="H184">
            <v>1987</v>
          </cell>
          <cell r="J184" t="str">
            <v>Neth. Antilles and Aruba</v>
          </cell>
        </row>
        <row r="185">
          <cell r="C185" t="str">
            <v>Netherlands</v>
          </cell>
          <cell r="D185"/>
          <cell r="E185" t="str">
            <v>NL</v>
          </cell>
          <cell r="F185" t="str">
            <v>NLD</v>
          </cell>
          <cell r="G185">
            <v>1962</v>
          </cell>
          <cell r="H185" t="str">
            <v>Now</v>
          </cell>
          <cell r="J185" t="str">
            <v>Holanda</v>
          </cell>
        </row>
        <row r="186">
          <cell r="C186" t="str">
            <v>Neutral Zone</v>
          </cell>
          <cell r="D186"/>
          <cell r="E186" t="str">
            <v>N/A</v>
          </cell>
          <cell r="F186" t="str">
            <v>N/A</v>
          </cell>
          <cell r="G186">
            <v>1962</v>
          </cell>
          <cell r="H186" t="str">
            <v>Now</v>
          </cell>
          <cell r="J186" t="str">
            <v>Neutral Zone</v>
          </cell>
        </row>
        <row r="187">
          <cell r="C187" t="str">
            <v>New Caledonia</v>
          </cell>
          <cell r="D187"/>
          <cell r="E187" t="str">
            <v>NC</v>
          </cell>
          <cell r="F187" t="str">
            <v>NCL</v>
          </cell>
          <cell r="G187">
            <v>1962</v>
          </cell>
          <cell r="H187" t="str">
            <v>Now</v>
          </cell>
          <cell r="J187" t="str">
            <v>New Caledonia</v>
          </cell>
        </row>
        <row r="188">
          <cell r="C188" t="str">
            <v>New Zealand</v>
          </cell>
          <cell r="D188"/>
          <cell r="E188" t="str">
            <v>NZ</v>
          </cell>
          <cell r="F188" t="str">
            <v>NZL</v>
          </cell>
          <cell r="G188">
            <v>1962</v>
          </cell>
          <cell r="H188" t="str">
            <v>Now</v>
          </cell>
          <cell r="J188" t="str">
            <v>Nueva Zelanda</v>
          </cell>
        </row>
        <row r="189">
          <cell r="C189" t="str">
            <v>Nicaragua</v>
          </cell>
          <cell r="D189"/>
          <cell r="E189" t="str">
            <v>NI</v>
          </cell>
          <cell r="F189" t="str">
            <v>NIC</v>
          </cell>
          <cell r="G189">
            <v>1962</v>
          </cell>
          <cell r="H189" t="str">
            <v>Now</v>
          </cell>
          <cell r="J189" t="str">
            <v>Nicaragua</v>
          </cell>
        </row>
        <row r="190">
          <cell r="C190" t="str">
            <v>Niger</v>
          </cell>
          <cell r="D190"/>
          <cell r="E190" t="str">
            <v>NE</v>
          </cell>
          <cell r="F190" t="str">
            <v>NER</v>
          </cell>
          <cell r="G190">
            <v>1962</v>
          </cell>
          <cell r="H190" t="str">
            <v>Now</v>
          </cell>
          <cell r="J190" t="str">
            <v>Niger</v>
          </cell>
        </row>
        <row r="191">
          <cell r="C191" t="str">
            <v>Nigeria</v>
          </cell>
          <cell r="D191"/>
          <cell r="E191" t="str">
            <v>NG</v>
          </cell>
          <cell r="F191" t="str">
            <v>NGA</v>
          </cell>
          <cell r="G191">
            <v>1962</v>
          </cell>
          <cell r="H191" t="str">
            <v>Now</v>
          </cell>
          <cell r="J191" t="str">
            <v>Nigeria</v>
          </cell>
        </row>
        <row r="192">
          <cell r="C192" t="str">
            <v>Niue</v>
          </cell>
          <cell r="D192"/>
          <cell r="E192" t="str">
            <v>NU</v>
          </cell>
          <cell r="F192" t="str">
            <v>NIU</v>
          </cell>
          <cell r="G192">
            <v>1962</v>
          </cell>
          <cell r="H192" t="str">
            <v>Now</v>
          </cell>
          <cell r="J192" t="str">
            <v>Niue</v>
          </cell>
        </row>
        <row r="193">
          <cell r="C193" t="str">
            <v>Norfolk Isds</v>
          </cell>
          <cell r="D193"/>
          <cell r="E193" t="str">
            <v>NF</v>
          </cell>
          <cell r="F193" t="str">
            <v>NFK</v>
          </cell>
          <cell r="G193">
            <v>1962</v>
          </cell>
          <cell r="H193" t="str">
            <v>Now</v>
          </cell>
          <cell r="J193" t="str">
            <v>Norfolk Isds</v>
          </cell>
        </row>
        <row r="194">
          <cell r="C194" t="str">
            <v>North America and Central America, nes</v>
          </cell>
          <cell r="D194"/>
          <cell r="E194" t="str">
            <v>N/A</v>
          </cell>
          <cell r="F194" t="str">
            <v>N/A</v>
          </cell>
          <cell r="G194">
            <v>1962</v>
          </cell>
          <cell r="H194" t="str">
            <v>Now</v>
          </cell>
          <cell r="J194" t="str">
            <v>North America and Central America, nes</v>
          </cell>
        </row>
        <row r="195">
          <cell r="C195" t="str">
            <v>Northern Africa, nes</v>
          </cell>
          <cell r="D195"/>
          <cell r="E195" t="str">
            <v>N/A</v>
          </cell>
          <cell r="F195" t="str">
            <v>N/A</v>
          </cell>
          <cell r="G195">
            <v>1962</v>
          </cell>
          <cell r="H195">
            <v>2004</v>
          </cell>
          <cell r="J195" t="str">
            <v>Northern Africa, nes</v>
          </cell>
        </row>
        <row r="196">
          <cell r="C196" t="str">
            <v>Norway</v>
          </cell>
          <cell r="D196" t="str">
            <v>Including Svalbard and Jan Mayen</v>
          </cell>
          <cell r="E196" t="str">
            <v>NO</v>
          </cell>
          <cell r="F196" t="str">
            <v>NOR</v>
          </cell>
          <cell r="G196">
            <v>1962</v>
          </cell>
          <cell r="H196" t="str">
            <v>Now</v>
          </cell>
          <cell r="J196" t="str">
            <v>Norway</v>
          </cell>
        </row>
        <row r="197">
          <cell r="C197" t="str">
            <v>Oceania, nes</v>
          </cell>
          <cell r="D197"/>
          <cell r="E197" t="str">
            <v>N/A</v>
          </cell>
          <cell r="F197" t="str">
            <v>N/A</v>
          </cell>
          <cell r="G197">
            <v>1962</v>
          </cell>
          <cell r="H197" t="str">
            <v>Now</v>
          </cell>
          <cell r="J197" t="str">
            <v>Oceania, nes</v>
          </cell>
        </row>
        <row r="198">
          <cell r="C198" t="str">
            <v>Oman</v>
          </cell>
          <cell r="D198"/>
          <cell r="E198" t="str">
            <v>OM</v>
          </cell>
          <cell r="F198" t="str">
            <v>OMN</v>
          </cell>
          <cell r="G198">
            <v>1962</v>
          </cell>
          <cell r="H198" t="str">
            <v>Now</v>
          </cell>
          <cell r="J198" t="str">
            <v>Oman</v>
          </cell>
        </row>
        <row r="199">
          <cell r="C199" t="str">
            <v>Other Africa, nes</v>
          </cell>
          <cell r="D199"/>
          <cell r="E199" t="str">
            <v>N/A</v>
          </cell>
          <cell r="F199" t="str">
            <v>N/A</v>
          </cell>
          <cell r="G199">
            <v>1962</v>
          </cell>
          <cell r="H199" t="str">
            <v>Now</v>
          </cell>
          <cell r="J199" t="str">
            <v>Otros (África)</v>
          </cell>
        </row>
        <row r="200">
          <cell r="C200" t="str">
            <v>Other Asia, nes</v>
          </cell>
          <cell r="D200"/>
          <cell r="E200" t="str">
            <v>N/A</v>
          </cell>
          <cell r="F200" t="str">
            <v>N/A</v>
          </cell>
          <cell r="G200">
            <v>1962</v>
          </cell>
          <cell r="H200" t="str">
            <v>Now</v>
          </cell>
          <cell r="J200" t="str">
            <v>Otros (Asia)</v>
          </cell>
        </row>
        <row r="201">
          <cell r="C201" t="str">
            <v>Other Europe, nes</v>
          </cell>
          <cell r="D201"/>
          <cell r="E201" t="str">
            <v>N/A</v>
          </cell>
          <cell r="F201" t="str">
            <v>N/A</v>
          </cell>
          <cell r="G201">
            <v>1962</v>
          </cell>
          <cell r="H201" t="str">
            <v>Now</v>
          </cell>
          <cell r="J201" t="str">
            <v>Other Europe, nes</v>
          </cell>
        </row>
        <row r="202">
          <cell r="C202" t="str">
            <v>Pakistan</v>
          </cell>
          <cell r="D202"/>
          <cell r="E202" t="str">
            <v>PK</v>
          </cell>
          <cell r="F202" t="str">
            <v>PAK</v>
          </cell>
          <cell r="G202">
            <v>1972</v>
          </cell>
          <cell r="H202" t="str">
            <v>Now</v>
          </cell>
          <cell r="J202" t="str">
            <v>Pakistán</v>
          </cell>
        </row>
        <row r="203">
          <cell r="C203" t="str">
            <v>Palau</v>
          </cell>
          <cell r="D203"/>
          <cell r="E203" t="str">
            <v>PW</v>
          </cell>
          <cell r="F203" t="str">
            <v>PLW</v>
          </cell>
          <cell r="G203">
            <v>1992</v>
          </cell>
          <cell r="H203" t="str">
            <v>Now</v>
          </cell>
          <cell r="J203" t="str">
            <v>Palau</v>
          </cell>
        </row>
        <row r="204">
          <cell r="C204" t="str">
            <v>Panama</v>
          </cell>
          <cell r="D204"/>
          <cell r="E204" t="str">
            <v>PA</v>
          </cell>
          <cell r="F204" t="str">
            <v>PAN</v>
          </cell>
          <cell r="G204">
            <v>1978</v>
          </cell>
          <cell r="H204" t="str">
            <v>Now</v>
          </cell>
          <cell r="J204" t="str">
            <v>Panama</v>
          </cell>
        </row>
        <row r="205">
          <cell r="C205" t="str">
            <v>Papua New Guinea</v>
          </cell>
          <cell r="D205"/>
          <cell r="E205" t="str">
            <v>PG</v>
          </cell>
          <cell r="F205" t="str">
            <v>PNG</v>
          </cell>
          <cell r="G205">
            <v>1962</v>
          </cell>
          <cell r="H205" t="str">
            <v>Now</v>
          </cell>
          <cell r="J205" t="str">
            <v>Papua New Guinea</v>
          </cell>
        </row>
        <row r="206">
          <cell r="C206" t="str">
            <v>Paraguay</v>
          </cell>
          <cell r="D206"/>
          <cell r="E206" t="str">
            <v>PY</v>
          </cell>
          <cell r="F206" t="str">
            <v>PRY</v>
          </cell>
          <cell r="G206">
            <v>1962</v>
          </cell>
          <cell r="H206" t="str">
            <v>Now</v>
          </cell>
          <cell r="J206" t="str">
            <v>Paraguay</v>
          </cell>
        </row>
        <row r="207">
          <cell r="C207" t="str">
            <v>Peninsula Malaysia</v>
          </cell>
          <cell r="D207"/>
          <cell r="E207" t="str">
            <v>N/A</v>
          </cell>
          <cell r="F207" t="str">
            <v>N/A</v>
          </cell>
          <cell r="G207">
            <v>1962</v>
          </cell>
          <cell r="H207">
            <v>1963</v>
          </cell>
          <cell r="J207" t="str">
            <v>Peninsula Malaysia</v>
          </cell>
        </row>
        <row r="208">
          <cell r="C208" t="str">
            <v>Peru</v>
          </cell>
          <cell r="D208"/>
          <cell r="E208" t="str">
            <v>PE</v>
          </cell>
          <cell r="F208" t="str">
            <v>PER</v>
          </cell>
          <cell r="G208">
            <v>1962</v>
          </cell>
          <cell r="H208" t="str">
            <v>Now</v>
          </cell>
          <cell r="J208" t="str">
            <v>Perú</v>
          </cell>
        </row>
        <row r="209">
          <cell r="C209" t="str">
            <v>Philippines</v>
          </cell>
          <cell r="D209"/>
          <cell r="E209" t="str">
            <v>PH</v>
          </cell>
          <cell r="F209" t="str">
            <v>PHL</v>
          </cell>
          <cell r="G209">
            <v>1962</v>
          </cell>
          <cell r="H209" t="str">
            <v>Now</v>
          </cell>
          <cell r="J209" t="str">
            <v>Filipinas</v>
          </cell>
        </row>
        <row r="210">
          <cell r="C210" t="str">
            <v>Pitcairn</v>
          </cell>
          <cell r="D210"/>
          <cell r="E210" t="str">
            <v>PN</v>
          </cell>
          <cell r="F210" t="str">
            <v>PCN</v>
          </cell>
          <cell r="G210">
            <v>1962</v>
          </cell>
          <cell r="H210" t="str">
            <v>Now</v>
          </cell>
          <cell r="J210" t="str">
            <v>Pitcairn</v>
          </cell>
        </row>
        <row r="211">
          <cell r="C211" t="str">
            <v>Poland</v>
          </cell>
          <cell r="D211"/>
          <cell r="E211" t="str">
            <v>PL</v>
          </cell>
          <cell r="F211" t="str">
            <v>POL</v>
          </cell>
          <cell r="G211">
            <v>1962</v>
          </cell>
          <cell r="H211" t="str">
            <v>Now</v>
          </cell>
          <cell r="J211" t="str">
            <v>Polonia</v>
          </cell>
        </row>
        <row r="212">
          <cell r="C212" t="str">
            <v>Portugal</v>
          </cell>
          <cell r="D212"/>
          <cell r="E212" t="str">
            <v>PT</v>
          </cell>
          <cell r="F212" t="str">
            <v>PRT</v>
          </cell>
          <cell r="G212">
            <v>1962</v>
          </cell>
          <cell r="H212" t="str">
            <v>Now</v>
          </cell>
          <cell r="J212" t="str">
            <v>Portugal</v>
          </cell>
        </row>
        <row r="213">
          <cell r="C213" t="str">
            <v>Qatar</v>
          </cell>
          <cell r="D213"/>
          <cell r="E213" t="str">
            <v>QA</v>
          </cell>
          <cell r="F213" t="str">
            <v>QAT</v>
          </cell>
          <cell r="G213">
            <v>1962</v>
          </cell>
          <cell r="H213" t="str">
            <v>Now</v>
          </cell>
          <cell r="J213" t="str">
            <v>Qatar</v>
          </cell>
        </row>
        <row r="214">
          <cell r="C214" t="str">
            <v>Rep. of Korea</v>
          </cell>
          <cell r="D214"/>
          <cell r="E214" t="str">
            <v>KR</v>
          </cell>
          <cell r="F214" t="str">
            <v>KOR</v>
          </cell>
          <cell r="G214">
            <v>1962</v>
          </cell>
          <cell r="H214" t="str">
            <v>Now</v>
          </cell>
          <cell r="J214" t="str">
            <v>Corea del Sur</v>
          </cell>
        </row>
        <row r="215">
          <cell r="C215" t="str">
            <v>Rep. of Moldova</v>
          </cell>
          <cell r="D215"/>
          <cell r="E215" t="str">
            <v>MD</v>
          </cell>
          <cell r="F215" t="str">
            <v>MDA</v>
          </cell>
          <cell r="G215">
            <v>1992</v>
          </cell>
          <cell r="H215" t="str">
            <v>Now</v>
          </cell>
          <cell r="J215" t="str">
            <v>Rep. of Moldova</v>
          </cell>
        </row>
        <row r="216">
          <cell r="C216" t="str">
            <v>Rest of America, nes</v>
          </cell>
          <cell r="D216"/>
          <cell r="E216" t="str">
            <v>N/A</v>
          </cell>
          <cell r="F216" t="str">
            <v>N/A</v>
          </cell>
          <cell r="G216">
            <v>1962</v>
          </cell>
          <cell r="H216">
            <v>2004</v>
          </cell>
          <cell r="J216" t="str">
            <v>Rest of America, nes</v>
          </cell>
        </row>
        <row r="217">
          <cell r="C217" t="str">
            <v>Réunion</v>
          </cell>
          <cell r="D217"/>
          <cell r="E217" t="str">
            <v>RE</v>
          </cell>
          <cell r="F217" t="str">
            <v>REU</v>
          </cell>
          <cell r="G217">
            <v>1962</v>
          </cell>
          <cell r="H217">
            <v>1995</v>
          </cell>
          <cell r="J217" t="str">
            <v>Réunion</v>
          </cell>
        </row>
        <row r="218">
          <cell r="C218" t="str">
            <v>Romania</v>
          </cell>
          <cell r="D218"/>
          <cell r="E218" t="str">
            <v>RO</v>
          </cell>
          <cell r="F218" t="str">
            <v>ROU</v>
          </cell>
          <cell r="G218">
            <v>1962</v>
          </cell>
          <cell r="H218" t="str">
            <v>Now</v>
          </cell>
          <cell r="J218" t="str">
            <v>Romania</v>
          </cell>
        </row>
        <row r="219">
          <cell r="C219" t="str">
            <v>Russian Federation</v>
          </cell>
          <cell r="D219"/>
          <cell r="E219" t="str">
            <v>RU</v>
          </cell>
          <cell r="F219" t="str">
            <v>RUS</v>
          </cell>
          <cell r="G219">
            <v>1992</v>
          </cell>
          <cell r="H219" t="str">
            <v>Now</v>
          </cell>
          <cell r="J219" t="str">
            <v>Russian Federation</v>
          </cell>
        </row>
        <row r="220">
          <cell r="C220" t="str">
            <v>Rwanda</v>
          </cell>
          <cell r="D220"/>
          <cell r="E220" t="str">
            <v>RW</v>
          </cell>
          <cell r="F220" t="str">
            <v>RWA</v>
          </cell>
          <cell r="G220">
            <v>1962</v>
          </cell>
          <cell r="H220" t="str">
            <v>Now</v>
          </cell>
          <cell r="J220" t="str">
            <v>Rwanda</v>
          </cell>
        </row>
        <row r="221">
          <cell r="C221" t="str">
            <v>Ryukyu Isd</v>
          </cell>
          <cell r="D221"/>
          <cell r="E221" t="str">
            <v>N/A</v>
          </cell>
          <cell r="F221" t="str">
            <v>N/A</v>
          </cell>
          <cell r="G221">
            <v>1962</v>
          </cell>
          <cell r="H221">
            <v>1972</v>
          </cell>
          <cell r="J221" t="str">
            <v>Ryukyu Isd</v>
          </cell>
        </row>
        <row r="222">
          <cell r="C222" t="str">
            <v>Sabah</v>
          </cell>
          <cell r="D222"/>
          <cell r="E222" t="str">
            <v>N/A</v>
          </cell>
          <cell r="F222" t="str">
            <v>N/A</v>
          </cell>
          <cell r="G222">
            <v>1962</v>
          </cell>
          <cell r="H222">
            <v>1963</v>
          </cell>
          <cell r="J222" t="str">
            <v>Sabah</v>
          </cell>
        </row>
        <row r="223">
          <cell r="C223" t="str">
            <v>Saint Barthélemy</v>
          </cell>
          <cell r="D223"/>
          <cell r="E223" t="str">
            <v>BL</v>
          </cell>
          <cell r="F223" t="str">
            <v>BLM</v>
          </cell>
          <cell r="G223">
            <v>2013</v>
          </cell>
          <cell r="H223" t="str">
            <v>Now</v>
          </cell>
          <cell r="J223" t="str">
            <v>Saint Barthélemy</v>
          </cell>
        </row>
        <row r="224">
          <cell r="C224" t="str">
            <v>Saint Helena</v>
          </cell>
          <cell r="D224"/>
          <cell r="E224" t="str">
            <v>SH</v>
          </cell>
          <cell r="F224" t="str">
            <v>SHN</v>
          </cell>
          <cell r="G224">
            <v>1962</v>
          </cell>
          <cell r="H224" t="str">
            <v>Now</v>
          </cell>
          <cell r="J224" t="str">
            <v>Saint Helena</v>
          </cell>
        </row>
        <row r="225">
          <cell r="C225" t="str">
            <v>Saint Kitts and Nevis</v>
          </cell>
          <cell r="D225"/>
          <cell r="E225" t="str">
            <v>KN</v>
          </cell>
          <cell r="F225" t="str">
            <v>KNA</v>
          </cell>
          <cell r="G225">
            <v>1981</v>
          </cell>
          <cell r="H225" t="str">
            <v>Now</v>
          </cell>
          <cell r="J225" t="str">
            <v>Saint Kitts and Nevis</v>
          </cell>
        </row>
        <row r="226">
          <cell r="C226" t="str">
            <v>Saint Kitts, Nevis and Anguilla</v>
          </cell>
          <cell r="D226"/>
          <cell r="E226" t="str">
            <v>KN</v>
          </cell>
          <cell r="F226" t="str">
            <v>KNA</v>
          </cell>
          <cell r="G226">
            <v>1962</v>
          </cell>
          <cell r="H226">
            <v>1980</v>
          </cell>
          <cell r="J226" t="str">
            <v>Saint Kitts, Nevis and Anguilla</v>
          </cell>
        </row>
        <row r="227">
          <cell r="C227" t="str">
            <v>Saint Lucia</v>
          </cell>
          <cell r="D227"/>
          <cell r="E227" t="str">
            <v>LC</v>
          </cell>
          <cell r="F227" t="str">
            <v>LCA</v>
          </cell>
          <cell r="G227">
            <v>1962</v>
          </cell>
          <cell r="H227" t="str">
            <v>Now</v>
          </cell>
          <cell r="J227" t="str">
            <v>Saint Lucia</v>
          </cell>
        </row>
        <row r="228">
          <cell r="C228" t="str">
            <v>Saint Maarten</v>
          </cell>
          <cell r="D228"/>
          <cell r="E228" t="str">
            <v>SX</v>
          </cell>
          <cell r="F228" t="str">
            <v>SXM</v>
          </cell>
          <cell r="G228">
            <v>2010</v>
          </cell>
          <cell r="H228" t="str">
            <v>Now</v>
          </cell>
          <cell r="J228" t="str">
            <v>Saint Maarten</v>
          </cell>
        </row>
        <row r="229">
          <cell r="C229" t="str">
            <v>Saint Pierre and Miquelon</v>
          </cell>
          <cell r="D229"/>
          <cell r="E229" t="str">
            <v>PM</v>
          </cell>
          <cell r="F229" t="str">
            <v>SPM</v>
          </cell>
          <cell r="G229">
            <v>1962</v>
          </cell>
          <cell r="H229" t="str">
            <v>Now</v>
          </cell>
          <cell r="J229" t="str">
            <v>Saint Pierre and Miquelon</v>
          </cell>
        </row>
        <row r="230">
          <cell r="C230" t="str">
            <v>Saint Vincent and the Grenadines</v>
          </cell>
          <cell r="D230"/>
          <cell r="E230" t="str">
            <v>VC</v>
          </cell>
          <cell r="F230" t="str">
            <v>VCT</v>
          </cell>
          <cell r="G230">
            <v>1962</v>
          </cell>
          <cell r="H230" t="str">
            <v>Now</v>
          </cell>
          <cell r="J230" t="str">
            <v>Saint Vincent and the Grenadines</v>
          </cell>
        </row>
        <row r="231">
          <cell r="C231" t="str">
            <v>Samoa</v>
          </cell>
          <cell r="D231"/>
          <cell r="E231" t="str">
            <v>WS</v>
          </cell>
          <cell r="F231" t="str">
            <v>WSM</v>
          </cell>
          <cell r="G231">
            <v>1962</v>
          </cell>
          <cell r="H231" t="str">
            <v>Now</v>
          </cell>
          <cell r="J231" t="str">
            <v>Samoa</v>
          </cell>
        </row>
        <row r="232">
          <cell r="C232" t="str">
            <v>San Marino</v>
          </cell>
          <cell r="D232"/>
          <cell r="E232" t="str">
            <v>SM</v>
          </cell>
          <cell r="F232" t="str">
            <v>SMR</v>
          </cell>
          <cell r="G232">
            <v>2000</v>
          </cell>
          <cell r="H232" t="str">
            <v>Now</v>
          </cell>
          <cell r="J232" t="str">
            <v>San Marino</v>
          </cell>
        </row>
        <row r="233">
          <cell r="C233" t="str">
            <v>Sao Tome and Principe</v>
          </cell>
          <cell r="D233"/>
          <cell r="E233" t="str">
            <v>ST</v>
          </cell>
          <cell r="F233" t="str">
            <v>STP</v>
          </cell>
          <cell r="G233">
            <v>1962</v>
          </cell>
          <cell r="H233" t="str">
            <v>Now</v>
          </cell>
          <cell r="J233" t="str">
            <v>Sao Tome and Principe</v>
          </cell>
        </row>
        <row r="234">
          <cell r="C234" t="str">
            <v>Sarawak</v>
          </cell>
          <cell r="D234"/>
          <cell r="E234" t="str">
            <v>N/A</v>
          </cell>
          <cell r="F234" t="str">
            <v>N/A</v>
          </cell>
          <cell r="G234">
            <v>1962</v>
          </cell>
          <cell r="H234">
            <v>1963</v>
          </cell>
          <cell r="J234" t="str">
            <v>Sarawak</v>
          </cell>
        </row>
        <row r="235">
          <cell r="C235" t="str">
            <v>Saudi Arabia</v>
          </cell>
          <cell r="D235"/>
          <cell r="E235" t="str">
            <v>SA</v>
          </cell>
          <cell r="F235" t="str">
            <v>SAU</v>
          </cell>
          <cell r="G235">
            <v>1962</v>
          </cell>
          <cell r="H235" t="str">
            <v>Now</v>
          </cell>
          <cell r="J235" t="str">
            <v>Saudi Arabia</v>
          </cell>
        </row>
        <row r="236">
          <cell r="C236" t="str">
            <v>Senegal</v>
          </cell>
          <cell r="D236"/>
          <cell r="E236" t="str">
            <v>SN</v>
          </cell>
          <cell r="F236" t="str">
            <v>SEN</v>
          </cell>
          <cell r="G236">
            <v>1962</v>
          </cell>
          <cell r="H236" t="str">
            <v>Now</v>
          </cell>
          <cell r="J236" t="str">
            <v>Senegal</v>
          </cell>
        </row>
        <row r="237">
          <cell r="C237" t="str">
            <v>Serbia</v>
          </cell>
          <cell r="D237"/>
          <cell r="E237" t="str">
            <v>RS</v>
          </cell>
          <cell r="F237" t="str">
            <v>SRB</v>
          </cell>
          <cell r="G237">
            <v>2006</v>
          </cell>
          <cell r="H237" t="str">
            <v>Now</v>
          </cell>
          <cell r="J237" t="str">
            <v>Serbia</v>
          </cell>
        </row>
        <row r="238">
          <cell r="C238" t="str">
            <v>Serbia and Montenegro</v>
          </cell>
          <cell r="D238"/>
          <cell r="E238" t="str">
            <v>CS</v>
          </cell>
          <cell r="F238" t="str">
            <v>SCG</v>
          </cell>
          <cell r="G238">
            <v>1992</v>
          </cell>
          <cell r="H238">
            <v>2005</v>
          </cell>
          <cell r="J238" t="str">
            <v>Serbia and Montenegro</v>
          </cell>
        </row>
        <row r="239">
          <cell r="C239" t="str">
            <v>Seychelles</v>
          </cell>
          <cell r="D239"/>
          <cell r="E239" t="str">
            <v>SC</v>
          </cell>
          <cell r="F239" t="str">
            <v>SYC</v>
          </cell>
          <cell r="G239">
            <v>1962</v>
          </cell>
          <cell r="H239" t="str">
            <v>Now</v>
          </cell>
          <cell r="J239" t="str">
            <v>Seychelles</v>
          </cell>
        </row>
        <row r="240">
          <cell r="C240" t="str">
            <v>Sierra Leone</v>
          </cell>
          <cell r="D240"/>
          <cell r="E240" t="str">
            <v>SL</v>
          </cell>
          <cell r="F240" t="str">
            <v>SLE</v>
          </cell>
          <cell r="G240">
            <v>1962</v>
          </cell>
          <cell r="H240" t="str">
            <v>Now</v>
          </cell>
          <cell r="J240" t="str">
            <v>Sierra Leone</v>
          </cell>
        </row>
        <row r="241">
          <cell r="C241" t="str">
            <v>Sikkim</v>
          </cell>
          <cell r="D241"/>
          <cell r="E241" t="str">
            <v>N/A</v>
          </cell>
          <cell r="F241" t="str">
            <v>N/A</v>
          </cell>
          <cell r="G241">
            <v>1962</v>
          </cell>
          <cell r="H241">
            <v>1974</v>
          </cell>
          <cell r="J241" t="str">
            <v>Sikkim</v>
          </cell>
        </row>
        <row r="242">
          <cell r="C242" t="str">
            <v>Singapore</v>
          </cell>
          <cell r="D242"/>
          <cell r="E242" t="str">
            <v>SG</v>
          </cell>
          <cell r="F242" t="str">
            <v>SGP</v>
          </cell>
          <cell r="G242">
            <v>1962</v>
          </cell>
          <cell r="H242" t="str">
            <v>Now</v>
          </cell>
          <cell r="J242" t="str">
            <v>Singapore</v>
          </cell>
        </row>
        <row r="243">
          <cell r="C243" t="str">
            <v>Slovakia</v>
          </cell>
          <cell r="D243"/>
          <cell r="E243" t="str">
            <v>SK</v>
          </cell>
          <cell r="F243" t="str">
            <v>SVK</v>
          </cell>
          <cell r="G243">
            <v>1993</v>
          </cell>
          <cell r="H243" t="str">
            <v>Now</v>
          </cell>
          <cell r="J243" t="str">
            <v>Slovakia</v>
          </cell>
        </row>
        <row r="244">
          <cell r="C244" t="str">
            <v>Slovenia</v>
          </cell>
          <cell r="D244"/>
          <cell r="E244" t="str">
            <v>SI</v>
          </cell>
          <cell r="F244" t="str">
            <v>SVN</v>
          </cell>
          <cell r="G244">
            <v>1992</v>
          </cell>
          <cell r="H244" t="str">
            <v>Now</v>
          </cell>
          <cell r="J244" t="str">
            <v>Slovenia</v>
          </cell>
        </row>
        <row r="245">
          <cell r="C245" t="str">
            <v>So. African Customs Union</v>
          </cell>
          <cell r="D245"/>
          <cell r="E245" t="str">
            <v>ZA</v>
          </cell>
          <cell r="F245" t="str">
            <v>ZAF</v>
          </cell>
          <cell r="G245">
            <v>1962</v>
          </cell>
          <cell r="H245">
            <v>1999</v>
          </cell>
          <cell r="J245" t="str">
            <v>So. African Customs Union</v>
          </cell>
        </row>
        <row r="246">
          <cell r="C246" t="str">
            <v>Solomon Isds</v>
          </cell>
          <cell r="D246"/>
          <cell r="E246" t="str">
            <v>SB</v>
          </cell>
          <cell r="F246" t="str">
            <v>SLB</v>
          </cell>
          <cell r="G246">
            <v>1962</v>
          </cell>
          <cell r="H246" t="str">
            <v>Now</v>
          </cell>
          <cell r="J246" t="str">
            <v>Solomon Isds</v>
          </cell>
        </row>
        <row r="247">
          <cell r="C247" t="str">
            <v>Somalia</v>
          </cell>
          <cell r="D247"/>
          <cell r="E247" t="str">
            <v>SO</v>
          </cell>
          <cell r="F247" t="str">
            <v>SOM</v>
          </cell>
          <cell r="G247">
            <v>1962</v>
          </cell>
          <cell r="H247" t="str">
            <v>Now</v>
          </cell>
          <cell r="J247" t="str">
            <v>Somalia</v>
          </cell>
        </row>
        <row r="248">
          <cell r="C248" t="str">
            <v>South Africa</v>
          </cell>
          <cell r="D248"/>
          <cell r="E248" t="str">
            <v>ZA</v>
          </cell>
          <cell r="F248" t="str">
            <v>ZAF</v>
          </cell>
          <cell r="G248">
            <v>2000</v>
          </cell>
          <cell r="H248" t="str">
            <v>Now</v>
          </cell>
          <cell r="J248" t="str">
            <v>Sudáfrica</v>
          </cell>
        </row>
        <row r="249">
          <cell r="C249" t="str">
            <v>South Georgia and the South Sandwich Islands</v>
          </cell>
          <cell r="D249"/>
          <cell r="E249" t="str">
            <v>GS</v>
          </cell>
          <cell r="F249" t="str">
            <v>SGS</v>
          </cell>
          <cell r="G249">
            <v>1962</v>
          </cell>
          <cell r="H249" t="str">
            <v>Now</v>
          </cell>
          <cell r="J249" t="str">
            <v>South Georgia and the South Sandwich Islands</v>
          </cell>
        </row>
        <row r="250">
          <cell r="C250" t="str">
            <v>South Sudan</v>
          </cell>
          <cell r="D250"/>
          <cell r="E250" t="str">
            <v>SS</v>
          </cell>
          <cell r="F250" t="str">
            <v>SSD</v>
          </cell>
          <cell r="G250">
            <v>2012</v>
          </cell>
          <cell r="H250" t="str">
            <v>Now</v>
          </cell>
          <cell r="J250" t="str">
            <v>South Sudan</v>
          </cell>
        </row>
        <row r="251">
          <cell r="C251" t="str">
            <v>Spain</v>
          </cell>
          <cell r="D251"/>
          <cell r="E251" t="str">
            <v>ES</v>
          </cell>
          <cell r="F251" t="str">
            <v>ESP</v>
          </cell>
          <cell r="G251">
            <v>1962</v>
          </cell>
          <cell r="H251" t="str">
            <v>Now</v>
          </cell>
          <cell r="J251" t="str">
            <v>España</v>
          </cell>
        </row>
        <row r="252">
          <cell r="C252" t="str">
            <v>Special Categories</v>
          </cell>
          <cell r="D252"/>
          <cell r="E252" t="str">
            <v>N/A</v>
          </cell>
          <cell r="F252" t="str">
            <v>N/A</v>
          </cell>
          <cell r="G252">
            <v>1962</v>
          </cell>
          <cell r="H252" t="str">
            <v>Now</v>
          </cell>
          <cell r="J252" t="str">
            <v>Special Categories</v>
          </cell>
        </row>
        <row r="253">
          <cell r="C253" t="str">
            <v>Sri Lanka</v>
          </cell>
          <cell r="D253"/>
          <cell r="E253" t="str">
            <v>LK</v>
          </cell>
          <cell r="F253" t="str">
            <v>LKA</v>
          </cell>
          <cell r="G253">
            <v>1962</v>
          </cell>
          <cell r="H253" t="str">
            <v>Now</v>
          </cell>
          <cell r="J253" t="str">
            <v>Sri Lanka</v>
          </cell>
        </row>
        <row r="254">
          <cell r="C254" t="str">
            <v>State of Palestine</v>
          </cell>
          <cell r="D254"/>
          <cell r="E254" t="str">
            <v>PS</v>
          </cell>
          <cell r="F254" t="str">
            <v>PSE</v>
          </cell>
          <cell r="G254">
            <v>2000</v>
          </cell>
          <cell r="H254" t="str">
            <v>Now</v>
          </cell>
          <cell r="J254" t="str">
            <v>State of Palestine</v>
          </cell>
        </row>
        <row r="255">
          <cell r="C255" t="str">
            <v>Sudan</v>
          </cell>
          <cell r="D255" t="str">
            <v>Refers to the new Sudan, now excluding the southern part.</v>
          </cell>
          <cell r="E255" t="str">
            <v>SD</v>
          </cell>
          <cell r="F255" t="str">
            <v>SDN</v>
          </cell>
          <cell r="G255">
            <v>2012</v>
          </cell>
          <cell r="H255" t="str">
            <v>Now</v>
          </cell>
          <cell r="J255" t="str">
            <v>Sudan</v>
          </cell>
        </row>
        <row r="256">
          <cell r="C256" t="str">
            <v>Suriname</v>
          </cell>
          <cell r="D256"/>
          <cell r="E256" t="str">
            <v>SR</v>
          </cell>
          <cell r="F256" t="str">
            <v>SUR</v>
          </cell>
          <cell r="G256">
            <v>1962</v>
          </cell>
          <cell r="H256" t="str">
            <v>Now</v>
          </cell>
          <cell r="J256" t="str">
            <v>Suriname</v>
          </cell>
        </row>
        <row r="257">
          <cell r="C257" t="str">
            <v>Swaziland</v>
          </cell>
          <cell r="D257"/>
          <cell r="E257" t="str">
            <v>SZ</v>
          </cell>
          <cell r="F257" t="str">
            <v>SWZ</v>
          </cell>
          <cell r="G257">
            <v>2000</v>
          </cell>
          <cell r="H257" t="str">
            <v>Now</v>
          </cell>
          <cell r="J257" t="str">
            <v>Swaziland</v>
          </cell>
        </row>
        <row r="258">
          <cell r="C258" t="str">
            <v>Sweden</v>
          </cell>
          <cell r="D258"/>
          <cell r="E258" t="str">
            <v>SE</v>
          </cell>
          <cell r="F258" t="str">
            <v>SWE</v>
          </cell>
          <cell r="G258">
            <v>1962</v>
          </cell>
          <cell r="H258" t="str">
            <v>Now</v>
          </cell>
          <cell r="J258" t="str">
            <v>Sweden</v>
          </cell>
        </row>
        <row r="259">
          <cell r="C259" t="str">
            <v>Switzerland</v>
          </cell>
          <cell r="D259" t="str">
            <v>Liechtenstein</v>
          </cell>
          <cell r="E259" t="str">
            <v>CH</v>
          </cell>
          <cell r="F259" t="str">
            <v>CHE</v>
          </cell>
          <cell r="G259">
            <v>1962</v>
          </cell>
          <cell r="H259" t="str">
            <v>Now</v>
          </cell>
          <cell r="J259" t="str">
            <v>Switzerland</v>
          </cell>
        </row>
        <row r="260">
          <cell r="C260" t="str">
            <v>Syria</v>
          </cell>
          <cell r="D260"/>
          <cell r="E260" t="str">
            <v>SY</v>
          </cell>
          <cell r="F260" t="str">
            <v>SYR</v>
          </cell>
          <cell r="G260">
            <v>1962</v>
          </cell>
          <cell r="H260" t="str">
            <v>Now</v>
          </cell>
          <cell r="J260" t="str">
            <v>Syria</v>
          </cell>
        </row>
        <row r="261">
          <cell r="C261" t="str">
            <v>Tajikistan</v>
          </cell>
          <cell r="D261"/>
          <cell r="E261" t="str">
            <v>TJ</v>
          </cell>
          <cell r="F261" t="str">
            <v>TJK</v>
          </cell>
          <cell r="G261">
            <v>1992</v>
          </cell>
          <cell r="H261" t="str">
            <v>Now</v>
          </cell>
          <cell r="J261" t="str">
            <v>Tajikistan</v>
          </cell>
        </row>
        <row r="262">
          <cell r="C262" t="str">
            <v>North Macedonia</v>
          </cell>
          <cell r="D262"/>
          <cell r="E262" t="str">
            <v>MK</v>
          </cell>
          <cell r="F262" t="str">
            <v>MKD</v>
          </cell>
          <cell r="G262">
            <v>1993</v>
          </cell>
          <cell r="H262" t="str">
            <v>Now</v>
          </cell>
          <cell r="J262" t="str">
            <v>Macedonia del Norte</v>
          </cell>
        </row>
        <row r="263">
          <cell r="C263" t="str">
            <v>Thailand</v>
          </cell>
          <cell r="D263"/>
          <cell r="E263" t="str">
            <v>TH</v>
          </cell>
          <cell r="F263" t="str">
            <v>THA</v>
          </cell>
          <cell r="G263">
            <v>1962</v>
          </cell>
          <cell r="H263" t="str">
            <v>Now</v>
          </cell>
          <cell r="J263" t="str">
            <v>Tailandia</v>
          </cell>
        </row>
        <row r="264">
          <cell r="C264" t="str">
            <v>Timor-Leste</v>
          </cell>
          <cell r="D264"/>
          <cell r="E264" t="str">
            <v>TL</v>
          </cell>
          <cell r="F264" t="str">
            <v>TLS</v>
          </cell>
          <cell r="G264">
            <v>1962</v>
          </cell>
          <cell r="H264" t="str">
            <v>Now</v>
          </cell>
          <cell r="J264" t="str">
            <v>Timor-Leste</v>
          </cell>
        </row>
        <row r="265">
          <cell r="C265" t="str">
            <v>Togo</v>
          </cell>
          <cell r="D265"/>
          <cell r="E265" t="str">
            <v>TG</v>
          </cell>
          <cell r="F265" t="str">
            <v>TGO</v>
          </cell>
          <cell r="G265">
            <v>1962</v>
          </cell>
          <cell r="H265" t="str">
            <v>Now</v>
          </cell>
          <cell r="J265" t="str">
            <v>Togo</v>
          </cell>
        </row>
        <row r="266">
          <cell r="C266" t="str">
            <v>Tokelau</v>
          </cell>
          <cell r="D266"/>
          <cell r="E266" t="str">
            <v>TK</v>
          </cell>
          <cell r="F266" t="str">
            <v>TKL</v>
          </cell>
          <cell r="G266">
            <v>1962</v>
          </cell>
          <cell r="H266" t="str">
            <v>Now</v>
          </cell>
          <cell r="J266" t="str">
            <v>Tokelau</v>
          </cell>
        </row>
        <row r="267">
          <cell r="C267" t="str">
            <v>Tonga</v>
          </cell>
          <cell r="D267"/>
          <cell r="E267" t="str">
            <v>TO</v>
          </cell>
          <cell r="F267" t="str">
            <v>TON</v>
          </cell>
          <cell r="G267">
            <v>1962</v>
          </cell>
          <cell r="H267" t="str">
            <v>Now</v>
          </cell>
          <cell r="J267" t="str">
            <v>Tonga</v>
          </cell>
        </row>
        <row r="268">
          <cell r="C268" t="str">
            <v>Trinidad and Tobago</v>
          </cell>
          <cell r="D268"/>
          <cell r="E268" t="str">
            <v>TT</v>
          </cell>
          <cell r="F268" t="str">
            <v>TTO</v>
          </cell>
          <cell r="G268">
            <v>1962</v>
          </cell>
          <cell r="H268" t="str">
            <v>Now</v>
          </cell>
          <cell r="J268" t="str">
            <v>Trinidad and Tobago</v>
          </cell>
        </row>
        <row r="269">
          <cell r="C269" t="str">
            <v>Tunisia</v>
          </cell>
          <cell r="D269"/>
          <cell r="E269" t="str">
            <v>TN</v>
          </cell>
          <cell r="F269" t="str">
            <v>TUN</v>
          </cell>
          <cell r="G269">
            <v>1962</v>
          </cell>
          <cell r="H269" t="str">
            <v>Now</v>
          </cell>
          <cell r="J269" t="str">
            <v>Tunisia</v>
          </cell>
        </row>
        <row r="270">
          <cell r="C270" t="str">
            <v>Turkey</v>
          </cell>
          <cell r="D270"/>
          <cell r="E270" t="str">
            <v>TR</v>
          </cell>
          <cell r="F270" t="str">
            <v>TUR</v>
          </cell>
          <cell r="G270">
            <v>1962</v>
          </cell>
          <cell r="H270" t="str">
            <v>Now</v>
          </cell>
          <cell r="J270" t="str">
            <v>Turquía</v>
          </cell>
        </row>
        <row r="271">
          <cell r="C271" t="str">
            <v>Turkmenistan</v>
          </cell>
          <cell r="D271"/>
          <cell r="E271" t="str">
            <v>TM</v>
          </cell>
          <cell r="F271" t="str">
            <v>TKM</v>
          </cell>
          <cell r="G271">
            <v>1992</v>
          </cell>
          <cell r="H271" t="str">
            <v>Now</v>
          </cell>
          <cell r="J271" t="str">
            <v>Turkmenistan</v>
          </cell>
        </row>
        <row r="272">
          <cell r="C272" t="str">
            <v>Turks and Caicos Isds</v>
          </cell>
          <cell r="D272"/>
          <cell r="E272" t="str">
            <v>TC</v>
          </cell>
          <cell r="F272" t="str">
            <v>TCA</v>
          </cell>
          <cell r="G272">
            <v>1962</v>
          </cell>
          <cell r="H272" t="str">
            <v>Now</v>
          </cell>
          <cell r="J272" t="str">
            <v>Turks and Caicos Isds</v>
          </cell>
        </row>
        <row r="273">
          <cell r="C273" t="str">
            <v>Tuvalu</v>
          </cell>
          <cell r="D273"/>
          <cell r="E273" t="str">
            <v>TV</v>
          </cell>
          <cell r="F273" t="str">
            <v>TUV</v>
          </cell>
          <cell r="G273">
            <v>1962</v>
          </cell>
          <cell r="H273" t="str">
            <v>Now</v>
          </cell>
          <cell r="J273" t="str">
            <v>Tuvalu</v>
          </cell>
        </row>
        <row r="274">
          <cell r="C274" t="str">
            <v>Uganda</v>
          </cell>
          <cell r="D274"/>
          <cell r="E274" t="str">
            <v>UG</v>
          </cell>
          <cell r="F274" t="str">
            <v>UGA</v>
          </cell>
          <cell r="G274">
            <v>1962</v>
          </cell>
          <cell r="H274" t="str">
            <v>Now</v>
          </cell>
          <cell r="J274" t="str">
            <v>Uganda</v>
          </cell>
        </row>
        <row r="275">
          <cell r="C275" t="str">
            <v>Ukraine</v>
          </cell>
          <cell r="D275"/>
          <cell r="E275" t="str">
            <v>UA</v>
          </cell>
          <cell r="F275" t="str">
            <v>UKR</v>
          </cell>
          <cell r="G275">
            <v>1992</v>
          </cell>
          <cell r="H275" t="str">
            <v>Now</v>
          </cell>
          <cell r="J275" t="str">
            <v>Ukraine</v>
          </cell>
        </row>
        <row r="276">
          <cell r="C276" t="str">
            <v>United Arab Emirates</v>
          </cell>
          <cell r="D276"/>
          <cell r="E276" t="str">
            <v>AE</v>
          </cell>
          <cell r="F276" t="str">
            <v>ARE</v>
          </cell>
          <cell r="G276">
            <v>1962</v>
          </cell>
          <cell r="H276" t="str">
            <v>Now</v>
          </cell>
          <cell r="J276" t="str">
            <v>Emiratos Árabes</v>
          </cell>
        </row>
        <row r="277">
          <cell r="C277" t="str">
            <v>United Kingdom</v>
          </cell>
          <cell r="D277"/>
          <cell r="E277" t="str">
            <v>GB</v>
          </cell>
          <cell r="F277" t="str">
            <v>GBR</v>
          </cell>
          <cell r="G277">
            <v>1962</v>
          </cell>
          <cell r="H277" t="str">
            <v>Now</v>
          </cell>
          <cell r="J277" t="str">
            <v>Reino Unido</v>
          </cell>
        </row>
        <row r="278">
          <cell r="C278" t="str">
            <v>United Rep. of Tanzania</v>
          </cell>
          <cell r="D278"/>
          <cell r="E278" t="str">
            <v>TZ</v>
          </cell>
          <cell r="F278" t="str">
            <v>TZA</v>
          </cell>
          <cell r="G278">
            <v>1965</v>
          </cell>
          <cell r="H278" t="str">
            <v>Now</v>
          </cell>
          <cell r="J278" t="str">
            <v>United Rep. of Tanzania</v>
          </cell>
        </row>
        <row r="279">
          <cell r="C279" t="str">
            <v>United States Minor Outlying Islands</v>
          </cell>
          <cell r="D279" t="str">
            <v>United States Minor Outlying Islands</v>
          </cell>
          <cell r="E279" t="str">
            <v>UM</v>
          </cell>
          <cell r="F279" t="str">
            <v>UMI</v>
          </cell>
          <cell r="G279">
            <v>1962</v>
          </cell>
          <cell r="H279" t="str">
            <v>Now</v>
          </cell>
          <cell r="J279" t="str">
            <v>United States Minor Outlying Islands</v>
          </cell>
        </row>
        <row r="280">
          <cell r="C280" t="str">
            <v>Uruguay</v>
          </cell>
          <cell r="D280"/>
          <cell r="E280" t="str">
            <v>UY</v>
          </cell>
          <cell r="F280" t="str">
            <v>URY</v>
          </cell>
          <cell r="G280">
            <v>1962</v>
          </cell>
          <cell r="H280" t="str">
            <v>Now</v>
          </cell>
          <cell r="J280" t="str">
            <v>Uruguay</v>
          </cell>
        </row>
        <row r="281">
          <cell r="C281" t="str">
            <v>US Misc. Pacific Isds</v>
          </cell>
          <cell r="D281"/>
          <cell r="E281" t="str">
            <v>N/A</v>
          </cell>
          <cell r="F281" t="str">
            <v>N/A</v>
          </cell>
          <cell r="G281">
            <v>1962</v>
          </cell>
          <cell r="H281">
            <v>1962</v>
          </cell>
          <cell r="J281" t="str">
            <v>US Misc. Pacific Isds</v>
          </cell>
        </row>
        <row r="282">
          <cell r="C282" t="str">
            <v>US Virgin Isds</v>
          </cell>
          <cell r="D282"/>
          <cell r="E282" t="str">
            <v>VI</v>
          </cell>
          <cell r="F282" t="str">
            <v>VIR</v>
          </cell>
          <cell r="G282">
            <v>1962</v>
          </cell>
          <cell r="H282">
            <v>1980</v>
          </cell>
          <cell r="J282" t="str">
            <v>US Virgin Isds</v>
          </cell>
        </row>
        <row r="283">
          <cell r="C283" t="str">
            <v>USA</v>
          </cell>
          <cell r="D283" t="str">
            <v>Including Puerto Rico and US Virgin Islands</v>
          </cell>
          <cell r="E283" t="str">
            <v>US</v>
          </cell>
          <cell r="F283" t="str">
            <v>USA</v>
          </cell>
          <cell r="G283">
            <v>1981</v>
          </cell>
          <cell r="H283" t="str">
            <v>Now</v>
          </cell>
          <cell r="J283" t="str">
            <v>Estados Unidos</v>
          </cell>
        </row>
        <row r="284">
          <cell r="C284" t="str">
            <v>USA (before 1981)</v>
          </cell>
          <cell r="D284" t="str">
            <v>Including Puerto Rico</v>
          </cell>
          <cell r="E284" t="str">
            <v>US</v>
          </cell>
          <cell r="F284" t="str">
            <v>USA</v>
          </cell>
          <cell r="G284">
            <v>1962</v>
          </cell>
          <cell r="H284">
            <v>1980</v>
          </cell>
          <cell r="J284" t="str">
            <v>Estados Unidos</v>
          </cell>
        </row>
        <row r="285">
          <cell r="C285" t="str">
            <v>Uzbekistan</v>
          </cell>
          <cell r="D285"/>
          <cell r="E285" t="str">
            <v>UZ</v>
          </cell>
          <cell r="F285" t="str">
            <v>UZB</v>
          </cell>
          <cell r="G285">
            <v>1992</v>
          </cell>
          <cell r="H285" t="str">
            <v>Now</v>
          </cell>
          <cell r="J285" t="str">
            <v>Uzbekistan</v>
          </cell>
        </row>
        <row r="286">
          <cell r="C286" t="str">
            <v>Vanuatu</v>
          </cell>
          <cell r="D286"/>
          <cell r="E286" t="str">
            <v>VU</v>
          </cell>
          <cell r="F286" t="str">
            <v>VUT</v>
          </cell>
          <cell r="G286">
            <v>1962</v>
          </cell>
          <cell r="H286" t="str">
            <v>Now</v>
          </cell>
          <cell r="J286" t="str">
            <v>Vanuatu</v>
          </cell>
        </row>
        <row r="287">
          <cell r="C287" t="str">
            <v>Venezuela</v>
          </cell>
          <cell r="D287"/>
          <cell r="E287" t="str">
            <v>VE</v>
          </cell>
          <cell r="F287" t="str">
            <v>VEN</v>
          </cell>
          <cell r="G287">
            <v>1962</v>
          </cell>
          <cell r="H287" t="str">
            <v>Now</v>
          </cell>
          <cell r="J287" t="str">
            <v>Venezuela</v>
          </cell>
        </row>
        <row r="288">
          <cell r="C288" t="str">
            <v>Viet Nam</v>
          </cell>
          <cell r="D288"/>
          <cell r="E288" t="str">
            <v>VN</v>
          </cell>
          <cell r="F288" t="str">
            <v>VNM</v>
          </cell>
          <cell r="G288">
            <v>1975</v>
          </cell>
          <cell r="H288" t="str">
            <v>Now</v>
          </cell>
          <cell r="J288" t="str">
            <v>Viet Nam</v>
          </cell>
        </row>
        <row r="289">
          <cell r="C289" t="str">
            <v>Wallis and Futuna Isds</v>
          </cell>
          <cell r="D289"/>
          <cell r="E289" t="str">
            <v>WF</v>
          </cell>
          <cell r="F289" t="str">
            <v>WLF</v>
          </cell>
          <cell r="G289">
            <v>1962</v>
          </cell>
          <cell r="H289" t="str">
            <v>Now</v>
          </cell>
          <cell r="J289" t="str">
            <v>Wallis and Futuna Isds</v>
          </cell>
        </row>
        <row r="290">
          <cell r="C290" t="str">
            <v>Western Asia, nes</v>
          </cell>
          <cell r="D290"/>
          <cell r="E290" t="str">
            <v>N/A</v>
          </cell>
          <cell r="F290" t="str">
            <v>N/A</v>
          </cell>
          <cell r="G290">
            <v>1962</v>
          </cell>
          <cell r="H290">
            <v>2004</v>
          </cell>
          <cell r="J290" t="str">
            <v>Western Asia, nes</v>
          </cell>
        </row>
        <row r="291">
          <cell r="C291" t="str">
            <v>Western Sahara</v>
          </cell>
          <cell r="D291"/>
          <cell r="E291" t="str">
            <v>EH</v>
          </cell>
          <cell r="F291" t="str">
            <v>ESH</v>
          </cell>
          <cell r="G291">
            <v>1962</v>
          </cell>
          <cell r="H291" t="str">
            <v>Now</v>
          </cell>
          <cell r="J291" t="str">
            <v>Western Sahara</v>
          </cell>
        </row>
        <row r="292">
          <cell r="C292" t="str">
            <v>World</v>
          </cell>
          <cell r="D292"/>
          <cell r="E292" t="str">
            <v>WL</v>
          </cell>
          <cell r="F292" t="str">
            <v>WLD</v>
          </cell>
          <cell r="G292">
            <v>1962</v>
          </cell>
          <cell r="H292" t="str">
            <v>Now</v>
          </cell>
          <cell r="J292" t="str">
            <v>World</v>
          </cell>
        </row>
        <row r="293">
          <cell r="C293" t="str">
            <v>Yemen</v>
          </cell>
          <cell r="D293"/>
          <cell r="E293" t="str">
            <v>YE</v>
          </cell>
          <cell r="F293" t="str">
            <v>YEM</v>
          </cell>
          <cell r="G293">
            <v>1991</v>
          </cell>
          <cell r="H293" t="str">
            <v>Now</v>
          </cell>
          <cell r="J293" t="str">
            <v>Yemen</v>
          </cell>
        </row>
        <row r="294">
          <cell r="C294" t="str">
            <v>Zambia</v>
          </cell>
          <cell r="D294"/>
          <cell r="E294" t="str">
            <v>ZM</v>
          </cell>
          <cell r="F294" t="str">
            <v>ZMB</v>
          </cell>
          <cell r="G294">
            <v>1965</v>
          </cell>
          <cell r="H294" t="str">
            <v>Now</v>
          </cell>
          <cell r="J294" t="str">
            <v>Zambia</v>
          </cell>
        </row>
        <row r="295">
          <cell r="C295" t="str">
            <v>Zimbabwe</v>
          </cell>
          <cell r="D295"/>
          <cell r="E295" t="str">
            <v>ZW</v>
          </cell>
          <cell r="F295" t="str">
            <v>ZWE</v>
          </cell>
          <cell r="G295">
            <v>1965</v>
          </cell>
          <cell r="H295" t="str">
            <v>Now</v>
          </cell>
          <cell r="J29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75"/>
  <sheetViews>
    <sheetView showGridLines="0" topLeftCell="F1" zoomScale="85" zoomScaleNormal="85" zoomScaleSheetLayoutView="85" workbookViewId="0">
      <selection activeCell="V8" sqref="V8"/>
    </sheetView>
  </sheetViews>
  <sheetFormatPr baseColWidth="10" defaultRowHeight="14.25" x14ac:dyDescent="0.2"/>
  <cols>
    <col min="1" max="1" width="11.28515625" style="13" hidden="1" customWidth="1"/>
    <col min="2" max="2" width="5.140625" style="13" hidden="1" customWidth="1"/>
    <col min="3" max="3" width="16.7109375" style="13" hidden="1" customWidth="1"/>
    <col min="4" max="4" width="17.140625" style="13" hidden="1" customWidth="1"/>
    <col min="5" max="5" width="11.42578125" style="13" hidden="1" customWidth="1"/>
    <col min="6" max="6" width="11.42578125" style="13" customWidth="1"/>
    <col min="7" max="7" width="5.140625" style="13" customWidth="1"/>
    <col min="8" max="8" width="16.7109375" style="13" customWidth="1"/>
    <col min="9" max="9" width="17.140625" style="13" customWidth="1"/>
    <col min="10" max="10" width="11.42578125" style="13" customWidth="1"/>
    <col min="11" max="11" width="11.42578125" style="13" hidden="1" customWidth="1"/>
    <col min="12" max="12" width="5.140625" style="13" hidden="1" customWidth="1"/>
    <col min="13" max="13" width="16.7109375" style="13" hidden="1" customWidth="1"/>
    <col min="14" max="14" width="17.140625" style="13" hidden="1" customWidth="1"/>
    <col min="15" max="15" width="11.42578125" style="13" hidden="1" customWidth="1"/>
    <col min="16" max="16" width="11.42578125" style="13" customWidth="1"/>
    <col min="17" max="17" width="5.140625" style="13" customWidth="1"/>
    <col min="18" max="18" width="16.7109375" style="13" customWidth="1"/>
    <col min="19" max="19" width="17.140625" style="13" customWidth="1"/>
    <col min="20" max="21" width="11.42578125" style="13" customWidth="1"/>
    <col min="22" max="16384" width="11.42578125" style="13"/>
  </cols>
  <sheetData>
    <row r="1" spans="2:20" s="2" customFormat="1" ht="21.75" customHeight="1" x14ac:dyDescent="0.25">
      <c r="B1" s="16" t="s">
        <v>0</v>
      </c>
      <c r="C1" s="17"/>
      <c r="D1" s="17"/>
      <c r="E1" s="17"/>
      <c r="G1" s="16" t="s">
        <v>1</v>
      </c>
      <c r="H1" s="17"/>
      <c r="I1" s="17"/>
      <c r="J1" s="17"/>
      <c r="L1" s="16" t="s">
        <v>2</v>
      </c>
      <c r="M1" s="17"/>
      <c r="N1" s="17"/>
      <c r="O1" s="17"/>
      <c r="Q1" s="16" t="s">
        <v>3</v>
      </c>
      <c r="R1" s="17"/>
      <c r="S1" s="17"/>
      <c r="T1" s="17"/>
    </row>
    <row r="2" spans="2:20" s="2" customFormat="1" ht="37.5" customHeight="1" thickBot="1" x14ac:dyDescent="0.3">
      <c r="B2" s="3"/>
      <c r="C2" s="4" t="s">
        <v>4</v>
      </c>
      <c r="D2" s="5" t="s">
        <v>5</v>
      </c>
      <c r="E2" s="5" t="s">
        <v>6</v>
      </c>
      <c r="G2" s="3"/>
      <c r="H2" s="4" t="s">
        <v>7</v>
      </c>
      <c r="I2" s="5" t="s">
        <v>8</v>
      </c>
      <c r="J2" s="5" t="s">
        <v>9</v>
      </c>
      <c r="L2" s="3"/>
      <c r="M2" s="4" t="s">
        <v>4</v>
      </c>
      <c r="N2" s="5" t="s">
        <v>5</v>
      </c>
      <c r="O2" s="5" t="s">
        <v>6</v>
      </c>
      <c r="Q2" s="3"/>
      <c r="R2" s="4" t="s">
        <v>7</v>
      </c>
      <c r="S2" s="5" t="s">
        <v>8</v>
      </c>
      <c r="T2" s="5" t="s">
        <v>9</v>
      </c>
    </row>
    <row r="3" spans="2:20" s="6" customFormat="1" ht="16.5" customHeight="1" thickTop="1" x14ac:dyDescent="0.25">
      <c r="B3" s="2">
        <v>1</v>
      </c>
      <c r="C3" s="6" t="str">
        <f>asp_f!D2</f>
        <v>Mexico</v>
      </c>
      <c r="D3" s="7">
        <f>asp_f!I2/1000000</f>
        <v>397.86989499999999</v>
      </c>
      <c r="E3" s="8">
        <f t="shared" ref="E3:E17" si="0">D3/$D$18*100</f>
        <v>30.320615810368341</v>
      </c>
      <c r="G3" s="2">
        <f t="shared" ref="G3:G17" si="1">B3</f>
        <v>1</v>
      </c>
      <c r="H3" s="6" t="str">
        <f>VLOOKUP($C3,[1]Sheet1!$C$2:$J$295,8,FALSE)</f>
        <v>México</v>
      </c>
      <c r="I3" s="7">
        <f t="shared" ref="I3:I17" si="2">D3</f>
        <v>397.86989499999999</v>
      </c>
      <c r="J3" s="8">
        <f t="shared" ref="J3:J17" si="3">E3</f>
        <v>30.320615810368341</v>
      </c>
      <c r="L3" s="2">
        <v>1</v>
      </c>
      <c r="M3" s="6" t="str">
        <f>blueb!D2</f>
        <v>Chile</v>
      </c>
      <c r="N3" s="7">
        <f>blueb!I2/1000000</f>
        <v>647.39213400000006</v>
      </c>
      <c r="O3" s="8">
        <f t="shared" ref="O3:O17" si="4">N3/$N$18*100</f>
        <v>21.036501753076763</v>
      </c>
      <c r="Q3" s="2">
        <f t="shared" ref="Q3:Q17" si="5">L3</f>
        <v>1</v>
      </c>
      <c r="R3" s="6" t="str">
        <f>VLOOKUP($M3,[1]Sheet1!$C$2:$J$295,8,FALSE)</f>
        <v>Chile</v>
      </c>
      <c r="S3" s="7">
        <f t="shared" ref="S3:S17" si="6">N3</f>
        <v>647.39213400000006</v>
      </c>
      <c r="T3" s="8">
        <f t="shared" ref="T3:T17" si="7">O3</f>
        <v>21.036501753076763</v>
      </c>
    </row>
    <row r="4" spans="2:20" s="6" customFormat="1" ht="16.5" customHeight="1" x14ac:dyDescent="0.25">
      <c r="B4" s="2">
        <f t="shared" ref="B4:B17" si="8">B3+1</f>
        <v>2</v>
      </c>
      <c r="C4" s="6" t="str">
        <f>asp_f!D3</f>
        <v>Peru</v>
      </c>
      <c r="D4" s="7">
        <f>asp_f!I3/1000000</f>
        <v>384.48251099999999</v>
      </c>
      <c r="E4" s="8">
        <f t="shared" si="0"/>
        <v>29.300398568322745</v>
      </c>
      <c r="G4" s="2">
        <f t="shared" si="1"/>
        <v>2</v>
      </c>
      <c r="H4" s="6" t="str">
        <f>VLOOKUP($C4,[1]Sheet1!$C$2:$J$295,8,FALSE)</f>
        <v>Perú</v>
      </c>
      <c r="I4" s="7">
        <f t="shared" si="2"/>
        <v>384.48251099999999</v>
      </c>
      <c r="J4" s="8">
        <f t="shared" si="3"/>
        <v>29.300398568322745</v>
      </c>
      <c r="L4" s="2">
        <f t="shared" ref="L4:L17" si="9">L3+1</f>
        <v>2</v>
      </c>
      <c r="M4" s="6" t="str">
        <f>blueb!D3</f>
        <v>Peru</v>
      </c>
      <c r="N4" s="7">
        <f>blueb!I3/1000000</f>
        <v>547.93762500000003</v>
      </c>
      <c r="O4" s="8">
        <f t="shared" si="4"/>
        <v>17.804805161394217</v>
      </c>
      <c r="Q4" s="2">
        <f t="shared" si="5"/>
        <v>2</v>
      </c>
      <c r="R4" s="6" t="str">
        <f>VLOOKUP($M4,[1]Sheet1!$C$2:$J$295,8,FALSE)</f>
        <v>Perú</v>
      </c>
      <c r="S4" s="7">
        <f t="shared" si="6"/>
        <v>547.93762500000003</v>
      </c>
      <c r="T4" s="8">
        <f t="shared" si="7"/>
        <v>17.804805161394217</v>
      </c>
    </row>
    <row r="5" spans="2:20" s="6" customFormat="1" ht="16.5" customHeight="1" x14ac:dyDescent="0.25">
      <c r="B5" s="2">
        <f t="shared" si="8"/>
        <v>3</v>
      </c>
      <c r="C5" s="6" t="str">
        <f>asp_f!D4</f>
        <v>USA</v>
      </c>
      <c r="D5" s="7">
        <f>asp_f!I4/1000000</f>
        <v>173.23669899999999</v>
      </c>
      <c r="E5" s="8">
        <f t="shared" si="0"/>
        <v>13.201912134205129</v>
      </c>
      <c r="G5" s="2">
        <f t="shared" si="1"/>
        <v>3</v>
      </c>
      <c r="H5" s="6" t="str">
        <f>VLOOKUP($C5,[1]Sheet1!$C$2:$J$295,8,FALSE)</f>
        <v>Estados Unidos</v>
      </c>
      <c r="I5" s="7">
        <f t="shared" si="2"/>
        <v>173.23669899999999</v>
      </c>
      <c r="J5" s="8">
        <f t="shared" si="3"/>
        <v>13.201912134205129</v>
      </c>
      <c r="L5" s="2">
        <f t="shared" si="9"/>
        <v>3</v>
      </c>
      <c r="M5" s="6" t="str">
        <f>blueb!D4</f>
        <v>Spain</v>
      </c>
      <c r="N5" s="7">
        <f>blueb!I4/1000000</f>
        <v>383.17702200000002</v>
      </c>
      <c r="O5" s="8">
        <f t="shared" si="4"/>
        <v>12.451038052065263</v>
      </c>
      <c r="Q5" s="2">
        <f t="shared" si="5"/>
        <v>3</v>
      </c>
      <c r="R5" s="6" t="str">
        <f>VLOOKUP($M5,[1]Sheet1!$C$2:$J$295,8,FALSE)</f>
        <v>España</v>
      </c>
      <c r="S5" s="7">
        <f t="shared" si="6"/>
        <v>383.17702200000002</v>
      </c>
      <c r="T5" s="8">
        <f t="shared" si="7"/>
        <v>12.451038052065263</v>
      </c>
    </row>
    <row r="6" spans="2:20" s="6" customFormat="1" ht="16.5" customHeight="1" x14ac:dyDescent="0.25">
      <c r="B6" s="2">
        <f t="shared" si="8"/>
        <v>4</v>
      </c>
      <c r="C6" s="6" t="str">
        <f>asp_f!D5</f>
        <v>Netherlands</v>
      </c>
      <c r="D6" s="7">
        <f>asp_f!I5/1000000</f>
        <v>90.020246999999998</v>
      </c>
      <c r="E6" s="8">
        <f t="shared" si="0"/>
        <v>6.8602057072990235</v>
      </c>
      <c r="G6" s="2">
        <f t="shared" si="1"/>
        <v>4</v>
      </c>
      <c r="H6" s="6" t="str">
        <f>VLOOKUP($C6,[1]Sheet1!$C$2:$J$295,8,FALSE)</f>
        <v>Holanda</v>
      </c>
      <c r="I6" s="7">
        <f t="shared" si="2"/>
        <v>90.020246999999998</v>
      </c>
      <c r="J6" s="8">
        <f t="shared" si="3"/>
        <v>6.8602057072990235</v>
      </c>
      <c r="L6" s="2">
        <f t="shared" si="9"/>
        <v>4</v>
      </c>
      <c r="M6" s="6" t="str">
        <f>blueb!D5</f>
        <v>Netherlands</v>
      </c>
      <c r="N6" s="7">
        <f>blueb!I5/1000000</f>
        <v>328.65851600000002</v>
      </c>
      <c r="O6" s="8">
        <f t="shared" si="4"/>
        <v>10.67950178090611</v>
      </c>
      <c r="Q6" s="2">
        <f t="shared" si="5"/>
        <v>4</v>
      </c>
      <c r="R6" s="6" t="str">
        <f>VLOOKUP($M6,[1]Sheet1!$C$2:$J$295,8,FALSE)</f>
        <v>Holanda</v>
      </c>
      <c r="S6" s="7">
        <f t="shared" si="6"/>
        <v>328.65851600000002</v>
      </c>
      <c r="T6" s="8">
        <f t="shared" si="7"/>
        <v>10.67950178090611</v>
      </c>
    </row>
    <row r="7" spans="2:20" s="6" customFormat="1" ht="16.5" customHeight="1" x14ac:dyDescent="0.25">
      <c r="B7" s="2">
        <f t="shared" si="8"/>
        <v>5</v>
      </c>
      <c r="C7" s="6" t="str">
        <f>asp_f!D6</f>
        <v>Spain</v>
      </c>
      <c r="D7" s="7">
        <f>asp_f!I6/1000000</f>
        <v>81.959504999999993</v>
      </c>
      <c r="E7" s="8">
        <f t="shared" si="0"/>
        <v>6.2459178096723376</v>
      </c>
      <c r="G7" s="2">
        <f t="shared" si="1"/>
        <v>5</v>
      </c>
      <c r="H7" s="6" t="str">
        <f>VLOOKUP($C7,[1]Sheet1!$C$2:$J$295,8,FALSE)</f>
        <v>España</v>
      </c>
      <c r="I7" s="7">
        <f t="shared" si="2"/>
        <v>81.959504999999993</v>
      </c>
      <c r="J7" s="8">
        <f t="shared" si="3"/>
        <v>6.2459178096723376</v>
      </c>
      <c r="L7" s="2">
        <f t="shared" si="9"/>
        <v>5</v>
      </c>
      <c r="M7" s="6" t="str">
        <f>blueb!D6</f>
        <v>USA</v>
      </c>
      <c r="N7" s="7">
        <f>blueb!I6/1000000</f>
        <v>211.529664</v>
      </c>
      <c r="O7" s="8">
        <f t="shared" si="4"/>
        <v>6.8734912178647782</v>
      </c>
      <c r="Q7" s="2">
        <f t="shared" si="5"/>
        <v>5</v>
      </c>
      <c r="R7" s="6" t="str">
        <f>VLOOKUP($M7,[1]Sheet1!$C$2:$J$295,8,FALSE)</f>
        <v>Estados Unidos</v>
      </c>
      <c r="S7" s="7">
        <f t="shared" si="6"/>
        <v>211.529664</v>
      </c>
      <c r="T7" s="8">
        <f t="shared" si="7"/>
        <v>6.8734912178647782</v>
      </c>
    </row>
    <row r="8" spans="2:20" s="6" customFormat="1" ht="16.5" customHeight="1" x14ac:dyDescent="0.25">
      <c r="B8" s="2">
        <f t="shared" si="8"/>
        <v>6</v>
      </c>
      <c r="C8" s="6" t="str">
        <f>asp_f!D7</f>
        <v>Italy</v>
      </c>
      <c r="D8" s="7">
        <f>asp_f!I7/1000000</f>
        <v>32.596992</v>
      </c>
      <c r="E8" s="8">
        <f t="shared" si="0"/>
        <v>2.4841308262482396</v>
      </c>
      <c r="G8" s="2">
        <f t="shared" si="1"/>
        <v>6</v>
      </c>
      <c r="H8" s="6" t="str">
        <f>VLOOKUP($C8,[1]Sheet1!$C$2:$J$295,8,FALSE)</f>
        <v>Italia</v>
      </c>
      <c r="I8" s="7">
        <f t="shared" si="2"/>
        <v>32.596992</v>
      </c>
      <c r="J8" s="8">
        <f t="shared" si="3"/>
        <v>2.4841308262482396</v>
      </c>
      <c r="L8" s="2">
        <f t="shared" si="9"/>
        <v>6</v>
      </c>
      <c r="M8" s="6" t="str">
        <f>blueb!D7</f>
        <v>Canada</v>
      </c>
      <c r="N8" s="7">
        <f>blueb!I7/1000000</f>
        <v>183.150454</v>
      </c>
      <c r="O8" s="8">
        <f t="shared" si="4"/>
        <v>5.9513309543050532</v>
      </c>
      <c r="Q8" s="2">
        <f t="shared" si="5"/>
        <v>6</v>
      </c>
      <c r="R8" s="6" t="str">
        <f>VLOOKUP($M8,[1]Sheet1!$C$2:$J$295,8,FALSE)</f>
        <v>Canadá</v>
      </c>
      <c r="S8" s="7">
        <f t="shared" si="6"/>
        <v>183.150454</v>
      </c>
      <c r="T8" s="8">
        <f t="shared" si="7"/>
        <v>5.9513309543050532</v>
      </c>
    </row>
    <row r="9" spans="2:20" s="6" customFormat="1" ht="16.5" hidden="1" customHeight="1" x14ac:dyDescent="0.25">
      <c r="B9" s="2">
        <f t="shared" si="8"/>
        <v>7</v>
      </c>
      <c r="C9" s="6" t="str">
        <f>asp_f!D8</f>
        <v>France</v>
      </c>
      <c r="D9" s="7">
        <f>asp_f!I8/1000000</f>
        <v>23.728684999999999</v>
      </c>
      <c r="E9" s="8">
        <f t="shared" si="0"/>
        <v>1.8083005289210183</v>
      </c>
      <c r="G9" s="2">
        <f t="shared" si="1"/>
        <v>7</v>
      </c>
      <c r="H9" s="6" t="str">
        <f>VLOOKUP($C9,[1]Sheet1!$C$2:$J$295,8,FALSE)</f>
        <v>Francia</v>
      </c>
      <c r="I9" s="7">
        <f t="shared" si="2"/>
        <v>23.728684999999999</v>
      </c>
      <c r="J9" s="8">
        <f t="shared" si="3"/>
        <v>1.8083005289210183</v>
      </c>
      <c r="L9" s="2">
        <f t="shared" si="9"/>
        <v>7</v>
      </c>
      <c r="M9" s="6" t="str">
        <f>blueb!D8</f>
        <v>Morocco</v>
      </c>
      <c r="N9" s="7">
        <f>blueb!I8/1000000</f>
        <v>125.92944199999999</v>
      </c>
      <c r="O9" s="8">
        <f t="shared" si="4"/>
        <v>4.0919788614499577</v>
      </c>
      <c r="Q9" s="2">
        <f t="shared" si="5"/>
        <v>7</v>
      </c>
      <c r="R9" s="6" t="str">
        <f>VLOOKUP($M9,[1]Sheet1!$C$2:$J$295,8,FALSE)</f>
        <v>Marruecos</v>
      </c>
      <c r="S9" s="7">
        <f t="shared" si="6"/>
        <v>125.92944199999999</v>
      </c>
      <c r="T9" s="8">
        <f t="shared" si="7"/>
        <v>4.0919788614499577</v>
      </c>
    </row>
    <row r="10" spans="2:20" s="6" customFormat="1" ht="16.5" hidden="1" customHeight="1" x14ac:dyDescent="0.25">
      <c r="B10" s="2">
        <f t="shared" si="8"/>
        <v>8</v>
      </c>
      <c r="C10" s="6" t="str">
        <f>asp_f!D9</f>
        <v>Australia</v>
      </c>
      <c r="D10" s="7">
        <f>asp_f!I9/1000000</f>
        <v>22.007712000000001</v>
      </c>
      <c r="E10" s="8">
        <f t="shared" si="0"/>
        <v>1.6771497135193731</v>
      </c>
      <c r="G10" s="2">
        <f t="shared" si="1"/>
        <v>8</v>
      </c>
      <c r="H10" s="6" t="str">
        <f>VLOOKUP($C10,[1]Sheet1!$C$2:$J$295,8,FALSE)</f>
        <v>Australia</v>
      </c>
      <c r="I10" s="7">
        <f t="shared" si="2"/>
        <v>22.007712000000001</v>
      </c>
      <c r="J10" s="8">
        <f t="shared" si="3"/>
        <v>1.6771497135193731</v>
      </c>
      <c r="L10" s="2">
        <f t="shared" si="9"/>
        <v>8</v>
      </c>
      <c r="M10" s="6" t="str">
        <f>blueb!D9</f>
        <v>Mexico</v>
      </c>
      <c r="N10" s="7">
        <f>blueb!I9/1000000</f>
        <v>103.505818</v>
      </c>
      <c r="O10" s="8">
        <f t="shared" si="4"/>
        <v>3.3633407133900151</v>
      </c>
      <c r="Q10" s="2">
        <f t="shared" si="5"/>
        <v>8</v>
      </c>
      <c r="R10" s="6" t="str">
        <f>VLOOKUP($M10,[1]Sheet1!$C$2:$J$295,8,FALSE)</f>
        <v>México</v>
      </c>
      <c r="S10" s="7">
        <f t="shared" si="6"/>
        <v>103.505818</v>
      </c>
      <c r="T10" s="8">
        <f t="shared" si="7"/>
        <v>3.3633407133900151</v>
      </c>
    </row>
    <row r="11" spans="2:20" s="6" customFormat="1" ht="16.5" hidden="1" customHeight="1" x14ac:dyDescent="0.25">
      <c r="B11" s="2">
        <f t="shared" si="8"/>
        <v>9</v>
      </c>
      <c r="C11" s="6" t="str">
        <f>asp_f!D10</f>
        <v>Greece</v>
      </c>
      <c r="D11" s="7">
        <f>asp_f!I10/1000000</f>
        <v>21.956128</v>
      </c>
      <c r="E11" s="8">
        <f t="shared" si="0"/>
        <v>1.6732186328680911</v>
      </c>
      <c r="G11" s="2">
        <f t="shared" si="1"/>
        <v>9</v>
      </c>
      <c r="H11" s="6" t="str">
        <f>VLOOKUP($C11,[1]Sheet1!$C$2:$J$295,8,FALSE)</f>
        <v>Grecia</v>
      </c>
      <c r="I11" s="7">
        <f t="shared" si="2"/>
        <v>21.956128</v>
      </c>
      <c r="J11" s="8">
        <f t="shared" si="3"/>
        <v>1.6732186328680911</v>
      </c>
      <c r="L11" s="2">
        <f t="shared" si="9"/>
        <v>9</v>
      </c>
      <c r="M11" s="6" t="str">
        <f>blueb!D10</f>
        <v>Poland</v>
      </c>
      <c r="N11" s="7">
        <f>blueb!I10/1000000</f>
        <v>94.757384000000002</v>
      </c>
      <c r="O11" s="8">
        <f t="shared" si="4"/>
        <v>3.0790671834652965</v>
      </c>
      <c r="Q11" s="2">
        <f t="shared" si="5"/>
        <v>9</v>
      </c>
      <c r="R11" s="6" t="str">
        <f>VLOOKUP($M11,[1]Sheet1!$C$2:$J$295,8,FALSE)</f>
        <v>Polonia</v>
      </c>
      <c r="S11" s="7">
        <f t="shared" si="6"/>
        <v>94.757384000000002</v>
      </c>
      <c r="T11" s="8">
        <f t="shared" si="7"/>
        <v>3.0790671834652965</v>
      </c>
    </row>
    <row r="12" spans="2:20" s="6" customFormat="1" ht="16.5" hidden="1" customHeight="1" x14ac:dyDescent="0.25">
      <c r="B12" s="2">
        <f t="shared" si="8"/>
        <v>10</v>
      </c>
      <c r="C12" s="6" t="str">
        <f>asp_f!D11</f>
        <v>Germany</v>
      </c>
      <c r="D12" s="7">
        <f>asp_f!I11/1000000</f>
        <v>21.012713999999999</v>
      </c>
      <c r="E12" s="8">
        <f t="shared" si="0"/>
        <v>1.6013235390105307</v>
      </c>
      <c r="G12" s="2">
        <f t="shared" si="1"/>
        <v>10</v>
      </c>
      <c r="H12" s="6" t="str">
        <f>VLOOKUP($C12,[1]Sheet1!$C$2:$J$295,8,FALSE)</f>
        <v>Alemania</v>
      </c>
      <c r="I12" s="7">
        <f t="shared" si="2"/>
        <v>21.012713999999999</v>
      </c>
      <c r="J12" s="8">
        <f t="shared" si="3"/>
        <v>1.6013235390105307</v>
      </c>
      <c r="L12" s="2">
        <f t="shared" si="9"/>
        <v>10</v>
      </c>
      <c r="M12" s="6" t="str">
        <f>blueb!D11</f>
        <v>Argentina</v>
      </c>
      <c r="N12" s="7">
        <f>blueb!I11/1000000</f>
        <v>83.014815999999996</v>
      </c>
      <c r="O12" s="8">
        <f t="shared" si="4"/>
        <v>2.6975016077587139</v>
      </c>
      <c r="Q12" s="2">
        <f t="shared" si="5"/>
        <v>10</v>
      </c>
      <c r="R12" s="6" t="str">
        <f>VLOOKUP($M12,[1]Sheet1!$C$2:$J$295,8,FALSE)</f>
        <v>Argentina</v>
      </c>
      <c r="S12" s="7">
        <f t="shared" si="6"/>
        <v>83.014815999999996</v>
      </c>
      <c r="T12" s="8">
        <f t="shared" si="7"/>
        <v>2.6975016077587139</v>
      </c>
    </row>
    <row r="13" spans="2:20" s="6" customFormat="1" ht="16.5" hidden="1" customHeight="1" x14ac:dyDescent="0.25">
      <c r="B13" s="2">
        <f t="shared" si="8"/>
        <v>11</v>
      </c>
      <c r="C13" s="6" t="str">
        <f>asp_f!D12</f>
        <v>Belgium</v>
      </c>
      <c r="D13" s="7">
        <f>asp_f!I12/1000000</f>
        <v>18.96564</v>
      </c>
      <c r="E13" s="8">
        <f t="shared" si="0"/>
        <v>1.4453214260851635</v>
      </c>
      <c r="G13" s="2">
        <f t="shared" si="1"/>
        <v>11</v>
      </c>
      <c r="H13" s="6" t="str">
        <f>VLOOKUP($C13,[1]Sheet1!$C$2:$J$295,8,FALSE)</f>
        <v>Bélgica</v>
      </c>
      <c r="I13" s="7">
        <f t="shared" si="2"/>
        <v>18.96564</v>
      </c>
      <c r="J13" s="8">
        <f t="shared" si="3"/>
        <v>1.4453214260851635</v>
      </c>
      <c r="L13" s="2">
        <f t="shared" si="9"/>
        <v>11</v>
      </c>
      <c r="M13" s="6" t="str">
        <f>blueb!D12</f>
        <v>South Africa</v>
      </c>
      <c r="N13" s="7">
        <f>blueb!I12/1000000</f>
        <v>79.811218999999994</v>
      </c>
      <c r="O13" s="8">
        <f t="shared" si="4"/>
        <v>2.5934032253915107</v>
      </c>
      <c r="Q13" s="2">
        <f t="shared" si="5"/>
        <v>11</v>
      </c>
      <c r="R13" s="6" t="str">
        <f>VLOOKUP($M13,[1]Sheet1!$C$2:$J$295,8,FALSE)</f>
        <v>Sudáfrica</v>
      </c>
      <c r="S13" s="7">
        <f t="shared" si="6"/>
        <v>79.811218999999994</v>
      </c>
      <c r="T13" s="8">
        <f t="shared" si="7"/>
        <v>2.5934032253915107</v>
      </c>
    </row>
    <row r="14" spans="2:20" s="6" customFormat="1" ht="16.5" hidden="1" customHeight="1" x14ac:dyDescent="0.25">
      <c r="B14" s="2">
        <f t="shared" si="8"/>
        <v>12</v>
      </c>
      <c r="C14" s="6" t="str">
        <f>asp_f!D13</f>
        <v>Hungary</v>
      </c>
      <c r="D14" s="7">
        <f>asp_f!I13/1000000</f>
        <v>7.5018840000000004</v>
      </c>
      <c r="E14" s="8">
        <f t="shared" si="0"/>
        <v>0.57169880274040163</v>
      </c>
      <c r="G14" s="2">
        <f t="shared" si="1"/>
        <v>12</v>
      </c>
      <c r="H14" s="6" t="str">
        <f>VLOOKUP($C14,[1]Sheet1!$C$2:$J$295,8,FALSE)</f>
        <v>Hungría</v>
      </c>
      <c r="I14" s="7">
        <f t="shared" si="2"/>
        <v>7.5018840000000004</v>
      </c>
      <c r="J14" s="8">
        <f t="shared" si="3"/>
        <v>0.57169880274040163</v>
      </c>
      <c r="L14" s="2">
        <f t="shared" si="9"/>
        <v>12</v>
      </c>
      <c r="M14" s="6" t="str">
        <f>blueb!D13</f>
        <v>China, Hong Kong SAR</v>
      </c>
      <c r="N14" s="7">
        <f>blueb!I13/1000000</f>
        <v>48.647464999999997</v>
      </c>
      <c r="O14" s="8">
        <f t="shared" si="4"/>
        <v>1.5807613794010669</v>
      </c>
      <c r="Q14" s="2">
        <f t="shared" si="5"/>
        <v>12</v>
      </c>
      <c r="R14" s="6" t="str">
        <f>VLOOKUP($M14,[1]Sheet1!$C$2:$J$295,8,FALSE)</f>
        <v>China, Hong Kong</v>
      </c>
      <c r="S14" s="7">
        <f t="shared" si="6"/>
        <v>48.647464999999997</v>
      </c>
      <c r="T14" s="8">
        <f t="shared" si="7"/>
        <v>1.5807613794010669</v>
      </c>
    </row>
    <row r="15" spans="2:20" s="6" customFormat="1" ht="16.5" hidden="1" customHeight="1" x14ac:dyDescent="0.25">
      <c r="B15" s="2">
        <f t="shared" si="8"/>
        <v>13</v>
      </c>
      <c r="C15" s="6" t="str">
        <f>asp_f!D14</f>
        <v>Canada</v>
      </c>
      <c r="D15" s="7">
        <f>asp_f!I14/1000000</f>
        <v>6.4435609999999999</v>
      </c>
      <c r="E15" s="8">
        <f t="shared" si="0"/>
        <v>0.49104679692257897</v>
      </c>
      <c r="G15" s="2">
        <f t="shared" si="1"/>
        <v>13</v>
      </c>
      <c r="H15" s="6" t="str">
        <f>VLOOKUP($C15,[1]Sheet1!$C$2:$J$295,8,FALSE)</f>
        <v>Canadá</v>
      </c>
      <c r="I15" s="7">
        <f t="shared" si="2"/>
        <v>6.4435609999999999</v>
      </c>
      <c r="J15" s="8">
        <f t="shared" si="3"/>
        <v>0.49104679692257897</v>
      </c>
      <c r="L15" s="2">
        <f t="shared" si="9"/>
        <v>13</v>
      </c>
      <c r="M15" s="6" t="str">
        <f>blueb!D14</f>
        <v>Germany</v>
      </c>
      <c r="N15" s="7">
        <f>blueb!I14/1000000</f>
        <v>40.963810000000002</v>
      </c>
      <c r="O15" s="8">
        <f t="shared" si="4"/>
        <v>1.331087011442903</v>
      </c>
      <c r="Q15" s="2">
        <f t="shared" si="5"/>
        <v>13</v>
      </c>
      <c r="R15" s="6" t="str">
        <f>VLOOKUP($M15,[1]Sheet1!$C$2:$J$295,8,FALSE)</f>
        <v>Alemania</v>
      </c>
      <c r="S15" s="7">
        <f t="shared" si="6"/>
        <v>40.963810000000002</v>
      </c>
      <c r="T15" s="8">
        <f t="shared" si="7"/>
        <v>1.331087011442903</v>
      </c>
    </row>
    <row r="16" spans="2:20" s="6" customFormat="1" ht="16.5" hidden="1" customHeight="1" x14ac:dyDescent="0.25">
      <c r="B16" s="2">
        <f t="shared" si="8"/>
        <v>14</v>
      </c>
      <c r="C16" s="6" t="str">
        <f>asp_f!D15</f>
        <v>Thailand</v>
      </c>
      <c r="D16" s="7">
        <f>asp_f!I15/1000000</f>
        <v>5.4585059999999999</v>
      </c>
      <c r="E16" s="8">
        <f t="shared" si="0"/>
        <v>0.41597835223142587</v>
      </c>
      <c r="G16" s="2">
        <f t="shared" si="1"/>
        <v>14</v>
      </c>
      <c r="H16" s="6" t="str">
        <f>VLOOKUP($C16,[1]Sheet1!$C$2:$J$295,8,FALSE)</f>
        <v>Tailandia</v>
      </c>
      <c r="I16" s="7">
        <f t="shared" si="2"/>
        <v>5.4585059999999999</v>
      </c>
      <c r="J16" s="8">
        <f t="shared" si="3"/>
        <v>0.41597835223142587</v>
      </c>
      <c r="L16" s="2">
        <f t="shared" si="9"/>
        <v>14</v>
      </c>
      <c r="M16" s="6" t="str">
        <f>blueb!D15</f>
        <v>Belgium</v>
      </c>
      <c r="N16" s="7">
        <f>blueb!I15/1000000</f>
        <v>32.227353999999998</v>
      </c>
      <c r="O16" s="8">
        <f t="shared" si="4"/>
        <v>1.0472026972728483</v>
      </c>
      <c r="Q16" s="2">
        <f t="shared" si="5"/>
        <v>14</v>
      </c>
      <c r="R16" s="6" t="str">
        <f>VLOOKUP($M16,[1]Sheet1!$C$2:$J$295,8,FALSE)</f>
        <v>Bélgica</v>
      </c>
      <c r="S16" s="7">
        <f t="shared" si="6"/>
        <v>32.227353999999998</v>
      </c>
      <c r="T16" s="8">
        <f t="shared" si="7"/>
        <v>1.0472026972728483</v>
      </c>
    </row>
    <row r="17" spans="2:20" s="6" customFormat="1" ht="16.5" hidden="1" customHeight="1" x14ac:dyDescent="0.25">
      <c r="B17" s="2">
        <f t="shared" si="8"/>
        <v>15</v>
      </c>
      <c r="C17" s="6" t="str">
        <f>asp_f!D16</f>
        <v>United Kingdom</v>
      </c>
      <c r="D17" s="7">
        <f>asp_f!I16/1000000</f>
        <v>4.3204830000000003</v>
      </c>
      <c r="E17" s="8">
        <f t="shared" si="0"/>
        <v>0.32925261952334356</v>
      </c>
      <c r="G17" s="2">
        <f t="shared" si="1"/>
        <v>15</v>
      </c>
      <c r="H17" s="6" t="str">
        <f>VLOOKUP($C17,[1]Sheet1!$C$2:$J$295,8,FALSE)</f>
        <v>Reino Unido</v>
      </c>
      <c r="I17" s="7">
        <f t="shared" si="2"/>
        <v>4.3204830000000003</v>
      </c>
      <c r="J17" s="8">
        <f t="shared" si="3"/>
        <v>0.32925261952334356</v>
      </c>
      <c r="L17" s="2">
        <f t="shared" si="9"/>
        <v>15</v>
      </c>
      <c r="M17" s="6" t="str">
        <f>blueb!D16</f>
        <v>France</v>
      </c>
      <c r="N17" s="7">
        <f>blueb!I16/1000000</f>
        <v>25.718133000000002</v>
      </c>
      <c r="O17" s="8">
        <f t="shared" si="4"/>
        <v>0.83569064486094191</v>
      </c>
      <c r="Q17" s="2">
        <f t="shared" si="5"/>
        <v>15</v>
      </c>
      <c r="R17" s="6" t="str">
        <f>VLOOKUP($M17,[1]Sheet1!$C$2:$J$295,8,FALSE)</f>
        <v>Francia</v>
      </c>
      <c r="S17" s="7">
        <f t="shared" si="6"/>
        <v>25.718133000000002</v>
      </c>
      <c r="T17" s="8">
        <f t="shared" si="7"/>
        <v>0.83569064486094191</v>
      </c>
    </row>
    <row r="18" spans="2:20" ht="15" customHeight="1" x14ac:dyDescent="0.25">
      <c r="B18" s="9"/>
      <c r="C18" s="10" t="s">
        <v>10</v>
      </c>
      <c r="D18" s="11">
        <f>SUM(asp_f!I:I)/1000000</f>
        <v>1312.2091499999999</v>
      </c>
      <c r="E18" s="12" t="s">
        <v>11</v>
      </c>
      <c r="G18" s="14"/>
      <c r="H18" s="10" t="s">
        <v>10</v>
      </c>
      <c r="I18" s="11">
        <f>D18</f>
        <v>1312.2091499999999</v>
      </c>
      <c r="J18" s="12" t="s">
        <v>11</v>
      </c>
      <c r="L18" s="9"/>
      <c r="M18" s="10" t="s">
        <v>10</v>
      </c>
      <c r="N18" s="11">
        <f>SUM(blueb!I:I)/1000000</f>
        <v>3077.4704919999999</v>
      </c>
      <c r="O18" s="12" t="s">
        <v>11</v>
      </c>
      <c r="Q18" s="14"/>
      <c r="R18" s="10" t="s">
        <v>10</v>
      </c>
      <c r="S18" s="11">
        <f>N18</f>
        <v>3077.4704919999999</v>
      </c>
      <c r="T18" s="12" t="s">
        <v>11</v>
      </c>
    </row>
    <row r="19" spans="2:20" ht="37.5" customHeight="1" x14ac:dyDescent="0.2"/>
    <row r="20" spans="2:20" s="2" customFormat="1" ht="21.75" customHeight="1" x14ac:dyDescent="0.25">
      <c r="B20" s="16" t="s">
        <v>12</v>
      </c>
      <c r="C20" s="17"/>
      <c r="D20" s="17"/>
      <c r="E20" s="17"/>
      <c r="G20" s="16" t="s">
        <v>13</v>
      </c>
      <c r="H20" s="17"/>
      <c r="I20" s="17"/>
      <c r="J20" s="17"/>
      <c r="L20" s="16" t="s">
        <v>14</v>
      </c>
      <c r="M20" s="17"/>
      <c r="N20" s="17"/>
      <c r="O20" s="17"/>
      <c r="Q20" s="16" t="s">
        <v>15</v>
      </c>
      <c r="R20" s="17"/>
      <c r="S20" s="17"/>
      <c r="T20" s="17"/>
    </row>
    <row r="21" spans="2:20" s="2" customFormat="1" ht="37.5" customHeight="1" thickBot="1" x14ac:dyDescent="0.3">
      <c r="B21" s="3"/>
      <c r="C21" s="4" t="s">
        <v>4</v>
      </c>
      <c r="D21" s="5" t="s">
        <v>5</v>
      </c>
      <c r="E21" s="5" t="s">
        <v>6</v>
      </c>
      <c r="G21" s="3"/>
      <c r="H21" s="4" t="s">
        <v>7</v>
      </c>
      <c r="I21" s="5" t="s">
        <v>8</v>
      </c>
      <c r="J21" s="5" t="s">
        <v>9</v>
      </c>
      <c r="L21" s="3"/>
      <c r="M21" s="4" t="s">
        <v>4</v>
      </c>
      <c r="N21" s="5" t="s">
        <v>5</v>
      </c>
      <c r="O21" s="5" t="s">
        <v>6</v>
      </c>
      <c r="Q21" s="3"/>
      <c r="R21" s="4" t="s">
        <v>7</v>
      </c>
      <c r="S21" s="5" t="s">
        <v>8</v>
      </c>
      <c r="T21" s="5" t="s">
        <v>9</v>
      </c>
    </row>
    <row r="22" spans="2:20" s="6" customFormat="1" ht="16.5" customHeight="1" thickTop="1" x14ac:dyDescent="0.25">
      <c r="B22" s="2">
        <v>1</v>
      </c>
      <c r="C22" s="6" t="str">
        <f>asp_p!D2</f>
        <v>China</v>
      </c>
      <c r="D22" s="7">
        <f>asp_p!I2/1000000</f>
        <v>120.19729599999999</v>
      </c>
      <c r="E22" s="8">
        <f t="shared" ref="E22:E36" si="10">D22/$D$37*100</f>
        <v>47.386880585477208</v>
      </c>
      <c r="G22" s="2">
        <f t="shared" ref="G22:G36" si="11">B22</f>
        <v>1</v>
      </c>
      <c r="H22" s="6" t="str">
        <f>VLOOKUP($C22,[1]Sheet1!$C$2:$J$295,8,FALSE)</f>
        <v>China</v>
      </c>
      <c r="I22" s="7">
        <f t="shared" ref="I22:I36" si="12">D22</f>
        <v>120.19729599999999</v>
      </c>
      <c r="J22" s="8">
        <f t="shared" ref="J22:J36" si="13">E22</f>
        <v>47.386880585477208</v>
      </c>
      <c r="L22" s="2">
        <v>1</v>
      </c>
      <c r="M22" s="6" t="str">
        <f>avoc!D2</f>
        <v>Mexico</v>
      </c>
      <c r="N22" s="7">
        <f>avoc!I2/1000000</f>
        <v>2391.9632139999999</v>
      </c>
      <c r="O22" s="8">
        <f t="shared" ref="O22:O36" si="14">N22/$N$37*100</f>
        <v>43.633853562657272</v>
      </c>
      <c r="Q22" s="2">
        <f t="shared" ref="Q22:Q36" si="15">L22</f>
        <v>1</v>
      </c>
      <c r="R22" s="6" t="str">
        <f>VLOOKUP($M22,[1]Sheet1!$C$2:$J$295,8,FALSE)</f>
        <v>México</v>
      </c>
      <c r="S22" s="7">
        <f t="shared" ref="S22:S36" si="16">N22</f>
        <v>2391.9632139999999</v>
      </c>
      <c r="T22" s="8">
        <f t="shared" ref="T22:T36" si="17">O22</f>
        <v>43.633853562657272</v>
      </c>
    </row>
    <row r="23" spans="2:20" s="6" customFormat="1" ht="16.5" customHeight="1" x14ac:dyDescent="0.25">
      <c r="B23" s="2">
        <f t="shared" ref="B23:B36" si="18">B22+1</f>
        <v>2</v>
      </c>
      <c r="C23" s="6" t="str">
        <f>asp_p!D3</f>
        <v>Peru</v>
      </c>
      <c r="D23" s="7">
        <f>asp_p!I3/1000000</f>
        <v>96.806120000000007</v>
      </c>
      <c r="E23" s="8">
        <f t="shared" si="10"/>
        <v>38.165085247702891</v>
      </c>
      <c r="G23" s="2">
        <f t="shared" si="11"/>
        <v>2</v>
      </c>
      <c r="H23" s="6" t="str">
        <f>VLOOKUP($C23,[1]Sheet1!$C$2:$J$295,8,FALSE)</f>
        <v>Perú</v>
      </c>
      <c r="I23" s="7">
        <f t="shared" si="12"/>
        <v>96.806120000000007</v>
      </c>
      <c r="J23" s="8">
        <f t="shared" si="13"/>
        <v>38.165085247702891</v>
      </c>
      <c r="L23" s="2">
        <f t="shared" ref="L23:L36" si="19">L22+1</f>
        <v>2</v>
      </c>
      <c r="M23" s="6" t="str">
        <f>avoc!D3</f>
        <v>Netherlands</v>
      </c>
      <c r="N23" s="7">
        <f>avoc!I3/1000000</f>
        <v>730.25182700000005</v>
      </c>
      <c r="O23" s="8">
        <f t="shared" si="14"/>
        <v>13.321150215306336</v>
      </c>
      <c r="Q23" s="2">
        <f t="shared" si="15"/>
        <v>2</v>
      </c>
      <c r="R23" s="6" t="str">
        <f>VLOOKUP($M23,[1]Sheet1!$C$2:$J$295,8,FALSE)</f>
        <v>Holanda</v>
      </c>
      <c r="S23" s="7">
        <f t="shared" si="16"/>
        <v>730.25182700000005</v>
      </c>
      <c r="T23" s="8">
        <f t="shared" si="17"/>
        <v>13.321150215306336</v>
      </c>
    </row>
    <row r="24" spans="2:20" s="6" customFormat="1" ht="16.5" customHeight="1" x14ac:dyDescent="0.25">
      <c r="B24" s="2">
        <f t="shared" si="18"/>
        <v>3</v>
      </c>
      <c r="C24" s="6" t="str">
        <f>asp_p!D4</f>
        <v>Netherlands</v>
      </c>
      <c r="D24" s="7">
        <f>asp_p!I4/1000000</f>
        <v>14.621404999999999</v>
      </c>
      <c r="E24" s="8">
        <f t="shared" si="10"/>
        <v>5.7643790316788772</v>
      </c>
      <c r="G24" s="2">
        <f t="shared" si="11"/>
        <v>3</v>
      </c>
      <c r="H24" s="6" t="str">
        <f>VLOOKUP($C24,[1]Sheet1!$C$2:$J$295,8,FALSE)</f>
        <v>Holanda</v>
      </c>
      <c r="I24" s="7">
        <f t="shared" si="12"/>
        <v>14.621404999999999</v>
      </c>
      <c r="J24" s="8">
        <f t="shared" si="13"/>
        <v>5.7643790316788772</v>
      </c>
      <c r="L24" s="2">
        <f t="shared" si="19"/>
        <v>3</v>
      </c>
      <c r="M24" s="6" t="str">
        <f>avoc!D4</f>
        <v>Peru</v>
      </c>
      <c r="N24" s="7">
        <f>avoc!I4/1000000</f>
        <v>723.12762199999997</v>
      </c>
      <c r="O24" s="8">
        <f t="shared" si="14"/>
        <v>13.191191478524377</v>
      </c>
      <c r="Q24" s="2">
        <f t="shared" si="15"/>
        <v>3</v>
      </c>
      <c r="R24" s="6" t="str">
        <f>VLOOKUP($M24,[1]Sheet1!$C$2:$J$295,8,FALSE)</f>
        <v>Perú</v>
      </c>
      <c r="S24" s="7">
        <f t="shared" si="16"/>
        <v>723.12762199999997</v>
      </c>
      <c r="T24" s="8">
        <f t="shared" si="17"/>
        <v>13.191191478524377</v>
      </c>
    </row>
    <row r="25" spans="2:20" s="6" customFormat="1" ht="16.5" customHeight="1" x14ac:dyDescent="0.25">
      <c r="B25" s="2">
        <f t="shared" si="18"/>
        <v>4</v>
      </c>
      <c r="C25" s="6" t="str">
        <f>asp_p!D5</f>
        <v>Spain</v>
      </c>
      <c r="D25" s="7">
        <f>asp_p!I5/1000000</f>
        <v>7.4591799999999999</v>
      </c>
      <c r="E25" s="8">
        <f t="shared" si="10"/>
        <v>2.9407256543073972</v>
      </c>
      <c r="G25" s="2">
        <f t="shared" si="11"/>
        <v>4</v>
      </c>
      <c r="H25" s="6" t="str">
        <f>VLOOKUP($C25,[1]Sheet1!$C$2:$J$295,8,FALSE)</f>
        <v>España</v>
      </c>
      <c r="I25" s="7">
        <f t="shared" si="12"/>
        <v>7.4591799999999999</v>
      </c>
      <c r="J25" s="8">
        <f t="shared" si="13"/>
        <v>2.9407256543073972</v>
      </c>
      <c r="L25" s="2">
        <f t="shared" si="19"/>
        <v>4</v>
      </c>
      <c r="M25" s="6" t="str">
        <f>avoc!D5</f>
        <v>Spain</v>
      </c>
      <c r="N25" s="7">
        <f>avoc!I5/1000000</f>
        <v>346.100505</v>
      </c>
      <c r="O25" s="8">
        <f t="shared" si="14"/>
        <v>6.3135163052435352</v>
      </c>
      <c r="Q25" s="2">
        <f t="shared" si="15"/>
        <v>4</v>
      </c>
      <c r="R25" s="6" t="str">
        <f>VLOOKUP($M25,[1]Sheet1!$C$2:$J$295,8,FALSE)</f>
        <v>España</v>
      </c>
      <c r="S25" s="7">
        <f t="shared" si="16"/>
        <v>346.100505</v>
      </c>
      <c r="T25" s="8">
        <f t="shared" si="17"/>
        <v>6.3135163052435352</v>
      </c>
    </row>
    <row r="26" spans="2:20" s="6" customFormat="1" ht="16.5" customHeight="1" x14ac:dyDescent="0.25">
      <c r="B26" s="2">
        <f t="shared" si="18"/>
        <v>5</v>
      </c>
      <c r="C26" s="6" t="str">
        <f>asp_p!D6</f>
        <v>Germany</v>
      </c>
      <c r="D26" s="7">
        <f>asp_p!I6/1000000</f>
        <v>6.3780010000000003</v>
      </c>
      <c r="E26" s="8">
        <f t="shared" si="10"/>
        <v>2.5144789593357761</v>
      </c>
      <c r="G26" s="2">
        <f t="shared" si="11"/>
        <v>5</v>
      </c>
      <c r="H26" s="6" t="str">
        <f>VLOOKUP($C26,[1]Sheet1!$C$2:$J$295,8,FALSE)</f>
        <v>Alemania</v>
      </c>
      <c r="I26" s="7">
        <f t="shared" si="12"/>
        <v>6.3780010000000003</v>
      </c>
      <c r="J26" s="8">
        <f t="shared" si="13"/>
        <v>2.5144789593357761</v>
      </c>
      <c r="L26" s="2">
        <f t="shared" si="19"/>
        <v>5</v>
      </c>
      <c r="M26" s="6" t="str">
        <f>avoc!D6</f>
        <v>Chile</v>
      </c>
      <c r="N26" s="7">
        <f>avoc!I6/1000000</f>
        <v>323.19532900000002</v>
      </c>
      <c r="O26" s="8">
        <f t="shared" si="14"/>
        <v>5.8956833345852786</v>
      </c>
      <c r="Q26" s="2">
        <f t="shared" si="15"/>
        <v>5</v>
      </c>
      <c r="R26" s="6" t="str">
        <f>VLOOKUP($M26,[1]Sheet1!$C$2:$J$295,8,FALSE)</f>
        <v>Chile</v>
      </c>
      <c r="S26" s="7">
        <f t="shared" si="16"/>
        <v>323.19532900000002</v>
      </c>
      <c r="T26" s="8">
        <f t="shared" si="17"/>
        <v>5.8956833345852786</v>
      </c>
    </row>
    <row r="27" spans="2:20" s="6" customFormat="1" ht="16.5" customHeight="1" x14ac:dyDescent="0.25">
      <c r="B27" s="2">
        <f t="shared" si="18"/>
        <v>6</v>
      </c>
      <c r="C27" s="6" t="str">
        <f>asp_p!D7</f>
        <v>France</v>
      </c>
      <c r="D27" s="7">
        <f>asp_p!I7/1000000</f>
        <v>2.97451</v>
      </c>
      <c r="E27" s="8">
        <f t="shared" si="10"/>
        <v>1.1726782120814749</v>
      </c>
      <c r="G27" s="2">
        <f t="shared" si="11"/>
        <v>6</v>
      </c>
      <c r="H27" s="6" t="str">
        <f>VLOOKUP($C27,[1]Sheet1!$C$2:$J$295,8,FALSE)</f>
        <v>Francia</v>
      </c>
      <c r="I27" s="7">
        <f t="shared" si="12"/>
        <v>2.97451</v>
      </c>
      <c r="J27" s="8">
        <f t="shared" si="13"/>
        <v>1.1726782120814749</v>
      </c>
      <c r="L27" s="2">
        <f t="shared" si="19"/>
        <v>6</v>
      </c>
      <c r="M27" s="6" t="str">
        <f>avoc!D7</f>
        <v>USA</v>
      </c>
      <c r="N27" s="7">
        <f>avoc!I7/1000000</f>
        <v>179.63547</v>
      </c>
      <c r="O27" s="8">
        <f t="shared" si="14"/>
        <v>3.2768847559037395</v>
      </c>
      <c r="Q27" s="2">
        <f t="shared" si="15"/>
        <v>6</v>
      </c>
      <c r="R27" s="6" t="str">
        <f>VLOOKUP($M27,[1]Sheet1!$C$2:$J$295,8,FALSE)</f>
        <v>Estados Unidos</v>
      </c>
      <c r="S27" s="7">
        <f t="shared" si="16"/>
        <v>179.63547</v>
      </c>
      <c r="T27" s="8">
        <f t="shared" si="17"/>
        <v>3.2768847559037395</v>
      </c>
    </row>
    <row r="28" spans="2:20" s="6" customFormat="1" ht="16.5" hidden="1" customHeight="1" x14ac:dyDescent="0.25">
      <c r="B28" s="2">
        <f t="shared" si="18"/>
        <v>7</v>
      </c>
      <c r="C28" s="6" t="str">
        <f>asp_p!D8</f>
        <v>Belgium</v>
      </c>
      <c r="D28" s="7">
        <f>asp_p!I8/1000000</f>
        <v>2.0495589999999999</v>
      </c>
      <c r="E28" s="8">
        <f t="shared" si="10"/>
        <v>0.80802323195265624</v>
      </c>
      <c r="G28" s="2">
        <f t="shared" si="11"/>
        <v>7</v>
      </c>
      <c r="H28" s="6" t="str">
        <f>VLOOKUP($C28,[1]Sheet1!$C$2:$J$295,8,FALSE)</f>
        <v>Bélgica</v>
      </c>
      <c r="I28" s="7">
        <f t="shared" si="12"/>
        <v>2.0495589999999999</v>
      </c>
      <c r="J28" s="8">
        <f t="shared" si="13"/>
        <v>0.80802323195265624</v>
      </c>
      <c r="L28" s="2">
        <f t="shared" si="19"/>
        <v>7</v>
      </c>
      <c r="M28" s="6" t="str">
        <f>avoc!D8</f>
        <v>Kenya</v>
      </c>
      <c r="N28" s="7">
        <f>avoc!I8/1000000</f>
        <v>118.303341</v>
      </c>
      <c r="O28" s="8">
        <f t="shared" si="14"/>
        <v>2.1580727608828139</v>
      </c>
      <c r="Q28" s="2">
        <f t="shared" si="15"/>
        <v>7</v>
      </c>
      <c r="R28" s="6" t="str">
        <f>VLOOKUP($M28,[1]Sheet1!$C$2:$J$295,8,FALSE)</f>
        <v>Kenia</v>
      </c>
      <c r="S28" s="7">
        <f t="shared" si="16"/>
        <v>118.303341</v>
      </c>
      <c r="T28" s="8">
        <f t="shared" si="17"/>
        <v>2.1580727608828139</v>
      </c>
    </row>
    <row r="29" spans="2:20" s="6" customFormat="1" ht="16.5" hidden="1" customHeight="1" x14ac:dyDescent="0.25">
      <c r="B29" s="2">
        <f t="shared" si="18"/>
        <v>8</v>
      </c>
      <c r="C29" s="6" t="str">
        <f>asp_p!D9</f>
        <v>Italy</v>
      </c>
      <c r="D29" s="7">
        <f>asp_p!I9/1000000</f>
        <v>0.66081000000000001</v>
      </c>
      <c r="E29" s="8">
        <f t="shared" si="10"/>
        <v>0.2605193760738943</v>
      </c>
      <c r="G29" s="2">
        <f t="shared" si="11"/>
        <v>8</v>
      </c>
      <c r="H29" s="6" t="str">
        <f>VLOOKUP($C29,[1]Sheet1!$C$2:$J$295,8,FALSE)</f>
        <v>Italia</v>
      </c>
      <c r="I29" s="7">
        <f t="shared" si="12"/>
        <v>0.66081000000000001</v>
      </c>
      <c r="J29" s="8">
        <f t="shared" si="13"/>
        <v>0.2605193760738943</v>
      </c>
      <c r="L29" s="2">
        <f t="shared" si="19"/>
        <v>8</v>
      </c>
      <c r="M29" s="6" t="str">
        <f>avoc!D9</f>
        <v>South Africa</v>
      </c>
      <c r="N29" s="7">
        <f>avoc!I9/1000000</f>
        <v>115.38081200000001</v>
      </c>
      <c r="O29" s="8">
        <f t="shared" si="14"/>
        <v>2.1047604015320318</v>
      </c>
      <c r="Q29" s="2">
        <f t="shared" si="15"/>
        <v>8</v>
      </c>
      <c r="R29" s="6" t="str">
        <f>VLOOKUP($M29,[1]Sheet1!$C$2:$J$295,8,FALSE)</f>
        <v>Sudáfrica</v>
      </c>
      <c r="S29" s="7">
        <f t="shared" si="16"/>
        <v>115.38081200000001</v>
      </c>
      <c r="T29" s="8">
        <f t="shared" si="17"/>
        <v>2.1047604015320318</v>
      </c>
    </row>
    <row r="30" spans="2:20" s="6" customFormat="1" ht="16.5" hidden="1" customHeight="1" x14ac:dyDescent="0.25">
      <c r="B30" s="2">
        <f t="shared" si="18"/>
        <v>9</v>
      </c>
      <c r="C30" s="6" t="str">
        <f>asp_p!D10</f>
        <v>Madagascar</v>
      </c>
      <c r="D30" s="7">
        <f>asp_p!I10/1000000</f>
        <v>0.54783499999999996</v>
      </c>
      <c r="E30" s="8">
        <f t="shared" si="10"/>
        <v>0.21597983140606514</v>
      </c>
      <c r="G30" s="2">
        <f t="shared" si="11"/>
        <v>9</v>
      </c>
      <c r="H30" s="6" t="str">
        <f>VLOOKUP($C30,[1]Sheet1!$C$2:$J$295,8,FALSE)</f>
        <v>Madagascar</v>
      </c>
      <c r="I30" s="7">
        <f t="shared" si="12"/>
        <v>0.54783499999999996</v>
      </c>
      <c r="J30" s="8">
        <f t="shared" si="13"/>
        <v>0.21597983140606514</v>
      </c>
      <c r="L30" s="2">
        <f t="shared" si="19"/>
        <v>9</v>
      </c>
      <c r="M30" s="6" t="str">
        <f>avoc!D10</f>
        <v>New Zealand</v>
      </c>
      <c r="N30" s="7">
        <f>avoc!I10/1000000</f>
        <v>71.478316000000007</v>
      </c>
      <c r="O30" s="8">
        <f t="shared" si="14"/>
        <v>1.3038972986686337</v>
      </c>
      <c r="Q30" s="2">
        <f t="shared" si="15"/>
        <v>9</v>
      </c>
      <c r="R30" s="6" t="str">
        <f>VLOOKUP($M30,[1]Sheet1!$C$2:$J$295,8,FALSE)</f>
        <v>Nueva Zelanda</v>
      </c>
      <c r="S30" s="7">
        <f t="shared" si="16"/>
        <v>71.478316000000007</v>
      </c>
      <c r="T30" s="8">
        <f t="shared" si="17"/>
        <v>1.3038972986686337</v>
      </c>
    </row>
    <row r="31" spans="2:20" s="6" customFormat="1" ht="16.5" hidden="1" customHeight="1" x14ac:dyDescent="0.25">
      <c r="B31" s="2">
        <f t="shared" si="18"/>
        <v>10</v>
      </c>
      <c r="C31" s="6" t="str">
        <f>asp_p!D11</f>
        <v>Malaysia</v>
      </c>
      <c r="D31" s="7">
        <f>asp_p!I11/1000000</f>
        <v>0.53062100000000001</v>
      </c>
      <c r="E31" s="8">
        <f t="shared" si="10"/>
        <v>0.20919334128070988</v>
      </c>
      <c r="G31" s="2">
        <f t="shared" si="11"/>
        <v>10</v>
      </c>
      <c r="H31" s="6" t="str">
        <f>VLOOKUP($C31,[1]Sheet1!$C$2:$J$295,8,FALSE)</f>
        <v>Malasia</v>
      </c>
      <c r="I31" s="7">
        <f t="shared" si="12"/>
        <v>0.53062100000000001</v>
      </c>
      <c r="J31" s="8">
        <f t="shared" si="13"/>
        <v>0.20919334128070988</v>
      </c>
      <c r="L31" s="2">
        <f t="shared" si="19"/>
        <v>10</v>
      </c>
      <c r="M31" s="6" t="str">
        <f>avoc!D11</f>
        <v>Colombia</v>
      </c>
      <c r="N31" s="7">
        <f>avoc!I11/1000000</f>
        <v>62.732101</v>
      </c>
      <c r="O31" s="8">
        <f t="shared" si="14"/>
        <v>1.144350085607891</v>
      </c>
      <c r="Q31" s="2">
        <f t="shared" si="15"/>
        <v>10</v>
      </c>
      <c r="R31" s="6" t="str">
        <f>VLOOKUP($M31,[1]Sheet1!$C$2:$J$295,8,FALSE)</f>
        <v>Colombia</v>
      </c>
      <c r="S31" s="7">
        <f t="shared" si="16"/>
        <v>62.732101</v>
      </c>
      <c r="T31" s="8">
        <f t="shared" si="17"/>
        <v>1.144350085607891</v>
      </c>
    </row>
    <row r="32" spans="2:20" s="6" customFormat="1" ht="16.5" hidden="1" customHeight="1" x14ac:dyDescent="0.25">
      <c r="B32" s="2">
        <f t="shared" si="18"/>
        <v>11</v>
      </c>
      <c r="C32" s="6" t="str">
        <f>asp_p!D12</f>
        <v>USA</v>
      </c>
      <c r="D32" s="7">
        <f>asp_p!I12/1000000</f>
        <v>0.370002</v>
      </c>
      <c r="E32" s="8">
        <f t="shared" si="10"/>
        <v>0.14587050768918911</v>
      </c>
      <c r="G32" s="2">
        <f t="shared" si="11"/>
        <v>11</v>
      </c>
      <c r="H32" s="6" t="str">
        <f>VLOOKUP($C32,[1]Sheet1!$C$2:$J$295,8,FALSE)</f>
        <v>Estados Unidos</v>
      </c>
      <c r="I32" s="7">
        <f t="shared" si="12"/>
        <v>0.370002</v>
      </c>
      <c r="J32" s="8">
        <f t="shared" si="13"/>
        <v>0.14587050768918911</v>
      </c>
      <c r="L32" s="2">
        <f t="shared" si="19"/>
        <v>11</v>
      </c>
      <c r="M32" s="6" t="str">
        <f>avoc!D12</f>
        <v>France</v>
      </c>
      <c r="N32" s="7">
        <f>avoc!I12/1000000</f>
        <v>61.593415999999998</v>
      </c>
      <c r="O32" s="8">
        <f t="shared" si="14"/>
        <v>1.123578355401845</v>
      </c>
      <c r="Q32" s="2">
        <f t="shared" si="15"/>
        <v>11</v>
      </c>
      <c r="R32" s="6" t="str">
        <f>VLOOKUP($M32,[1]Sheet1!$C$2:$J$295,8,FALSE)</f>
        <v>Francia</v>
      </c>
      <c r="S32" s="7">
        <f t="shared" si="16"/>
        <v>61.593415999999998</v>
      </c>
      <c r="T32" s="8">
        <f t="shared" si="17"/>
        <v>1.123578355401845</v>
      </c>
    </row>
    <row r="33" spans="2:20" s="6" customFormat="1" ht="16.5" hidden="1" customHeight="1" x14ac:dyDescent="0.25">
      <c r="B33" s="2">
        <f t="shared" si="18"/>
        <v>12</v>
      </c>
      <c r="C33" s="6" t="str">
        <f>asp_p!D13</f>
        <v>Czechia</v>
      </c>
      <c r="D33" s="7">
        <f>asp_p!I13/1000000</f>
        <v>0.21876799999999999</v>
      </c>
      <c r="E33" s="8">
        <f t="shared" si="10"/>
        <v>8.624763981315918E-2</v>
      </c>
      <c r="G33" s="2">
        <f t="shared" si="11"/>
        <v>12</v>
      </c>
      <c r="H33" s="6" t="str">
        <f>VLOOKUP($C33,[1]Sheet1!$C$2:$J$295,8,FALSE)</f>
        <v>República checa</v>
      </c>
      <c r="I33" s="7">
        <f t="shared" si="12"/>
        <v>0.21876799999999999</v>
      </c>
      <c r="J33" s="8">
        <f t="shared" si="13"/>
        <v>8.624763981315918E-2</v>
      </c>
      <c r="L33" s="2">
        <f t="shared" si="19"/>
        <v>12</v>
      </c>
      <c r="M33" s="6" t="str">
        <f>avoc!D13</f>
        <v>Israel</v>
      </c>
      <c r="N33" s="7">
        <f>avoc!I13/1000000</f>
        <v>59.777999999999999</v>
      </c>
      <c r="O33" s="8">
        <f t="shared" si="14"/>
        <v>1.0904617943127475</v>
      </c>
      <c r="Q33" s="2">
        <f t="shared" si="15"/>
        <v>12</v>
      </c>
      <c r="R33" s="6" t="str">
        <f>VLOOKUP($M33,[1]Sheet1!$C$2:$J$295,8,FALSE)</f>
        <v>Israel</v>
      </c>
      <c r="S33" s="7">
        <f t="shared" si="16"/>
        <v>59.777999999999999</v>
      </c>
      <c r="T33" s="8">
        <f t="shared" si="17"/>
        <v>1.0904617943127475</v>
      </c>
    </row>
    <row r="34" spans="2:20" s="6" customFormat="1" ht="16.5" hidden="1" customHeight="1" x14ac:dyDescent="0.25">
      <c r="B34" s="2">
        <f t="shared" si="18"/>
        <v>13</v>
      </c>
      <c r="C34" s="6" t="str">
        <f>asp_p!D14</f>
        <v>Denmark</v>
      </c>
      <c r="D34" s="7">
        <f>asp_p!I14/1000000</f>
        <v>0.21223500000000001</v>
      </c>
      <c r="E34" s="8">
        <f t="shared" si="10"/>
        <v>8.367205366299385E-2</v>
      </c>
      <c r="G34" s="2">
        <f t="shared" si="11"/>
        <v>13</v>
      </c>
      <c r="H34" s="6" t="str">
        <f>VLOOKUP($C34,[1]Sheet1!$C$2:$J$295,8,FALSE)</f>
        <v>Dinamarca</v>
      </c>
      <c r="I34" s="7">
        <f t="shared" si="12"/>
        <v>0.21223500000000001</v>
      </c>
      <c r="J34" s="8">
        <f t="shared" si="13"/>
        <v>8.367205366299385E-2</v>
      </c>
      <c r="L34" s="2">
        <f t="shared" si="19"/>
        <v>13</v>
      </c>
      <c r="M34" s="6" t="str">
        <f>avoc!D14</f>
        <v>Morocco</v>
      </c>
      <c r="N34" s="7">
        <f>avoc!I14/1000000</f>
        <v>55.991956000000002</v>
      </c>
      <c r="O34" s="8">
        <f t="shared" si="14"/>
        <v>1.0213973168530297</v>
      </c>
      <c r="Q34" s="2">
        <f t="shared" si="15"/>
        <v>13</v>
      </c>
      <c r="R34" s="6" t="str">
        <f>VLOOKUP($M34,[1]Sheet1!$C$2:$J$295,8,FALSE)</f>
        <v>Marruecos</v>
      </c>
      <c r="S34" s="7">
        <f t="shared" si="16"/>
        <v>55.991956000000002</v>
      </c>
      <c r="T34" s="8">
        <f t="shared" si="17"/>
        <v>1.0213973168530297</v>
      </c>
    </row>
    <row r="35" spans="2:20" s="6" customFormat="1" ht="16.5" hidden="1" customHeight="1" x14ac:dyDescent="0.25">
      <c r="B35" s="2">
        <f t="shared" si="18"/>
        <v>14</v>
      </c>
      <c r="C35" s="6" t="str">
        <f>asp_p!D15</f>
        <v>Austria</v>
      </c>
      <c r="D35" s="7">
        <f>asp_p!I15/1000000</f>
        <v>0.122917</v>
      </c>
      <c r="E35" s="8">
        <f t="shared" si="10"/>
        <v>4.8459103447095031E-2</v>
      </c>
      <c r="G35" s="2">
        <f t="shared" si="11"/>
        <v>14</v>
      </c>
      <c r="H35" s="6" t="str">
        <f>VLOOKUP($C35,[1]Sheet1!$C$2:$J$295,8,FALSE)</f>
        <v>Austria</v>
      </c>
      <c r="I35" s="7">
        <f t="shared" si="12"/>
        <v>0.122917</v>
      </c>
      <c r="J35" s="8">
        <f t="shared" si="13"/>
        <v>4.8459103447095031E-2</v>
      </c>
      <c r="L35" s="2">
        <f t="shared" si="19"/>
        <v>14</v>
      </c>
      <c r="M35" s="6" t="str">
        <f>avoc!D15</f>
        <v>Germany</v>
      </c>
      <c r="N35" s="7">
        <f>avoc!I15/1000000</f>
        <v>53.137627999999999</v>
      </c>
      <c r="O35" s="8">
        <f t="shared" si="14"/>
        <v>0.9693290704674512</v>
      </c>
      <c r="Q35" s="2">
        <f t="shared" si="15"/>
        <v>14</v>
      </c>
      <c r="R35" s="6" t="str">
        <f>VLOOKUP($M35,[1]Sheet1!$C$2:$J$295,8,FALSE)</f>
        <v>Alemania</v>
      </c>
      <c r="S35" s="7">
        <f t="shared" si="16"/>
        <v>53.137627999999999</v>
      </c>
      <c r="T35" s="8">
        <f t="shared" si="17"/>
        <v>0.9693290704674512</v>
      </c>
    </row>
    <row r="36" spans="2:20" s="6" customFormat="1" ht="16.5" hidden="1" customHeight="1" x14ac:dyDescent="0.25">
      <c r="B36" s="2">
        <f t="shared" si="18"/>
        <v>15</v>
      </c>
      <c r="C36" s="6" t="str">
        <f>asp_p!D16</f>
        <v>South Africa</v>
      </c>
      <c r="D36" s="7">
        <f>asp_p!I16/1000000</f>
        <v>0.115874</v>
      </c>
      <c r="E36" s="8">
        <f t="shared" si="10"/>
        <v>4.5682453629918483E-2</v>
      </c>
      <c r="G36" s="2">
        <f t="shared" si="11"/>
        <v>15</v>
      </c>
      <c r="H36" s="6" t="str">
        <f>VLOOKUP($C36,[1]Sheet1!$C$2:$J$295,8,FALSE)</f>
        <v>Sudáfrica</v>
      </c>
      <c r="I36" s="7">
        <f t="shared" si="12"/>
        <v>0.115874</v>
      </c>
      <c r="J36" s="8">
        <f t="shared" si="13"/>
        <v>4.5682453629918483E-2</v>
      </c>
      <c r="L36" s="2">
        <f t="shared" si="19"/>
        <v>15</v>
      </c>
      <c r="M36" s="6" t="str">
        <f>avoc!D16</f>
        <v>Belgium</v>
      </c>
      <c r="N36" s="7">
        <f>avoc!I16/1000000</f>
        <v>47.587958999999998</v>
      </c>
      <c r="O36" s="8">
        <f t="shared" si="14"/>
        <v>0.86809279599219547</v>
      </c>
      <c r="Q36" s="2">
        <f t="shared" si="15"/>
        <v>15</v>
      </c>
      <c r="R36" s="6" t="str">
        <f>VLOOKUP($M36,[1]Sheet1!$C$2:$J$295,8,FALSE)</f>
        <v>Bélgica</v>
      </c>
      <c r="S36" s="7">
        <f t="shared" si="16"/>
        <v>47.587958999999998</v>
      </c>
      <c r="T36" s="8">
        <f t="shared" si="17"/>
        <v>0.86809279599219547</v>
      </c>
    </row>
    <row r="37" spans="2:20" ht="15" customHeight="1" x14ac:dyDescent="0.25">
      <c r="B37" s="9"/>
      <c r="C37" s="10" t="s">
        <v>10</v>
      </c>
      <c r="D37" s="11">
        <f>SUM(asp_p!I:I)/1000000</f>
        <v>253.65099900000001</v>
      </c>
      <c r="E37" s="12" t="s">
        <v>11</v>
      </c>
      <c r="G37" s="14"/>
      <c r="H37" s="10" t="s">
        <v>10</v>
      </c>
      <c r="I37" s="11">
        <f>D37</f>
        <v>253.65099900000001</v>
      </c>
      <c r="J37" s="12" t="s">
        <v>11</v>
      </c>
      <c r="L37" s="9"/>
      <c r="M37" s="10" t="s">
        <v>10</v>
      </c>
      <c r="N37" s="11">
        <f>SUM(avoc!I:I)/1000000</f>
        <v>5481.8976979999998</v>
      </c>
      <c r="O37" s="12" t="s">
        <v>11</v>
      </c>
      <c r="Q37" s="14"/>
      <c r="R37" s="10" t="s">
        <v>10</v>
      </c>
      <c r="S37" s="11">
        <f>N37</f>
        <v>5481.8976979999998</v>
      </c>
      <c r="T37" s="12" t="s">
        <v>11</v>
      </c>
    </row>
    <row r="38" spans="2:20" ht="37.5" customHeight="1" x14ac:dyDescent="0.2"/>
    <row r="39" spans="2:20" s="2" customFormat="1" ht="21.75" customHeight="1" x14ac:dyDescent="0.25">
      <c r="B39" s="16" t="s">
        <v>16</v>
      </c>
      <c r="C39" s="17"/>
      <c r="D39" s="17"/>
      <c r="E39" s="17"/>
      <c r="G39" s="16" t="s">
        <v>17</v>
      </c>
      <c r="H39" s="17"/>
      <c r="I39" s="17"/>
      <c r="J39" s="17"/>
      <c r="L39" s="16" t="s">
        <v>18</v>
      </c>
      <c r="M39" s="17"/>
      <c r="N39" s="17"/>
      <c r="O39" s="17"/>
      <c r="Q39" s="16" t="s">
        <v>19</v>
      </c>
      <c r="R39" s="17"/>
      <c r="S39" s="17"/>
      <c r="T39" s="17"/>
    </row>
    <row r="40" spans="2:20" s="2" customFormat="1" ht="37.5" customHeight="1" thickBot="1" x14ac:dyDescent="0.3">
      <c r="B40" s="3"/>
      <c r="C40" s="4" t="s">
        <v>4</v>
      </c>
      <c r="D40" s="5" t="s">
        <v>5</v>
      </c>
      <c r="E40" s="5" t="s">
        <v>6</v>
      </c>
      <c r="G40" s="3"/>
      <c r="H40" s="4" t="s">
        <v>7</v>
      </c>
      <c r="I40" s="5" t="s">
        <v>8</v>
      </c>
      <c r="J40" s="5" t="s">
        <v>9</v>
      </c>
      <c r="L40" s="3"/>
      <c r="M40" s="4" t="s">
        <v>4</v>
      </c>
      <c r="N40" s="5" t="s">
        <v>5</v>
      </c>
      <c r="O40" s="5" t="s">
        <v>6</v>
      </c>
      <c r="Q40" s="3"/>
      <c r="R40" s="4" t="s">
        <v>7</v>
      </c>
      <c r="S40" s="5" t="s">
        <v>8</v>
      </c>
      <c r="T40" s="5" t="s">
        <v>9</v>
      </c>
    </row>
    <row r="41" spans="2:20" s="6" customFormat="1" ht="16.5" customHeight="1" thickTop="1" x14ac:dyDescent="0.25">
      <c r="B41" s="2">
        <v>1</v>
      </c>
      <c r="C41" s="6" t="str">
        <f>arti!D2</f>
        <v>China</v>
      </c>
      <c r="D41" s="7">
        <f>arti!I2/1000000</f>
        <v>1551.968889</v>
      </c>
      <c r="E41" s="8">
        <f t="shared" ref="E41:E55" si="20">D41/$D$56*100</f>
        <v>40.424844864412172</v>
      </c>
      <c r="G41" s="2">
        <f t="shared" ref="G41:G55" si="21">B41</f>
        <v>1</v>
      </c>
      <c r="H41" s="6" t="str">
        <f>VLOOKUP($C41,[1]Sheet1!$C$2:$J$295,8,FALSE)</f>
        <v>China</v>
      </c>
      <c r="I41" s="7">
        <f t="shared" ref="I41:I55" si="22">D41</f>
        <v>1551.968889</v>
      </c>
      <c r="J41" s="8">
        <f t="shared" ref="J41:J55" si="23">E41</f>
        <v>40.424844864412172</v>
      </c>
      <c r="L41" s="2">
        <v>1</v>
      </c>
      <c r="M41" s="6" t="str">
        <f>mang!D2</f>
        <v>Mexico</v>
      </c>
      <c r="N41" s="7">
        <f>mang!I2/1000000</f>
        <v>444.66864800000002</v>
      </c>
      <c r="O41" s="8">
        <f t="shared" ref="O41:O55" si="24">N41/$N$56*100</f>
        <v>16.869184753202447</v>
      </c>
      <c r="Q41" s="2">
        <f t="shared" ref="Q41:Q55" si="25">L41</f>
        <v>1</v>
      </c>
      <c r="R41" s="6" t="str">
        <f>VLOOKUP($M41,[1]Sheet1!$C$2:$J$295,8,FALSE)</f>
        <v>México</v>
      </c>
      <c r="S41" s="7">
        <f t="shared" ref="S41:S55" si="26">N41</f>
        <v>444.66864800000002</v>
      </c>
      <c r="T41" s="8">
        <f t="shared" ref="T41:T55" si="27">O41</f>
        <v>16.869184753202447</v>
      </c>
    </row>
    <row r="42" spans="2:20" s="6" customFormat="1" ht="16.5" customHeight="1" x14ac:dyDescent="0.25">
      <c r="B42" s="2">
        <f t="shared" ref="B42:B55" si="28">B41+1</f>
        <v>2</v>
      </c>
      <c r="C42" s="6" t="str">
        <f>arti!D3</f>
        <v>Netherlands</v>
      </c>
      <c r="D42" s="7">
        <f>arti!I3/1000000</f>
        <v>249.259658</v>
      </c>
      <c r="E42" s="8">
        <f t="shared" si="20"/>
        <v>6.4925805388399347</v>
      </c>
      <c r="G42" s="2">
        <f t="shared" si="21"/>
        <v>2</v>
      </c>
      <c r="H42" s="6" t="str">
        <f>VLOOKUP($C42,[1]Sheet1!$C$2:$J$295,8,FALSE)</f>
        <v>Holanda</v>
      </c>
      <c r="I42" s="7">
        <f t="shared" si="22"/>
        <v>249.259658</v>
      </c>
      <c r="J42" s="8">
        <f t="shared" si="23"/>
        <v>6.4925805388399347</v>
      </c>
      <c r="L42" s="2">
        <f t="shared" ref="L42:L55" si="29">L41+1</f>
        <v>2</v>
      </c>
      <c r="M42" s="6" t="str">
        <f>mang!D3</f>
        <v>Netherlands</v>
      </c>
      <c r="N42" s="7">
        <f>mang!I3/1000000</f>
        <v>348.71416599999998</v>
      </c>
      <c r="O42" s="8">
        <f t="shared" si="24"/>
        <v>13.22900483038531</v>
      </c>
      <c r="Q42" s="2">
        <f t="shared" si="25"/>
        <v>2</v>
      </c>
      <c r="R42" s="6" t="str">
        <f>VLOOKUP($M42,[1]Sheet1!$C$2:$J$295,8,FALSE)</f>
        <v>Holanda</v>
      </c>
      <c r="S42" s="7">
        <f t="shared" si="26"/>
        <v>348.71416599999998</v>
      </c>
      <c r="T42" s="8">
        <f t="shared" si="27"/>
        <v>13.22900483038531</v>
      </c>
    </row>
    <row r="43" spans="2:20" s="6" customFormat="1" ht="16.5" customHeight="1" x14ac:dyDescent="0.25">
      <c r="B43" s="2">
        <f t="shared" si="28"/>
        <v>3</v>
      </c>
      <c r="C43" s="6" t="str">
        <f>arti!D4</f>
        <v>Peru</v>
      </c>
      <c r="D43" s="7">
        <f>arti!I4/1000000</f>
        <v>237.63373899999999</v>
      </c>
      <c r="E43" s="8">
        <f t="shared" si="20"/>
        <v>6.1897548988981139</v>
      </c>
      <c r="G43" s="2">
        <f t="shared" si="21"/>
        <v>3</v>
      </c>
      <c r="H43" s="6" t="str">
        <f>VLOOKUP($C43,[1]Sheet1!$C$2:$J$295,8,FALSE)</f>
        <v>Perú</v>
      </c>
      <c r="I43" s="7">
        <f t="shared" si="22"/>
        <v>237.63373899999999</v>
      </c>
      <c r="J43" s="8">
        <f t="shared" si="23"/>
        <v>6.1897548988981139</v>
      </c>
      <c r="L43" s="2">
        <f t="shared" si="29"/>
        <v>3</v>
      </c>
      <c r="M43" s="6" t="str">
        <f>mang!D4</f>
        <v>Thailand</v>
      </c>
      <c r="N43" s="7">
        <f>mang!I4/1000000</f>
        <v>315.98995400000001</v>
      </c>
      <c r="O43" s="8">
        <f t="shared" si="24"/>
        <v>11.987561835440987</v>
      </c>
      <c r="Q43" s="2">
        <f t="shared" si="25"/>
        <v>3</v>
      </c>
      <c r="R43" s="6" t="str">
        <f>VLOOKUP($M43,[1]Sheet1!$C$2:$J$295,8,FALSE)</f>
        <v>Tailandia</v>
      </c>
      <c r="S43" s="7">
        <f t="shared" si="26"/>
        <v>315.98995400000001</v>
      </c>
      <c r="T43" s="8">
        <f t="shared" si="27"/>
        <v>11.987561835440987</v>
      </c>
    </row>
    <row r="44" spans="2:20" s="6" customFormat="1" ht="16.5" customHeight="1" x14ac:dyDescent="0.25">
      <c r="B44" s="2">
        <f t="shared" si="28"/>
        <v>4</v>
      </c>
      <c r="C44" s="6" t="str">
        <f>arti!D5</f>
        <v>Italy</v>
      </c>
      <c r="D44" s="7">
        <f>arti!I5/1000000</f>
        <v>180.44466399999999</v>
      </c>
      <c r="E44" s="8">
        <f t="shared" si="20"/>
        <v>4.7001248546361678</v>
      </c>
      <c r="G44" s="2">
        <f t="shared" si="21"/>
        <v>4</v>
      </c>
      <c r="H44" s="6" t="str">
        <f>VLOOKUP($C44,[1]Sheet1!$C$2:$J$295,8,FALSE)</f>
        <v>Italia</v>
      </c>
      <c r="I44" s="7">
        <f t="shared" si="22"/>
        <v>180.44466399999999</v>
      </c>
      <c r="J44" s="8">
        <f t="shared" si="23"/>
        <v>4.7001248546361678</v>
      </c>
      <c r="L44" s="2">
        <f t="shared" si="29"/>
        <v>4</v>
      </c>
      <c r="M44" s="6" t="str">
        <f>mang!D5</f>
        <v>Peru</v>
      </c>
      <c r="N44" s="7">
        <f>mang!I5/1000000</f>
        <v>258.500248</v>
      </c>
      <c r="O44" s="8">
        <f t="shared" si="24"/>
        <v>9.8066019762667196</v>
      </c>
      <c r="Q44" s="2">
        <f t="shared" si="25"/>
        <v>4</v>
      </c>
      <c r="R44" s="6" t="str">
        <f>VLOOKUP($M44,[1]Sheet1!$C$2:$J$295,8,FALSE)</f>
        <v>Perú</v>
      </c>
      <c r="S44" s="7">
        <f t="shared" si="26"/>
        <v>258.500248</v>
      </c>
      <c r="T44" s="8">
        <f t="shared" si="27"/>
        <v>9.8066019762667196</v>
      </c>
    </row>
    <row r="45" spans="2:20" s="6" customFormat="1" ht="16.5" customHeight="1" x14ac:dyDescent="0.25">
      <c r="B45" s="2">
        <f t="shared" si="28"/>
        <v>5</v>
      </c>
      <c r="C45" s="6" t="str">
        <f>arti!D6</f>
        <v>Spain</v>
      </c>
      <c r="D45" s="7">
        <f>arti!I6/1000000</f>
        <v>166.39783800000001</v>
      </c>
      <c r="E45" s="8">
        <f t="shared" si="20"/>
        <v>4.3342407406490153</v>
      </c>
      <c r="G45" s="2">
        <f t="shared" si="21"/>
        <v>5</v>
      </c>
      <c r="H45" s="6" t="str">
        <f>VLOOKUP($C45,[1]Sheet1!$C$2:$J$295,8,FALSE)</f>
        <v>España</v>
      </c>
      <c r="I45" s="7">
        <f t="shared" si="22"/>
        <v>166.39783800000001</v>
      </c>
      <c r="J45" s="8">
        <f t="shared" si="23"/>
        <v>4.3342407406490153</v>
      </c>
      <c r="L45" s="2">
        <f t="shared" si="29"/>
        <v>5</v>
      </c>
      <c r="M45" s="6" t="str">
        <f>mang!D6</f>
        <v>Brazil</v>
      </c>
      <c r="N45" s="7">
        <f>mang!I6/1000000</f>
        <v>177.70876100000001</v>
      </c>
      <c r="O45" s="8">
        <f t="shared" si="24"/>
        <v>6.7416534425240098</v>
      </c>
      <c r="Q45" s="2">
        <f t="shared" si="25"/>
        <v>5</v>
      </c>
      <c r="R45" s="6" t="str">
        <f>VLOOKUP($M45,[1]Sheet1!$C$2:$J$295,8,FALSE)</f>
        <v>Brasil</v>
      </c>
      <c r="S45" s="7">
        <f t="shared" si="26"/>
        <v>177.70876100000001</v>
      </c>
      <c r="T45" s="8">
        <f t="shared" si="27"/>
        <v>6.7416534425240098</v>
      </c>
    </row>
    <row r="46" spans="2:20" s="6" customFormat="1" ht="16.5" customHeight="1" x14ac:dyDescent="0.25">
      <c r="B46" s="2">
        <f t="shared" si="28"/>
        <v>6</v>
      </c>
      <c r="C46" s="6" t="str">
        <f>arti!D7</f>
        <v>France</v>
      </c>
      <c r="D46" s="7">
        <f>arti!I7/1000000</f>
        <v>151.94461899999999</v>
      </c>
      <c r="E46" s="8">
        <f t="shared" si="20"/>
        <v>3.9577711219552767</v>
      </c>
      <c r="G46" s="2">
        <f t="shared" si="21"/>
        <v>6</v>
      </c>
      <c r="H46" s="6" t="str">
        <f>VLOOKUP($C46,[1]Sheet1!$C$2:$J$295,8,FALSE)</f>
        <v>Francia</v>
      </c>
      <c r="I46" s="7">
        <f t="shared" si="22"/>
        <v>151.94461899999999</v>
      </c>
      <c r="J46" s="8">
        <f t="shared" si="23"/>
        <v>3.9577711219552767</v>
      </c>
      <c r="L46" s="2">
        <f t="shared" si="29"/>
        <v>6</v>
      </c>
      <c r="M46" s="6" t="str">
        <f>mang!D7</f>
        <v>India</v>
      </c>
      <c r="N46" s="7">
        <f>mang!I7/1000000</f>
        <v>159.73202499999999</v>
      </c>
      <c r="O46" s="8">
        <f t="shared" si="24"/>
        <v>6.0596784883474664</v>
      </c>
      <c r="Q46" s="2">
        <f t="shared" si="25"/>
        <v>6</v>
      </c>
      <c r="R46" s="6" t="str">
        <f>VLOOKUP($M46,[1]Sheet1!$C$2:$J$295,8,FALSE)</f>
        <v>India</v>
      </c>
      <c r="S46" s="7">
        <f t="shared" si="26"/>
        <v>159.73202499999999</v>
      </c>
      <c r="T46" s="8">
        <f t="shared" si="27"/>
        <v>6.0596784883474664</v>
      </c>
    </row>
    <row r="47" spans="2:20" s="6" customFormat="1" ht="16.5" customHeight="1" x14ac:dyDescent="0.25">
      <c r="B47" s="2">
        <f t="shared" si="28"/>
        <v>7</v>
      </c>
      <c r="C47" s="6" t="str">
        <f>arti!D8</f>
        <v>Belgium</v>
      </c>
      <c r="D47" s="7">
        <f>arti!I8/1000000</f>
        <v>118.07134600000001</v>
      </c>
      <c r="E47" s="8">
        <f t="shared" si="20"/>
        <v>3.0754584571974197</v>
      </c>
      <c r="G47" s="2">
        <f t="shared" si="21"/>
        <v>7</v>
      </c>
      <c r="H47" s="6" t="str">
        <f>VLOOKUP($C47,[1]Sheet1!$C$2:$J$295,8,FALSE)</f>
        <v>Bélgica</v>
      </c>
      <c r="I47" s="7">
        <f t="shared" si="22"/>
        <v>118.07134600000001</v>
      </c>
      <c r="J47" s="8">
        <f t="shared" si="23"/>
        <v>3.0754584571974197</v>
      </c>
      <c r="L47" s="2">
        <f t="shared" si="29"/>
        <v>7</v>
      </c>
      <c r="M47" s="6" t="str">
        <f>mang!D8</f>
        <v>Spain</v>
      </c>
      <c r="N47" s="7">
        <f>mang!I8/1000000</f>
        <v>108.465067</v>
      </c>
      <c r="O47" s="8">
        <f t="shared" si="24"/>
        <v>4.114788084838132</v>
      </c>
      <c r="Q47" s="2">
        <f t="shared" si="25"/>
        <v>7</v>
      </c>
      <c r="R47" s="6" t="str">
        <f>VLOOKUP($M47,[1]Sheet1!$C$2:$J$295,8,FALSE)</f>
        <v>España</v>
      </c>
      <c r="S47" s="7">
        <f t="shared" si="26"/>
        <v>108.465067</v>
      </c>
      <c r="T47" s="8">
        <f t="shared" si="27"/>
        <v>4.114788084838132</v>
      </c>
    </row>
    <row r="48" spans="2:20" s="6" customFormat="1" ht="16.5" hidden="1" customHeight="1" x14ac:dyDescent="0.25">
      <c r="B48" s="2">
        <f t="shared" si="28"/>
        <v>8</v>
      </c>
      <c r="C48" s="6" t="str">
        <f>arti!D9</f>
        <v>Germany</v>
      </c>
      <c r="D48" s="7">
        <f>arti!I9/1000000</f>
        <v>107.73161500000001</v>
      </c>
      <c r="E48" s="8">
        <f t="shared" si="20"/>
        <v>2.806134745506216</v>
      </c>
      <c r="G48" s="2">
        <f t="shared" si="21"/>
        <v>8</v>
      </c>
      <c r="H48" s="6" t="str">
        <f>VLOOKUP($C48,[1]Sheet1!$C$2:$J$295,8,FALSE)</f>
        <v>Alemania</v>
      </c>
      <c r="I48" s="7">
        <f t="shared" si="22"/>
        <v>107.73161500000001</v>
      </c>
      <c r="J48" s="8">
        <f t="shared" si="23"/>
        <v>2.806134745506216</v>
      </c>
      <c r="L48" s="2">
        <f t="shared" si="29"/>
        <v>8</v>
      </c>
      <c r="M48" s="6" t="str">
        <f>mang!D9</f>
        <v>Pakistan</v>
      </c>
      <c r="N48" s="7">
        <f>mang!I9/1000000</f>
        <v>73.429221999999996</v>
      </c>
      <c r="O48" s="8">
        <f t="shared" si="24"/>
        <v>2.785649759148114</v>
      </c>
      <c r="Q48" s="2">
        <f t="shared" si="25"/>
        <v>8</v>
      </c>
      <c r="R48" s="6" t="str">
        <f>VLOOKUP($M48,[1]Sheet1!$C$2:$J$295,8,FALSE)</f>
        <v>Pakistán</v>
      </c>
      <c r="S48" s="7">
        <f t="shared" si="26"/>
        <v>73.429221999999996</v>
      </c>
      <c r="T48" s="8">
        <f t="shared" si="27"/>
        <v>2.785649759148114</v>
      </c>
    </row>
    <row r="49" spans="2:20" s="6" customFormat="1" ht="16.5" hidden="1" customHeight="1" x14ac:dyDescent="0.25">
      <c r="B49" s="2">
        <f t="shared" si="28"/>
        <v>9</v>
      </c>
      <c r="C49" s="6" t="str">
        <f>arti!D10</f>
        <v>Rep. of Korea</v>
      </c>
      <c r="D49" s="7">
        <f>arti!I10/1000000</f>
        <v>105.549459</v>
      </c>
      <c r="E49" s="8">
        <f t="shared" si="20"/>
        <v>2.7492951281690501</v>
      </c>
      <c r="G49" s="2">
        <f t="shared" si="21"/>
        <v>9</v>
      </c>
      <c r="H49" s="6" t="str">
        <f>VLOOKUP($C49,[1]Sheet1!$C$2:$J$295,8,FALSE)</f>
        <v>Corea del Sur</v>
      </c>
      <c r="I49" s="7">
        <f t="shared" si="22"/>
        <v>105.549459</v>
      </c>
      <c r="J49" s="8">
        <f t="shared" si="23"/>
        <v>2.7492951281690501</v>
      </c>
      <c r="L49" s="2">
        <f t="shared" si="29"/>
        <v>9</v>
      </c>
      <c r="M49" s="6" t="str">
        <f>mang!D10</f>
        <v>Ghana</v>
      </c>
      <c r="N49" s="7">
        <f>mang!I10/1000000</f>
        <v>68.149051999999998</v>
      </c>
      <c r="O49" s="8">
        <f t="shared" si="24"/>
        <v>2.5853384404641013</v>
      </c>
      <c r="Q49" s="2">
        <f t="shared" si="25"/>
        <v>9</v>
      </c>
      <c r="R49" s="6" t="str">
        <f>VLOOKUP($M49,[1]Sheet1!$C$2:$J$295,8,FALSE)</f>
        <v>Ghana</v>
      </c>
      <c r="S49" s="7">
        <f t="shared" si="26"/>
        <v>68.149051999999998</v>
      </c>
      <c r="T49" s="8">
        <f t="shared" si="27"/>
        <v>2.5853384404641013</v>
      </c>
    </row>
    <row r="50" spans="2:20" s="6" customFormat="1" ht="16.5" hidden="1" customHeight="1" x14ac:dyDescent="0.25">
      <c r="B50" s="2">
        <f t="shared" si="28"/>
        <v>10</v>
      </c>
      <c r="C50" s="6" t="str">
        <f>arti!D11</f>
        <v>USA</v>
      </c>
      <c r="D50" s="7">
        <f>arti!I11/1000000</f>
        <v>96.113371000000001</v>
      </c>
      <c r="E50" s="8">
        <f t="shared" si="20"/>
        <v>2.503509019806577</v>
      </c>
      <c r="G50" s="2">
        <f t="shared" si="21"/>
        <v>10</v>
      </c>
      <c r="H50" s="6" t="str">
        <f>VLOOKUP($C50,[1]Sheet1!$C$2:$J$295,8,FALSE)</f>
        <v>Estados Unidos</v>
      </c>
      <c r="I50" s="7">
        <f t="shared" si="22"/>
        <v>96.113371000000001</v>
      </c>
      <c r="J50" s="8">
        <f t="shared" si="23"/>
        <v>2.503509019806577</v>
      </c>
      <c r="L50" s="2">
        <f t="shared" si="29"/>
        <v>10</v>
      </c>
      <c r="M50" s="6" t="str">
        <f>mang!D11</f>
        <v>Philippines</v>
      </c>
      <c r="N50" s="7">
        <f>mang!I11/1000000</f>
        <v>60.521827000000002</v>
      </c>
      <c r="O50" s="8">
        <f t="shared" si="24"/>
        <v>2.2959880033286177</v>
      </c>
      <c r="Q50" s="2">
        <f t="shared" si="25"/>
        <v>10</v>
      </c>
      <c r="R50" s="6" t="str">
        <f>VLOOKUP($M50,[1]Sheet1!$C$2:$J$295,8,FALSE)</f>
        <v>Filipinas</v>
      </c>
      <c r="S50" s="7">
        <f t="shared" si="26"/>
        <v>60.521827000000002</v>
      </c>
      <c r="T50" s="8">
        <f t="shared" si="27"/>
        <v>2.2959880033286177</v>
      </c>
    </row>
    <row r="51" spans="2:20" s="6" customFormat="1" ht="16.5" hidden="1" customHeight="1" x14ac:dyDescent="0.25">
      <c r="B51" s="2">
        <f t="shared" si="28"/>
        <v>11</v>
      </c>
      <c r="C51" s="6" t="str">
        <f>arti!D12</f>
        <v>Turkey</v>
      </c>
      <c r="D51" s="7">
        <f>arti!I12/1000000</f>
        <v>75.669107999999994</v>
      </c>
      <c r="E51" s="8">
        <f t="shared" si="20"/>
        <v>1.9709879325605799</v>
      </c>
      <c r="G51" s="2">
        <f t="shared" si="21"/>
        <v>11</v>
      </c>
      <c r="H51" s="6" t="str">
        <f>VLOOKUP($C51,[1]Sheet1!$C$2:$J$295,8,FALSE)</f>
        <v>Turquía</v>
      </c>
      <c r="I51" s="7">
        <f t="shared" si="22"/>
        <v>75.669107999999994</v>
      </c>
      <c r="J51" s="8">
        <f t="shared" si="23"/>
        <v>1.9709879325605799</v>
      </c>
      <c r="L51" s="2">
        <f t="shared" si="29"/>
        <v>11</v>
      </c>
      <c r="M51" s="6" t="str">
        <f>mang!D12</f>
        <v>Ecuador</v>
      </c>
      <c r="N51" s="7">
        <f>mang!I12/1000000</f>
        <v>44.889665000000001</v>
      </c>
      <c r="O51" s="8">
        <f t="shared" si="24"/>
        <v>1.7029580470768098</v>
      </c>
      <c r="Q51" s="2">
        <f t="shared" si="25"/>
        <v>11</v>
      </c>
      <c r="R51" s="6" t="str">
        <f>VLOOKUP($M51,[1]Sheet1!$C$2:$J$295,8,FALSE)</f>
        <v>Ecuador</v>
      </c>
      <c r="S51" s="7">
        <f t="shared" si="26"/>
        <v>44.889665000000001</v>
      </c>
      <c r="T51" s="8">
        <f t="shared" si="27"/>
        <v>1.7029580470768098</v>
      </c>
    </row>
    <row r="52" spans="2:20" s="6" customFormat="1" ht="16.5" hidden="1" customHeight="1" x14ac:dyDescent="0.25">
      <c r="B52" s="2">
        <f t="shared" si="28"/>
        <v>12</v>
      </c>
      <c r="C52" s="6" t="str">
        <f>arti!D13</f>
        <v>Thailand</v>
      </c>
      <c r="D52" s="7">
        <f>arti!I13/1000000</f>
        <v>73.652413999999993</v>
      </c>
      <c r="E52" s="8">
        <f t="shared" si="20"/>
        <v>1.9184581797628153</v>
      </c>
      <c r="G52" s="2">
        <f t="shared" si="21"/>
        <v>12</v>
      </c>
      <c r="H52" s="6" t="str">
        <f>VLOOKUP($C52,[1]Sheet1!$C$2:$J$295,8,FALSE)</f>
        <v>Tailandia</v>
      </c>
      <c r="I52" s="7">
        <f t="shared" si="22"/>
        <v>73.652413999999993</v>
      </c>
      <c r="J52" s="8">
        <f t="shared" si="23"/>
        <v>1.9184581797628153</v>
      </c>
      <c r="L52" s="2">
        <f t="shared" si="29"/>
        <v>12</v>
      </c>
      <c r="M52" s="6" t="str">
        <f>mang!D13</f>
        <v>China</v>
      </c>
      <c r="N52" s="7">
        <f>mang!I13/1000000</f>
        <v>43.439064999999999</v>
      </c>
      <c r="O52" s="8">
        <f t="shared" si="24"/>
        <v>1.647927319111038</v>
      </c>
      <c r="Q52" s="2">
        <f t="shared" si="25"/>
        <v>12</v>
      </c>
      <c r="R52" s="6" t="str">
        <f>VLOOKUP($M52,[1]Sheet1!$C$2:$J$295,8,FALSE)</f>
        <v>China</v>
      </c>
      <c r="S52" s="7">
        <f t="shared" si="26"/>
        <v>43.439064999999999</v>
      </c>
      <c r="T52" s="8">
        <f t="shared" si="27"/>
        <v>1.647927319111038</v>
      </c>
    </row>
    <row r="53" spans="2:20" s="6" customFormat="1" ht="16.5" hidden="1" customHeight="1" x14ac:dyDescent="0.25">
      <c r="B53" s="2">
        <f t="shared" si="28"/>
        <v>13</v>
      </c>
      <c r="C53" s="6" t="str">
        <f>arti!D14</f>
        <v>Poland</v>
      </c>
      <c r="D53" s="7">
        <f>arti!I14/1000000</f>
        <v>53.401544000000001</v>
      </c>
      <c r="E53" s="8">
        <f t="shared" si="20"/>
        <v>1.3909744886130129</v>
      </c>
      <c r="G53" s="2">
        <f t="shared" si="21"/>
        <v>13</v>
      </c>
      <c r="H53" s="6" t="str">
        <f>VLOOKUP($C53,[1]Sheet1!$C$2:$J$295,8,FALSE)</f>
        <v>Polonia</v>
      </c>
      <c r="I53" s="7">
        <f t="shared" si="22"/>
        <v>53.401544000000001</v>
      </c>
      <c r="J53" s="8">
        <f t="shared" si="23"/>
        <v>1.3909744886130129</v>
      </c>
      <c r="L53" s="2">
        <f t="shared" si="29"/>
        <v>13</v>
      </c>
      <c r="M53" s="6" t="str">
        <f>mang!D14</f>
        <v>USA</v>
      </c>
      <c r="N53" s="7">
        <f>mang!I14/1000000</f>
        <v>40.233803000000002</v>
      </c>
      <c r="O53" s="8">
        <f t="shared" si="24"/>
        <v>1.5263308065086494</v>
      </c>
      <c r="Q53" s="2">
        <f t="shared" si="25"/>
        <v>13</v>
      </c>
      <c r="R53" s="6" t="str">
        <f>VLOOKUP($M53,[1]Sheet1!$C$2:$J$295,8,FALSE)</f>
        <v>Estados Unidos</v>
      </c>
      <c r="S53" s="7">
        <f t="shared" si="26"/>
        <v>40.233803000000002</v>
      </c>
      <c r="T53" s="8">
        <f t="shared" si="27"/>
        <v>1.5263308065086494</v>
      </c>
    </row>
    <row r="54" spans="2:20" s="6" customFormat="1" ht="16.5" hidden="1" customHeight="1" x14ac:dyDescent="0.25">
      <c r="B54" s="2">
        <f t="shared" si="28"/>
        <v>14</v>
      </c>
      <c r="C54" s="6" t="str">
        <f>arti!D15</f>
        <v>United Kingdom</v>
      </c>
      <c r="D54" s="7">
        <f>arti!I15/1000000</f>
        <v>42.659258000000001</v>
      </c>
      <c r="E54" s="8">
        <f t="shared" si="20"/>
        <v>1.1111652423600444</v>
      </c>
      <c r="G54" s="2">
        <f t="shared" si="21"/>
        <v>14</v>
      </c>
      <c r="H54" s="6" t="str">
        <f>VLOOKUP($C54,[1]Sheet1!$C$2:$J$295,8,FALSE)</f>
        <v>Reino Unido</v>
      </c>
      <c r="I54" s="7">
        <f t="shared" si="22"/>
        <v>42.659258000000001</v>
      </c>
      <c r="J54" s="8">
        <f t="shared" si="23"/>
        <v>1.1111652423600444</v>
      </c>
      <c r="L54" s="2">
        <f t="shared" si="29"/>
        <v>14</v>
      </c>
      <c r="M54" s="6" t="str">
        <f>mang!D15</f>
        <v>Belgium</v>
      </c>
      <c r="N54" s="7">
        <f>mang!I15/1000000</f>
        <v>39.352651999999999</v>
      </c>
      <c r="O54" s="8">
        <f t="shared" si="24"/>
        <v>1.4929029966521985</v>
      </c>
      <c r="Q54" s="2">
        <f t="shared" si="25"/>
        <v>14</v>
      </c>
      <c r="R54" s="6" t="str">
        <f>VLOOKUP($M54,[1]Sheet1!$C$2:$J$295,8,FALSE)</f>
        <v>Bélgica</v>
      </c>
      <c r="S54" s="7">
        <f t="shared" si="26"/>
        <v>39.352651999999999</v>
      </c>
      <c r="T54" s="8">
        <f t="shared" si="27"/>
        <v>1.4929029966521985</v>
      </c>
    </row>
    <row r="55" spans="2:20" s="6" customFormat="1" ht="16.5" hidden="1" customHeight="1" x14ac:dyDescent="0.25">
      <c r="B55" s="2">
        <f t="shared" si="28"/>
        <v>15</v>
      </c>
      <c r="C55" s="6" t="str">
        <f>arti!D16</f>
        <v>United Arab Emirates</v>
      </c>
      <c r="D55" s="7">
        <f>arti!I16/1000000</f>
        <v>40.894781999999999</v>
      </c>
      <c r="E55" s="8">
        <f t="shared" si="20"/>
        <v>1.065205127390898</v>
      </c>
      <c r="G55" s="2">
        <f t="shared" si="21"/>
        <v>15</v>
      </c>
      <c r="H55" s="6" t="str">
        <f>VLOOKUP($C55,[1]Sheet1!$C$2:$J$295,8,FALSE)</f>
        <v>Emiratos Árabes</v>
      </c>
      <c r="I55" s="7">
        <f t="shared" si="22"/>
        <v>40.894781999999999</v>
      </c>
      <c r="J55" s="8">
        <f t="shared" si="23"/>
        <v>1.065205127390898</v>
      </c>
      <c r="L55" s="2">
        <f t="shared" si="29"/>
        <v>15</v>
      </c>
      <c r="M55" s="6" t="str">
        <f>mang!D16</f>
        <v>Germany</v>
      </c>
      <c r="N55" s="7">
        <f>mang!I16/1000000</f>
        <v>37.387701</v>
      </c>
      <c r="O55" s="8">
        <f t="shared" si="24"/>
        <v>1.4183595774139035</v>
      </c>
      <c r="Q55" s="2">
        <f t="shared" si="25"/>
        <v>15</v>
      </c>
      <c r="R55" s="6" t="str">
        <f>VLOOKUP($M55,[1]Sheet1!$C$2:$J$295,8,FALSE)</f>
        <v>Alemania</v>
      </c>
      <c r="S55" s="7">
        <f t="shared" si="26"/>
        <v>37.387701</v>
      </c>
      <c r="T55" s="8">
        <f t="shared" si="27"/>
        <v>1.4183595774139035</v>
      </c>
    </row>
    <row r="56" spans="2:20" ht="15" customHeight="1" x14ac:dyDescent="0.25">
      <c r="B56" s="9"/>
      <c r="C56" s="10" t="s">
        <v>10</v>
      </c>
      <c r="D56" s="11">
        <f>SUM(arti!I:I)/1000000</f>
        <v>3839.1461840000002</v>
      </c>
      <c r="E56" s="12" t="s">
        <v>11</v>
      </c>
      <c r="G56" s="14"/>
      <c r="H56" s="10" t="s">
        <v>10</v>
      </c>
      <c r="I56" s="11">
        <f>D56</f>
        <v>3839.1461840000002</v>
      </c>
      <c r="J56" s="12" t="s">
        <v>11</v>
      </c>
      <c r="L56" s="9"/>
      <c r="M56" s="10" t="s">
        <v>10</v>
      </c>
      <c r="N56" s="11">
        <f>SUM(mang!I:I)/1000000</f>
        <v>2635.9818479999999</v>
      </c>
      <c r="O56" s="12" t="s">
        <v>11</v>
      </c>
      <c r="Q56" s="14"/>
      <c r="R56" s="10" t="s">
        <v>10</v>
      </c>
      <c r="S56" s="11">
        <f>N56</f>
        <v>2635.9818479999999</v>
      </c>
      <c r="T56" s="12" t="s">
        <v>11</v>
      </c>
    </row>
    <row r="57" spans="2:20" ht="37.5" customHeight="1" x14ac:dyDescent="0.2"/>
    <row r="58" spans="2:20" s="20" customFormat="1" ht="21.75" customHeight="1" x14ac:dyDescent="0.25">
      <c r="B58" s="18" t="s">
        <v>20</v>
      </c>
      <c r="C58" s="19"/>
      <c r="D58" s="19"/>
      <c r="E58" s="19"/>
      <c r="G58" s="18" t="s">
        <v>21</v>
      </c>
      <c r="H58" s="19"/>
      <c r="I58" s="19"/>
      <c r="J58" s="19"/>
      <c r="L58" s="18" t="s">
        <v>22</v>
      </c>
      <c r="M58" s="19"/>
      <c r="N58" s="19"/>
      <c r="O58" s="19"/>
      <c r="Q58" s="18" t="s">
        <v>23</v>
      </c>
      <c r="R58" s="19"/>
      <c r="S58" s="19"/>
      <c r="T58" s="19"/>
    </row>
    <row r="59" spans="2:20" s="2" customFormat="1" ht="37.5" customHeight="1" thickBot="1" x14ac:dyDescent="0.3">
      <c r="B59" s="3"/>
      <c r="C59" s="4" t="s">
        <v>4</v>
      </c>
      <c r="D59" s="5" t="s">
        <v>5</v>
      </c>
      <c r="E59" s="5" t="s">
        <v>6</v>
      </c>
      <c r="G59" s="3"/>
      <c r="H59" s="4" t="s">
        <v>7</v>
      </c>
      <c r="I59" s="5" t="s">
        <v>8</v>
      </c>
      <c r="J59" s="5" t="s">
        <v>9</v>
      </c>
      <c r="L59" s="3"/>
      <c r="M59" s="4" t="s">
        <v>4</v>
      </c>
      <c r="N59" s="5" t="s">
        <v>5</v>
      </c>
      <c r="O59" s="5" t="s">
        <v>6</v>
      </c>
      <c r="Q59" s="3"/>
      <c r="R59" s="4" t="s">
        <v>7</v>
      </c>
      <c r="S59" s="5" t="s">
        <v>8</v>
      </c>
      <c r="T59" s="5" t="s">
        <v>9</v>
      </c>
    </row>
    <row r="60" spans="2:20" s="6" customFormat="1" ht="16.5" customHeight="1" thickTop="1" x14ac:dyDescent="0.25">
      <c r="B60" s="2">
        <v>1</v>
      </c>
      <c r="C60" s="6" t="str">
        <f>grap!D2</f>
        <v>Chile</v>
      </c>
      <c r="D60" s="7">
        <f>grap!I2/1000000</f>
        <v>1232.9597920000001</v>
      </c>
      <c r="E60" s="8">
        <f>D60/$D$75*100</f>
        <v>14.556377988820641</v>
      </c>
      <c r="G60" s="2">
        <f t="shared" ref="G60:G74" si="30">B60</f>
        <v>1</v>
      </c>
      <c r="H60" s="6" t="str">
        <f>VLOOKUP($C60,[1]Sheet1!$C$2:$J$295,8,FALSE)</f>
        <v>Chile</v>
      </c>
      <c r="I60" s="7">
        <f t="shared" ref="I60:I74" si="31">D60</f>
        <v>1232.9597920000001</v>
      </c>
      <c r="J60" s="8">
        <f t="shared" ref="J60:J74" si="32">E60</f>
        <v>14.556377988820641</v>
      </c>
      <c r="L60" s="2">
        <v>1</v>
      </c>
      <c r="M60" s="6" t="str">
        <f>mand!D2</f>
        <v>Spain</v>
      </c>
      <c r="N60" s="7">
        <f>mand!I2/1000000</f>
        <v>1462.8553340000001</v>
      </c>
      <c r="O60" s="8">
        <f>N60/$N$75*100</f>
        <v>30.773760113343595</v>
      </c>
      <c r="Q60" s="2">
        <f t="shared" ref="Q60:Q74" si="33">L60</f>
        <v>1</v>
      </c>
      <c r="R60" s="6" t="str">
        <f>VLOOKUP($M60,[1]Sheet1!$C$2:$J$295,8,FALSE)</f>
        <v>España</v>
      </c>
      <c r="S60" s="7">
        <f t="shared" ref="S60:S74" si="34">N60</f>
        <v>1462.8553340000001</v>
      </c>
      <c r="T60" s="8">
        <f t="shared" ref="T60:T74" si="35">O60</f>
        <v>30.773760113343595</v>
      </c>
    </row>
    <row r="61" spans="2:20" s="6" customFormat="1" ht="16.5" customHeight="1" x14ac:dyDescent="0.25">
      <c r="B61" s="2">
        <f t="shared" ref="B61:B74" si="36">B60+1</f>
        <v>2</v>
      </c>
      <c r="C61" s="6" t="str">
        <f>grap!D3</f>
        <v>USA</v>
      </c>
      <c r="D61" s="7">
        <f>grap!I3/1000000</f>
        <v>924.50450699999999</v>
      </c>
      <c r="E61" s="8">
        <f t="shared" ref="E61:E74" si="37">D61/$D$75*100</f>
        <v>10.914741213442811</v>
      </c>
      <c r="G61" s="2">
        <f t="shared" si="30"/>
        <v>2</v>
      </c>
      <c r="H61" s="6" t="str">
        <f>VLOOKUP($C61,[1]Sheet1!$C$2:$J$295,8,FALSE)</f>
        <v>Estados Unidos</v>
      </c>
      <c r="I61" s="7">
        <f t="shared" si="31"/>
        <v>924.50450699999999</v>
      </c>
      <c r="J61" s="8">
        <f t="shared" si="32"/>
        <v>10.914741213442811</v>
      </c>
      <c r="L61" s="2">
        <f t="shared" ref="L61:L74" si="38">L60+1</f>
        <v>2</v>
      </c>
      <c r="M61" s="6" t="str">
        <f>mand!D3</f>
        <v>China</v>
      </c>
      <c r="N61" s="7">
        <f>mand!I3/1000000</f>
        <v>864.90855999999997</v>
      </c>
      <c r="O61" s="8">
        <f t="shared" ref="O61:O74" si="39">N61/$N$75*100</f>
        <v>18.194887714999059</v>
      </c>
      <c r="Q61" s="2">
        <f t="shared" si="33"/>
        <v>2</v>
      </c>
      <c r="R61" s="6" t="str">
        <f>VLOOKUP($M61,[1]Sheet1!$C$2:$J$295,8,FALSE)</f>
        <v>China</v>
      </c>
      <c r="S61" s="7">
        <f t="shared" si="34"/>
        <v>864.90855999999997</v>
      </c>
      <c r="T61" s="8">
        <f t="shared" si="35"/>
        <v>18.194887714999059</v>
      </c>
    </row>
    <row r="62" spans="2:20" s="6" customFormat="1" ht="16.5" customHeight="1" x14ac:dyDescent="0.25">
      <c r="B62" s="2">
        <f t="shared" si="36"/>
        <v>3</v>
      </c>
      <c r="C62" s="6" t="str">
        <f>grap!D4</f>
        <v>Peru</v>
      </c>
      <c r="D62" s="7">
        <f>grap!I4/1000000</f>
        <v>819.537058</v>
      </c>
      <c r="E62" s="8">
        <f t="shared" si="37"/>
        <v>9.6754908550124252</v>
      </c>
      <c r="G62" s="2">
        <f t="shared" si="30"/>
        <v>3</v>
      </c>
      <c r="H62" s="6" t="str">
        <f>VLOOKUP($C62,[1]Sheet1!$C$2:$J$295,8,FALSE)</f>
        <v>Perú</v>
      </c>
      <c r="I62" s="7">
        <f t="shared" si="31"/>
        <v>819.537058</v>
      </c>
      <c r="J62" s="8">
        <f t="shared" si="32"/>
        <v>9.6754908550124252</v>
      </c>
      <c r="L62" s="2">
        <f t="shared" si="38"/>
        <v>3</v>
      </c>
      <c r="M62" s="6" t="str">
        <f>mand!D4</f>
        <v>Morocco</v>
      </c>
      <c r="N62" s="7">
        <f>mand!I4/1000000</f>
        <v>355.60981700000002</v>
      </c>
      <c r="O62" s="8">
        <f t="shared" si="39"/>
        <v>7.4808840956162621</v>
      </c>
      <c r="Q62" s="2">
        <f t="shared" si="33"/>
        <v>3</v>
      </c>
      <c r="R62" s="6" t="str">
        <f>VLOOKUP($M62,[1]Sheet1!$C$2:$J$295,8,FALSE)</f>
        <v>Marruecos</v>
      </c>
      <c r="S62" s="7">
        <f t="shared" si="34"/>
        <v>355.60981700000002</v>
      </c>
      <c r="T62" s="8">
        <f t="shared" si="35"/>
        <v>7.4808840956162621</v>
      </c>
    </row>
    <row r="63" spans="2:20" s="6" customFormat="1" ht="16.5" customHeight="1" x14ac:dyDescent="0.25">
      <c r="B63" s="2">
        <f t="shared" si="36"/>
        <v>4</v>
      </c>
      <c r="C63" s="6" t="str">
        <f>grap!D5</f>
        <v>Italy</v>
      </c>
      <c r="D63" s="7">
        <f>grap!I5/1000000</f>
        <v>799.77335300000004</v>
      </c>
      <c r="E63" s="8">
        <f t="shared" si="37"/>
        <v>9.4421596772188003</v>
      </c>
      <c r="G63" s="2">
        <f t="shared" si="30"/>
        <v>4</v>
      </c>
      <c r="H63" s="6" t="str">
        <f>VLOOKUP($C63,[1]Sheet1!$C$2:$J$295,8,FALSE)</f>
        <v>Italia</v>
      </c>
      <c r="I63" s="7">
        <f t="shared" si="31"/>
        <v>799.77335300000004</v>
      </c>
      <c r="J63" s="8">
        <f t="shared" si="32"/>
        <v>9.4421596772188003</v>
      </c>
      <c r="L63" s="2">
        <f t="shared" si="38"/>
        <v>4</v>
      </c>
      <c r="M63" s="6" t="str">
        <f>mand!D5</f>
        <v>Turkey</v>
      </c>
      <c r="N63" s="7">
        <f>mand!I5/1000000</f>
        <v>311.47468099999998</v>
      </c>
      <c r="O63" s="8">
        <f t="shared" si="39"/>
        <v>6.552423121884873</v>
      </c>
      <c r="Q63" s="2">
        <f t="shared" si="33"/>
        <v>4</v>
      </c>
      <c r="R63" s="6" t="str">
        <f>VLOOKUP($M63,[1]Sheet1!$C$2:$J$295,8,FALSE)</f>
        <v>Turquía</v>
      </c>
      <c r="S63" s="7">
        <f t="shared" si="34"/>
        <v>311.47468099999998</v>
      </c>
      <c r="T63" s="8">
        <f t="shared" si="35"/>
        <v>6.552423121884873</v>
      </c>
    </row>
    <row r="64" spans="2:20" s="6" customFormat="1" ht="16.5" customHeight="1" x14ac:dyDescent="0.25">
      <c r="B64" s="2">
        <f t="shared" si="36"/>
        <v>5</v>
      </c>
      <c r="C64" s="6" t="str">
        <f>grap!D6</f>
        <v>Netherlands</v>
      </c>
      <c r="D64" s="7">
        <f>grap!I6/1000000</f>
        <v>778.04898600000001</v>
      </c>
      <c r="E64" s="8">
        <f t="shared" si="37"/>
        <v>9.1856808368935177</v>
      </c>
      <c r="G64" s="2">
        <f t="shared" si="30"/>
        <v>5</v>
      </c>
      <c r="H64" s="6" t="str">
        <f>VLOOKUP($C64,[1]Sheet1!$C$2:$J$295,8,FALSE)</f>
        <v>Holanda</v>
      </c>
      <c r="I64" s="7">
        <f t="shared" si="31"/>
        <v>778.04898600000001</v>
      </c>
      <c r="J64" s="8">
        <f t="shared" si="32"/>
        <v>9.1856808368935177</v>
      </c>
      <c r="L64" s="2">
        <f t="shared" si="38"/>
        <v>5</v>
      </c>
      <c r="M64" s="6" t="str">
        <f>mand!D6</f>
        <v>South Africa</v>
      </c>
      <c r="N64" s="7">
        <f>mand!I6/1000000</f>
        <v>269.1474</v>
      </c>
      <c r="O64" s="8">
        <f t="shared" si="39"/>
        <v>5.661993588991578</v>
      </c>
      <c r="Q64" s="2">
        <f t="shared" si="33"/>
        <v>5</v>
      </c>
      <c r="R64" s="6" t="str">
        <f>VLOOKUP($M64,[1]Sheet1!$C$2:$J$295,8,FALSE)</f>
        <v>Sudáfrica</v>
      </c>
      <c r="S64" s="7">
        <f t="shared" si="34"/>
        <v>269.1474</v>
      </c>
      <c r="T64" s="8">
        <f t="shared" si="35"/>
        <v>5.661993588991578</v>
      </c>
    </row>
    <row r="65" spans="2:20" s="6" customFormat="1" ht="16.5" customHeight="1" x14ac:dyDescent="0.25">
      <c r="B65" s="2">
        <f t="shared" si="36"/>
        <v>6</v>
      </c>
      <c r="C65" s="6" t="str">
        <f>grap!D7</f>
        <v>China</v>
      </c>
      <c r="D65" s="7">
        <f>grap!I7/1000000</f>
        <v>689.59912099999997</v>
      </c>
      <c r="E65" s="8">
        <f t="shared" si="37"/>
        <v>8.1414378077581784</v>
      </c>
      <c r="G65" s="2">
        <f t="shared" si="30"/>
        <v>6</v>
      </c>
      <c r="H65" s="6" t="str">
        <f>VLOOKUP($C65,[1]Sheet1!$C$2:$J$295,8,FALSE)</f>
        <v>China</v>
      </c>
      <c r="I65" s="7">
        <f t="shared" si="31"/>
        <v>689.59912099999997</v>
      </c>
      <c r="J65" s="8">
        <f t="shared" si="32"/>
        <v>8.1414378077581784</v>
      </c>
      <c r="L65" s="2">
        <f t="shared" si="38"/>
        <v>6</v>
      </c>
      <c r="M65" s="6" t="str">
        <f>mand!D7</f>
        <v>Chile</v>
      </c>
      <c r="N65" s="7">
        <f>mand!I7/1000000</f>
        <v>187.41494599999999</v>
      </c>
      <c r="O65" s="8">
        <f t="shared" si="39"/>
        <v>3.9426062549116305</v>
      </c>
      <c r="Q65" s="2">
        <f t="shared" si="33"/>
        <v>6</v>
      </c>
      <c r="R65" s="6" t="str">
        <f>VLOOKUP($M65,[1]Sheet1!$C$2:$J$295,8,FALSE)</f>
        <v>Chile</v>
      </c>
      <c r="S65" s="7">
        <f t="shared" si="34"/>
        <v>187.41494599999999</v>
      </c>
      <c r="T65" s="8">
        <f t="shared" si="35"/>
        <v>3.9426062549116305</v>
      </c>
    </row>
    <row r="66" spans="2:20" s="6" customFormat="1" ht="16.5" customHeight="1" x14ac:dyDescent="0.25">
      <c r="B66" s="2">
        <f t="shared" si="36"/>
        <v>7</v>
      </c>
      <c r="C66" s="6" t="str">
        <f>grap!D8</f>
        <v>South Africa</v>
      </c>
      <c r="D66" s="7">
        <f>grap!I8/1000000</f>
        <v>537.67504399999996</v>
      </c>
      <c r="E66" s="8">
        <f t="shared" si="37"/>
        <v>6.3478154165304419</v>
      </c>
      <c r="G66" s="2">
        <f t="shared" si="30"/>
        <v>7</v>
      </c>
      <c r="H66" s="6" t="str">
        <f>VLOOKUP($C66,[1]Sheet1!$C$2:$J$295,8,FALSE)</f>
        <v>Sudáfrica</v>
      </c>
      <c r="I66" s="7">
        <f t="shared" si="31"/>
        <v>537.67504399999996</v>
      </c>
      <c r="J66" s="8">
        <f t="shared" si="32"/>
        <v>6.3478154165304419</v>
      </c>
      <c r="L66" s="2">
        <f t="shared" si="38"/>
        <v>7</v>
      </c>
      <c r="M66" s="6" t="str">
        <f>mand!D8</f>
        <v>Peru</v>
      </c>
      <c r="N66" s="7">
        <f>mand!I8/1000000</f>
        <v>184.20839799999999</v>
      </c>
      <c r="O66" s="8">
        <f t="shared" si="39"/>
        <v>3.875150822613961</v>
      </c>
      <c r="Q66" s="2">
        <f t="shared" si="33"/>
        <v>7</v>
      </c>
      <c r="R66" s="6" t="str">
        <f>VLOOKUP($M66,[1]Sheet1!$C$2:$J$295,8,FALSE)</f>
        <v>Perú</v>
      </c>
      <c r="S66" s="7">
        <f t="shared" si="34"/>
        <v>184.20839799999999</v>
      </c>
      <c r="T66" s="8">
        <f t="shared" si="35"/>
        <v>3.875150822613961</v>
      </c>
    </row>
    <row r="67" spans="2:20" s="6" customFormat="1" ht="16.5" hidden="1" customHeight="1" x14ac:dyDescent="0.25">
      <c r="B67" s="2">
        <f t="shared" si="36"/>
        <v>8</v>
      </c>
      <c r="C67" s="6" t="str">
        <f>grap!D9</f>
        <v>Spain</v>
      </c>
      <c r="D67" s="7">
        <f>grap!I9/1000000</f>
        <v>398.13112100000001</v>
      </c>
      <c r="E67" s="8">
        <f t="shared" si="37"/>
        <v>4.7003536725136668</v>
      </c>
      <c r="G67" s="2">
        <f t="shared" si="30"/>
        <v>8</v>
      </c>
      <c r="H67" s="6" t="str">
        <f>VLOOKUP($C67,[1]Sheet1!$C$2:$J$295,8,FALSE)</f>
        <v>España</v>
      </c>
      <c r="I67" s="7">
        <f t="shared" si="31"/>
        <v>398.13112100000001</v>
      </c>
      <c r="J67" s="8">
        <f t="shared" si="32"/>
        <v>4.7003536725136668</v>
      </c>
      <c r="L67" s="2">
        <f t="shared" si="38"/>
        <v>8</v>
      </c>
      <c r="M67" s="6" t="str">
        <f>mand!D9</f>
        <v>Pakistan</v>
      </c>
      <c r="N67" s="7">
        <f>mand!I9/1000000</f>
        <v>152.21749199999999</v>
      </c>
      <c r="O67" s="8">
        <f t="shared" si="39"/>
        <v>3.2021652961773985</v>
      </c>
      <c r="Q67" s="2">
        <f t="shared" si="33"/>
        <v>8</v>
      </c>
      <c r="R67" s="6" t="str">
        <f>VLOOKUP($M67,[1]Sheet1!$C$2:$J$295,8,FALSE)</f>
        <v>Pakistán</v>
      </c>
      <c r="S67" s="7">
        <f t="shared" si="34"/>
        <v>152.21749199999999</v>
      </c>
      <c r="T67" s="8">
        <f t="shared" si="35"/>
        <v>3.2021652961773985</v>
      </c>
    </row>
    <row r="68" spans="2:20" s="6" customFormat="1" ht="16.5" hidden="1" customHeight="1" x14ac:dyDescent="0.25">
      <c r="B68" s="2">
        <f t="shared" si="36"/>
        <v>9</v>
      </c>
      <c r="C68" s="6" t="str">
        <f>grap!D10</f>
        <v>China, Hong Kong SAR</v>
      </c>
      <c r="D68" s="7">
        <f>grap!I10/1000000</f>
        <v>369.197383</v>
      </c>
      <c r="E68" s="8">
        <f t="shared" si="37"/>
        <v>4.3587606784109818</v>
      </c>
      <c r="G68" s="2">
        <f t="shared" si="30"/>
        <v>9</v>
      </c>
      <c r="H68" s="6" t="str">
        <f>VLOOKUP($C68,[1]Sheet1!$C$2:$J$295,8,FALSE)</f>
        <v>China, Hong Kong</v>
      </c>
      <c r="I68" s="7">
        <f t="shared" si="31"/>
        <v>369.197383</v>
      </c>
      <c r="J68" s="8">
        <f t="shared" si="32"/>
        <v>4.3587606784109818</v>
      </c>
      <c r="L68" s="2">
        <f t="shared" si="38"/>
        <v>9</v>
      </c>
      <c r="M68" s="6" t="str">
        <f>mand!D10</f>
        <v>Israel</v>
      </c>
      <c r="N68" s="7">
        <f>mand!I10/1000000</f>
        <v>124.767</v>
      </c>
      <c r="O68" s="8">
        <f t="shared" si="39"/>
        <v>2.6246954424144993</v>
      </c>
      <c r="Q68" s="2">
        <f t="shared" si="33"/>
        <v>9</v>
      </c>
      <c r="R68" s="6" t="str">
        <f>VLOOKUP($M68,[1]Sheet1!$C$2:$J$295,8,FALSE)</f>
        <v>Israel</v>
      </c>
      <c r="S68" s="7">
        <f t="shared" si="34"/>
        <v>124.767</v>
      </c>
      <c r="T68" s="8">
        <f t="shared" si="35"/>
        <v>2.6246954424144993</v>
      </c>
    </row>
    <row r="69" spans="2:20" s="6" customFormat="1" ht="16.5" hidden="1" customHeight="1" x14ac:dyDescent="0.25">
      <c r="B69" s="2">
        <f t="shared" si="36"/>
        <v>10</v>
      </c>
      <c r="C69" s="6" t="str">
        <f>grap!D11</f>
        <v>Australia</v>
      </c>
      <c r="D69" s="7">
        <f>grap!I11/1000000</f>
        <v>286.20317999999997</v>
      </c>
      <c r="E69" s="8">
        <f t="shared" si="37"/>
        <v>3.3789274368182074</v>
      </c>
      <c r="G69" s="2">
        <f t="shared" si="30"/>
        <v>10</v>
      </c>
      <c r="H69" s="6" t="str">
        <f>VLOOKUP($C69,[1]Sheet1!$C$2:$J$295,8,FALSE)</f>
        <v>Australia</v>
      </c>
      <c r="I69" s="7">
        <f t="shared" si="31"/>
        <v>286.20317999999997</v>
      </c>
      <c r="J69" s="8">
        <f t="shared" si="32"/>
        <v>3.3789274368182074</v>
      </c>
      <c r="L69" s="2">
        <f t="shared" si="38"/>
        <v>10</v>
      </c>
      <c r="M69" s="6" t="str">
        <f>mand!D11</f>
        <v>Netherlands</v>
      </c>
      <c r="N69" s="7">
        <f>mand!I11/1000000</f>
        <v>124.726946</v>
      </c>
      <c r="O69" s="8">
        <f t="shared" si="39"/>
        <v>2.6238528353849926</v>
      </c>
      <c r="Q69" s="2">
        <f t="shared" si="33"/>
        <v>10</v>
      </c>
      <c r="R69" s="6" t="str">
        <f>VLOOKUP($M69,[1]Sheet1!$C$2:$J$295,8,FALSE)</f>
        <v>Holanda</v>
      </c>
      <c r="S69" s="7">
        <f t="shared" si="34"/>
        <v>124.726946</v>
      </c>
      <c r="T69" s="8">
        <f t="shared" si="35"/>
        <v>2.6238528353849926</v>
      </c>
    </row>
    <row r="70" spans="2:20" s="6" customFormat="1" ht="16.5" hidden="1" customHeight="1" x14ac:dyDescent="0.25">
      <c r="B70" s="2">
        <f t="shared" si="36"/>
        <v>11</v>
      </c>
      <c r="C70" s="6" t="str">
        <f>grap!D12</f>
        <v>India</v>
      </c>
      <c r="D70" s="7">
        <f>grap!I12/1000000</f>
        <v>275.08213899999998</v>
      </c>
      <c r="E70" s="8">
        <f t="shared" si="37"/>
        <v>3.2476319335296697</v>
      </c>
      <c r="G70" s="2">
        <f t="shared" si="30"/>
        <v>11</v>
      </c>
      <c r="H70" s="6" t="str">
        <f>VLOOKUP($C70,[1]Sheet1!$C$2:$J$295,8,FALSE)</f>
        <v>India</v>
      </c>
      <c r="I70" s="7">
        <f t="shared" si="31"/>
        <v>275.08213899999998</v>
      </c>
      <c r="J70" s="8">
        <f t="shared" si="32"/>
        <v>3.2476319335296697</v>
      </c>
      <c r="L70" s="2">
        <f t="shared" si="38"/>
        <v>11</v>
      </c>
      <c r="M70" s="6" t="str">
        <f>mand!D12</f>
        <v>Australia</v>
      </c>
      <c r="N70" s="7">
        <f>mand!I12/1000000</f>
        <v>101.140208</v>
      </c>
      <c r="O70" s="8">
        <f t="shared" si="39"/>
        <v>2.1276639093867327</v>
      </c>
      <c r="Q70" s="2">
        <f t="shared" si="33"/>
        <v>11</v>
      </c>
      <c r="R70" s="6" t="str">
        <f>VLOOKUP($M70,[1]Sheet1!$C$2:$J$295,8,FALSE)</f>
        <v>Australia</v>
      </c>
      <c r="S70" s="7">
        <f t="shared" si="34"/>
        <v>101.140208</v>
      </c>
      <c r="T70" s="8">
        <f t="shared" si="35"/>
        <v>2.1276639093867327</v>
      </c>
    </row>
    <row r="71" spans="2:20" s="6" customFormat="1" ht="16.5" hidden="1" customHeight="1" x14ac:dyDescent="0.25">
      <c r="B71" s="2">
        <f t="shared" si="36"/>
        <v>12</v>
      </c>
      <c r="C71" s="6" t="str">
        <f>grap!D13</f>
        <v>Egypt</v>
      </c>
      <c r="D71" s="7">
        <f>grap!I13/1000000</f>
        <v>221.54506599999999</v>
      </c>
      <c r="E71" s="8">
        <f t="shared" si="37"/>
        <v>2.615570875205163</v>
      </c>
      <c r="G71" s="2">
        <f t="shared" si="30"/>
        <v>12</v>
      </c>
      <c r="H71" s="6" t="str">
        <f>VLOOKUP($C71,[1]Sheet1!$C$2:$J$295,8,FALSE)</f>
        <v>Egypt</v>
      </c>
      <c r="I71" s="7">
        <f t="shared" si="31"/>
        <v>221.54506599999999</v>
      </c>
      <c r="J71" s="8">
        <f t="shared" si="32"/>
        <v>2.615570875205163</v>
      </c>
      <c r="L71" s="2">
        <f t="shared" si="38"/>
        <v>12</v>
      </c>
      <c r="M71" s="6" t="str">
        <f>mand!D13</f>
        <v>USA</v>
      </c>
      <c r="N71" s="7">
        <f>mand!I13/1000000</f>
        <v>74.250552999999996</v>
      </c>
      <c r="O71" s="8">
        <f t="shared" si="39"/>
        <v>1.561992258015791</v>
      </c>
      <c r="Q71" s="2">
        <f t="shared" si="33"/>
        <v>12</v>
      </c>
      <c r="R71" s="6" t="str">
        <f>VLOOKUP($M71,[1]Sheet1!$C$2:$J$295,8,FALSE)</f>
        <v>Estados Unidos</v>
      </c>
      <c r="S71" s="7">
        <f t="shared" si="34"/>
        <v>74.250552999999996</v>
      </c>
      <c r="T71" s="8">
        <f t="shared" si="35"/>
        <v>1.561992258015791</v>
      </c>
    </row>
    <row r="72" spans="2:20" s="6" customFormat="1" ht="16.5" hidden="1" customHeight="1" x14ac:dyDescent="0.25">
      <c r="B72" s="2">
        <f t="shared" si="36"/>
        <v>13</v>
      </c>
      <c r="C72" s="6" t="str">
        <f>grap!D14</f>
        <v>Mexico</v>
      </c>
      <c r="D72" s="7">
        <f>grap!I14/1000000</f>
        <v>198.125247</v>
      </c>
      <c r="E72" s="8">
        <f t="shared" si="37"/>
        <v>2.3390754533708686</v>
      </c>
      <c r="G72" s="2">
        <f t="shared" si="30"/>
        <v>13</v>
      </c>
      <c r="H72" s="6" t="str">
        <f>VLOOKUP($C72,[1]Sheet1!$C$2:$J$295,8,FALSE)</f>
        <v>México</v>
      </c>
      <c r="I72" s="7">
        <f t="shared" si="31"/>
        <v>198.125247</v>
      </c>
      <c r="J72" s="8">
        <f t="shared" si="32"/>
        <v>2.3390754533708686</v>
      </c>
      <c r="L72" s="2">
        <f t="shared" si="38"/>
        <v>13</v>
      </c>
      <c r="M72" s="6" t="str">
        <f>mand!D14</f>
        <v>Italy</v>
      </c>
      <c r="N72" s="7">
        <f>mand!I14/1000000</f>
        <v>66.656723</v>
      </c>
      <c r="O72" s="8">
        <f t="shared" si="39"/>
        <v>1.402242556640664</v>
      </c>
      <c r="Q72" s="2">
        <f t="shared" si="33"/>
        <v>13</v>
      </c>
      <c r="R72" s="6" t="str">
        <f>VLOOKUP($M72,[1]Sheet1!$C$2:$J$295,8,FALSE)</f>
        <v>Italia</v>
      </c>
      <c r="S72" s="7">
        <f t="shared" si="34"/>
        <v>66.656723</v>
      </c>
      <c r="T72" s="8">
        <f t="shared" si="35"/>
        <v>1.402242556640664</v>
      </c>
    </row>
    <row r="73" spans="2:20" s="6" customFormat="1" ht="16.5" hidden="1" customHeight="1" x14ac:dyDescent="0.25">
      <c r="B73" s="2">
        <f t="shared" si="36"/>
        <v>14</v>
      </c>
      <c r="C73" s="6" t="str">
        <f>grap!D15</f>
        <v>Uzbekistan</v>
      </c>
      <c r="D73" s="7">
        <f>grap!I15/1000000</f>
        <v>120.909767</v>
      </c>
      <c r="E73" s="8">
        <f t="shared" si="37"/>
        <v>1.4274660718151237</v>
      </c>
      <c r="G73" s="2">
        <f t="shared" si="30"/>
        <v>14</v>
      </c>
      <c r="H73" s="6" t="str">
        <f>VLOOKUP($C73,[1]Sheet1!$C$2:$J$295,8,FALSE)</f>
        <v>Uzbekistan</v>
      </c>
      <c r="I73" s="7">
        <f t="shared" si="31"/>
        <v>120.909767</v>
      </c>
      <c r="J73" s="8">
        <f t="shared" si="32"/>
        <v>1.4274660718151237</v>
      </c>
      <c r="L73" s="2">
        <f t="shared" si="38"/>
        <v>14</v>
      </c>
      <c r="M73" s="6" t="str">
        <f>mand!D15</f>
        <v>Egypt</v>
      </c>
      <c r="N73" s="7">
        <f>mand!I15/1000000</f>
        <v>61.760511000000001</v>
      </c>
      <c r="O73" s="8">
        <f t="shared" si="39"/>
        <v>1.2992420411077492</v>
      </c>
      <c r="Q73" s="2">
        <f t="shared" si="33"/>
        <v>14</v>
      </c>
      <c r="R73" s="6" t="str">
        <f>VLOOKUP($M73,[1]Sheet1!$C$2:$J$295,8,FALSE)</f>
        <v>Egypt</v>
      </c>
      <c r="S73" s="7">
        <f t="shared" si="34"/>
        <v>61.760511000000001</v>
      </c>
      <c r="T73" s="8">
        <f t="shared" si="35"/>
        <v>1.2992420411077492</v>
      </c>
    </row>
    <row r="74" spans="2:20" s="6" customFormat="1" ht="16.5" hidden="1" customHeight="1" x14ac:dyDescent="0.25">
      <c r="B74" s="2">
        <f t="shared" si="36"/>
        <v>15</v>
      </c>
      <c r="C74" s="6" t="str">
        <f>grap!D16</f>
        <v>Turkey</v>
      </c>
      <c r="D74" s="7">
        <f>grap!I16/1000000</f>
        <v>120.894693</v>
      </c>
      <c r="E74" s="8">
        <f t="shared" si="37"/>
        <v>1.4272881075025587</v>
      </c>
      <c r="G74" s="2">
        <f t="shared" si="30"/>
        <v>15</v>
      </c>
      <c r="H74" s="6" t="str">
        <f>VLOOKUP($C74,[1]Sheet1!$C$2:$J$295,8,FALSE)</f>
        <v>Turquía</v>
      </c>
      <c r="I74" s="7">
        <f t="shared" si="31"/>
        <v>120.894693</v>
      </c>
      <c r="J74" s="8">
        <f t="shared" si="32"/>
        <v>1.4272881075025587</v>
      </c>
      <c r="L74" s="2">
        <f t="shared" si="38"/>
        <v>15</v>
      </c>
      <c r="M74" s="6" t="str">
        <f>mand!D16</f>
        <v>Greece</v>
      </c>
      <c r="N74" s="7">
        <f>mand!I16/1000000</f>
        <v>57.366318</v>
      </c>
      <c r="O74" s="8">
        <f t="shared" si="39"/>
        <v>1.2068023868707338</v>
      </c>
      <c r="Q74" s="2">
        <f t="shared" si="33"/>
        <v>15</v>
      </c>
      <c r="R74" s="6" t="str">
        <f>VLOOKUP($M74,[1]Sheet1!$C$2:$J$295,8,FALSE)</f>
        <v>Grecia</v>
      </c>
      <c r="S74" s="7">
        <f t="shared" si="34"/>
        <v>57.366318</v>
      </c>
      <c r="T74" s="8">
        <f t="shared" si="35"/>
        <v>1.2068023868707338</v>
      </c>
    </row>
    <row r="75" spans="2:20" ht="15" customHeight="1" x14ac:dyDescent="0.25">
      <c r="B75" s="9"/>
      <c r="C75" s="10" t="s">
        <v>10</v>
      </c>
      <c r="D75" s="11">
        <f>SUM(grap!I:I)/1000000</f>
        <v>8470.2375339999999</v>
      </c>
      <c r="E75" s="12" t="s">
        <v>11</v>
      </c>
      <c r="G75" s="14"/>
      <c r="H75" s="10" t="s">
        <v>10</v>
      </c>
      <c r="I75" s="11">
        <f>D75</f>
        <v>8470.2375339999999</v>
      </c>
      <c r="J75" s="12" t="s">
        <v>11</v>
      </c>
      <c r="L75" s="9"/>
      <c r="M75" s="10" t="s">
        <v>10</v>
      </c>
      <c r="N75" s="11">
        <f>SUM(mand!I:I)/1000000</f>
        <v>4753.5800909999998</v>
      </c>
      <c r="O75" s="12" t="s">
        <v>11</v>
      </c>
      <c r="Q75" s="14"/>
      <c r="R75" s="10" t="s">
        <v>10</v>
      </c>
      <c r="S75" s="11">
        <f>N75</f>
        <v>4753.5800909999998</v>
      </c>
      <c r="T75" s="12" t="s">
        <v>11</v>
      </c>
    </row>
  </sheetData>
  <mergeCells count="16">
    <mergeCell ref="B39:E39"/>
    <mergeCell ref="G39:J39"/>
    <mergeCell ref="L39:O39"/>
    <mergeCell ref="Q39:T39"/>
    <mergeCell ref="B58:E58"/>
    <mergeCell ref="G58:J58"/>
    <mergeCell ref="L58:O58"/>
    <mergeCell ref="Q58:T58"/>
    <mergeCell ref="B1:E1"/>
    <mergeCell ref="G1:J1"/>
    <mergeCell ref="L1:O1"/>
    <mergeCell ref="Q1:T1"/>
    <mergeCell ref="B20:E20"/>
    <mergeCell ref="G20:J20"/>
    <mergeCell ref="L20:O20"/>
    <mergeCell ref="Q20:T20"/>
  </mergeCells>
  <printOptions horizontalCentered="1" verticalCentered="1"/>
  <pageMargins left="0.70866141732283472" right="0.70866141732283472" top="0.74803149606299213" bottom="0.74803149606299213" header="0.31496062992125978" footer="0.31496062992125978"/>
  <pageSetup paperSize="9" scale="70" orientation="portrait" horizontalDpi="4294967295" verticalDpi="4294967295"/>
  <ignoredErrors>
    <ignoredError sqref="G3:T59 G61:L74 G60:L60 N60:T60 N61:T7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/>
  </sheetViews>
  <sheetFormatPr baseColWidth="10" defaultColWidth="9.140625" defaultRowHeight="15" x14ac:dyDescent="0.25"/>
  <sheetData>
    <row r="1" spans="1:10" x14ac:dyDescent="0.25">
      <c r="A1" s="15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24</v>
      </c>
    </row>
    <row r="2" spans="1:10" x14ac:dyDescent="0.25">
      <c r="A2">
        <v>1</v>
      </c>
      <c r="B2" t="s">
        <v>33</v>
      </c>
      <c r="C2">
        <v>2018</v>
      </c>
      <c r="D2" t="s">
        <v>41</v>
      </c>
      <c r="E2" t="s">
        <v>42</v>
      </c>
      <c r="F2" t="s">
        <v>212</v>
      </c>
      <c r="G2" t="s">
        <v>212</v>
      </c>
      <c r="H2">
        <v>1368735854</v>
      </c>
      <c r="I2">
        <v>1462855334</v>
      </c>
      <c r="J2">
        <v>1</v>
      </c>
    </row>
    <row r="3" spans="1:10" x14ac:dyDescent="0.25">
      <c r="A3">
        <v>2</v>
      </c>
      <c r="B3" t="s">
        <v>33</v>
      </c>
      <c r="C3">
        <v>2018</v>
      </c>
      <c r="D3" t="s">
        <v>34</v>
      </c>
      <c r="E3" t="s">
        <v>35</v>
      </c>
      <c r="F3" t="s">
        <v>212</v>
      </c>
      <c r="G3" t="s">
        <v>212</v>
      </c>
      <c r="H3">
        <v>647285143</v>
      </c>
      <c r="I3">
        <v>864908560</v>
      </c>
      <c r="J3">
        <v>2</v>
      </c>
    </row>
    <row r="4" spans="1:10" x14ac:dyDescent="0.25">
      <c r="A4">
        <v>3</v>
      </c>
      <c r="B4" t="s">
        <v>33</v>
      </c>
      <c r="C4">
        <v>2018</v>
      </c>
      <c r="D4" t="s">
        <v>49</v>
      </c>
      <c r="E4" t="s">
        <v>50</v>
      </c>
      <c r="F4" t="s">
        <v>212</v>
      </c>
      <c r="G4" t="s">
        <v>212</v>
      </c>
      <c r="H4">
        <v>336664062</v>
      </c>
      <c r="I4">
        <v>355609817</v>
      </c>
      <c r="J4">
        <v>3</v>
      </c>
    </row>
    <row r="5" spans="1:10" x14ac:dyDescent="0.25">
      <c r="A5">
        <v>4</v>
      </c>
      <c r="B5" t="s">
        <v>33</v>
      </c>
      <c r="C5">
        <v>2018</v>
      </c>
      <c r="D5" t="s">
        <v>106</v>
      </c>
      <c r="E5" t="s">
        <v>107</v>
      </c>
      <c r="F5" t="s">
        <v>212</v>
      </c>
      <c r="G5" t="s">
        <v>212</v>
      </c>
      <c r="H5">
        <v>740894083</v>
      </c>
      <c r="I5">
        <v>311474681</v>
      </c>
      <c r="J5">
        <v>4</v>
      </c>
    </row>
    <row r="6" spans="1:10" x14ac:dyDescent="0.25">
      <c r="A6">
        <v>5</v>
      </c>
      <c r="B6" t="s">
        <v>33</v>
      </c>
      <c r="C6">
        <v>2018</v>
      </c>
      <c r="D6" t="s">
        <v>54</v>
      </c>
      <c r="E6" t="s">
        <v>55</v>
      </c>
      <c r="F6" t="s">
        <v>212</v>
      </c>
      <c r="G6" t="s">
        <v>212</v>
      </c>
      <c r="H6">
        <v>260883974</v>
      </c>
      <c r="I6">
        <v>269147400</v>
      </c>
      <c r="J6">
        <v>5</v>
      </c>
    </row>
    <row r="7" spans="1:10" x14ac:dyDescent="0.25">
      <c r="A7">
        <v>6</v>
      </c>
      <c r="B7" t="s">
        <v>33</v>
      </c>
      <c r="C7">
        <v>2018</v>
      </c>
      <c r="D7" t="s">
        <v>51</v>
      </c>
      <c r="E7" t="s">
        <v>52</v>
      </c>
      <c r="F7" t="s">
        <v>212</v>
      </c>
      <c r="G7" t="s">
        <v>212</v>
      </c>
      <c r="H7">
        <v>170230119</v>
      </c>
      <c r="I7">
        <v>187414946</v>
      </c>
      <c r="J7">
        <v>6</v>
      </c>
    </row>
    <row r="8" spans="1:10" x14ac:dyDescent="0.25">
      <c r="A8">
        <v>7</v>
      </c>
      <c r="B8" t="s">
        <v>33</v>
      </c>
      <c r="C8">
        <v>2018</v>
      </c>
      <c r="D8" t="s">
        <v>39</v>
      </c>
      <c r="E8" t="s">
        <v>40</v>
      </c>
      <c r="F8" t="s">
        <v>212</v>
      </c>
      <c r="G8" t="s">
        <v>212</v>
      </c>
      <c r="H8">
        <v>159061020</v>
      </c>
      <c r="I8">
        <v>184208398</v>
      </c>
      <c r="J8">
        <v>7</v>
      </c>
    </row>
    <row r="9" spans="1:10" x14ac:dyDescent="0.25">
      <c r="A9">
        <v>8</v>
      </c>
      <c r="B9" t="s">
        <v>33</v>
      </c>
      <c r="C9">
        <v>2018</v>
      </c>
      <c r="D9" t="s">
        <v>122</v>
      </c>
      <c r="E9" t="s">
        <v>123</v>
      </c>
      <c r="F9" t="s">
        <v>212</v>
      </c>
      <c r="G9" t="s">
        <v>212</v>
      </c>
      <c r="H9">
        <v>392079826</v>
      </c>
      <c r="I9">
        <v>152217492</v>
      </c>
      <c r="J9">
        <v>8</v>
      </c>
    </row>
    <row r="10" spans="1:10" x14ac:dyDescent="0.25">
      <c r="A10">
        <v>9</v>
      </c>
      <c r="B10" t="s">
        <v>33</v>
      </c>
      <c r="C10">
        <v>2018</v>
      </c>
      <c r="D10" t="s">
        <v>213</v>
      </c>
      <c r="E10" t="s">
        <v>214</v>
      </c>
      <c r="F10" t="s">
        <v>212</v>
      </c>
      <c r="G10" t="s">
        <v>212</v>
      </c>
      <c r="H10">
        <v>131937878</v>
      </c>
      <c r="I10">
        <v>124767000</v>
      </c>
      <c r="J10">
        <v>9</v>
      </c>
    </row>
    <row r="11" spans="1:10" x14ac:dyDescent="0.25">
      <c r="A11">
        <v>10</v>
      </c>
      <c r="B11" t="s">
        <v>33</v>
      </c>
      <c r="C11">
        <v>2018</v>
      </c>
      <c r="D11" t="s">
        <v>68</v>
      </c>
      <c r="E11" t="s">
        <v>69</v>
      </c>
      <c r="F11" t="s">
        <v>212</v>
      </c>
      <c r="G11" t="s">
        <v>212</v>
      </c>
      <c r="H11">
        <v>99350302</v>
      </c>
      <c r="I11">
        <v>124726946</v>
      </c>
      <c r="J11">
        <v>10</v>
      </c>
    </row>
    <row r="12" spans="1:10" x14ac:dyDescent="0.25">
      <c r="A12">
        <v>11</v>
      </c>
      <c r="B12" t="s">
        <v>33</v>
      </c>
      <c r="C12">
        <v>2018</v>
      </c>
      <c r="D12" t="s">
        <v>144</v>
      </c>
      <c r="E12" t="s">
        <v>145</v>
      </c>
      <c r="F12" t="s">
        <v>212</v>
      </c>
      <c r="G12" t="s">
        <v>212</v>
      </c>
      <c r="H12">
        <v>106700009</v>
      </c>
      <c r="I12">
        <v>101140208</v>
      </c>
      <c r="J12">
        <v>11</v>
      </c>
    </row>
    <row r="13" spans="1:10" x14ac:dyDescent="0.25">
      <c r="A13">
        <v>12</v>
      </c>
      <c r="B13" t="s">
        <v>33</v>
      </c>
      <c r="C13">
        <v>2018</v>
      </c>
      <c r="D13" t="s">
        <v>53</v>
      </c>
      <c r="E13" t="s">
        <v>53</v>
      </c>
      <c r="F13" t="s">
        <v>212</v>
      </c>
      <c r="G13" t="s">
        <v>212</v>
      </c>
      <c r="H13">
        <v>40384580</v>
      </c>
      <c r="I13">
        <v>74250553</v>
      </c>
      <c r="J13">
        <v>12</v>
      </c>
    </row>
    <row r="14" spans="1:10" x14ac:dyDescent="0.25">
      <c r="A14">
        <v>13</v>
      </c>
      <c r="B14" t="s">
        <v>33</v>
      </c>
      <c r="C14">
        <v>2018</v>
      </c>
      <c r="D14" t="s">
        <v>70</v>
      </c>
      <c r="E14" t="s">
        <v>71</v>
      </c>
      <c r="F14" t="s">
        <v>212</v>
      </c>
      <c r="G14" t="s">
        <v>212</v>
      </c>
      <c r="H14">
        <v>80051983</v>
      </c>
      <c r="I14">
        <v>66656723</v>
      </c>
      <c r="J14">
        <v>13</v>
      </c>
    </row>
    <row r="15" spans="1:10" x14ac:dyDescent="0.25">
      <c r="A15">
        <v>14</v>
      </c>
      <c r="B15" t="s">
        <v>33</v>
      </c>
      <c r="C15">
        <v>2018</v>
      </c>
      <c r="D15" t="s">
        <v>184</v>
      </c>
      <c r="E15" t="s">
        <v>185</v>
      </c>
      <c r="F15" t="s">
        <v>212</v>
      </c>
      <c r="G15" t="s">
        <v>212</v>
      </c>
      <c r="H15">
        <v>0</v>
      </c>
      <c r="I15">
        <v>61760511</v>
      </c>
      <c r="J15">
        <v>14</v>
      </c>
    </row>
    <row r="16" spans="1:10" x14ac:dyDescent="0.25">
      <c r="A16">
        <v>15</v>
      </c>
      <c r="B16" t="s">
        <v>33</v>
      </c>
      <c r="C16">
        <v>2018</v>
      </c>
      <c r="D16" t="s">
        <v>90</v>
      </c>
      <c r="E16" t="s">
        <v>91</v>
      </c>
      <c r="F16" t="s">
        <v>212</v>
      </c>
      <c r="G16" t="s">
        <v>212</v>
      </c>
      <c r="H16">
        <v>106312279</v>
      </c>
      <c r="I16">
        <v>57366318</v>
      </c>
      <c r="J16">
        <v>15</v>
      </c>
    </row>
    <row r="17" spans="1:10" x14ac:dyDescent="0.25">
      <c r="A17">
        <v>16</v>
      </c>
      <c r="B17" t="s">
        <v>33</v>
      </c>
      <c r="C17">
        <v>2018</v>
      </c>
      <c r="D17" t="s">
        <v>56</v>
      </c>
      <c r="E17" t="s">
        <v>57</v>
      </c>
      <c r="F17" t="s">
        <v>212</v>
      </c>
      <c r="G17" t="s">
        <v>212</v>
      </c>
      <c r="H17">
        <v>40949707</v>
      </c>
      <c r="I17">
        <v>43954685</v>
      </c>
      <c r="J17">
        <v>16</v>
      </c>
    </row>
    <row r="18" spans="1:10" x14ac:dyDescent="0.25">
      <c r="A18">
        <v>17</v>
      </c>
      <c r="B18" t="s">
        <v>33</v>
      </c>
      <c r="C18">
        <v>2018</v>
      </c>
      <c r="D18" t="s">
        <v>84</v>
      </c>
      <c r="E18" t="s">
        <v>85</v>
      </c>
      <c r="F18" t="s">
        <v>212</v>
      </c>
      <c r="G18" t="s">
        <v>212</v>
      </c>
      <c r="H18">
        <v>34046226</v>
      </c>
      <c r="I18">
        <v>32237705</v>
      </c>
      <c r="J18">
        <v>17</v>
      </c>
    </row>
    <row r="19" spans="1:10" x14ac:dyDescent="0.25">
      <c r="A19">
        <v>18</v>
      </c>
      <c r="B19" t="s">
        <v>33</v>
      </c>
      <c r="C19">
        <v>2018</v>
      </c>
      <c r="D19" t="s">
        <v>47</v>
      </c>
      <c r="E19" t="s">
        <v>48</v>
      </c>
      <c r="F19" t="s">
        <v>212</v>
      </c>
      <c r="G19" t="s">
        <v>212</v>
      </c>
      <c r="H19">
        <v>30864268</v>
      </c>
      <c r="I19">
        <v>28794263</v>
      </c>
      <c r="J19">
        <v>18</v>
      </c>
    </row>
    <row r="20" spans="1:10" x14ac:dyDescent="0.25">
      <c r="A20">
        <v>19</v>
      </c>
      <c r="B20" t="s">
        <v>33</v>
      </c>
      <c r="C20">
        <v>2018</v>
      </c>
      <c r="D20" t="s">
        <v>124</v>
      </c>
      <c r="E20" t="s">
        <v>125</v>
      </c>
      <c r="F20" t="s">
        <v>212</v>
      </c>
      <c r="G20" t="s">
        <v>212</v>
      </c>
      <c r="H20">
        <v>26435132</v>
      </c>
      <c r="I20">
        <v>24394710</v>
      </c>
      <c r="J20">
        <v>19</v>
      </c>
    </row>
    <row r="21" spans="1:10" x14ac:dyDescent="0.25">
      <c r="A21">
        <v>20</v>
      </c>
      <c r="B21" t="s">
        <v>33</v>
      </c>
      <c r="C21">
        <v>2018</v>
      </c>
      <c r="D21" t="s">
        <v>58</v>
      </c>
      <c r="E21" t="s">
        <v>59</v>
      </c>
      <c r="F21" t="s">
        <v>212</v>
      </c>
      <c r="G21" t="s">
        <v>212</v>
      </c>
      <c r="H21">
        <v>22715484</v>
      </c>
      <c r="I21">
        <v>24087970</v>
      </c>
      <c r="J21">
        <v>20</v>
      </c>
    </row>
    <row r="22" spans="1:10" x14ac:dyDescent="0.25">
      <c r="A22">
        <v>21</v>
      </c>
      <c r="B22" t="s">
        <v>33</v>
      </c>
      <c r="C22">
        <v>2018</v>
      </c>
      <c r="D22" t="s">
        <v>110</v>
      </c>
      <c r="E22" t="s">
        <v>111</v>
      </c>
      <c r="F22" t="s">
        <v>212</v>
      </c>
      <c r="G22" t="s">
        <v>212</v>
      </c>
      <c r="H22">
        <v>23862542</v>
      </c>
      <c r="I22">
        <v>22419221</v>
      </c>
      <c r="J22">
        <v>21</v>
      </c>
    </row>
    <row r="23" spans="1:10" x14ac:dyDescent="0.25">
      <c r="A23">
        <v>22</v>
      </c>
      <c r="B23" t="s">
        <v>33</v>
      </c>
      <c r="C23">
        <v>2018</v>
      </c>
      <c r="D23" t="s">
        <v>92</v>
      </c>
      <c r="E23" t="s">
        <v>93</v>
      </c>
      <c r="F23" t="s">
        <v>212</v>
      </c>
      <c r="G23" t="s">
        <v>212</v>
      </c>
      <c r="H23">
        <v>15633005</v>
      </c>
      <c r="I23">
        <v>20977737</v>
      </c>
      <c r="J23">
        <v>22</v>
      </c>
    </row>
    <row r="24" spans="1:10" x14ac:dyDescent="0.25">
      <c r="A24">
        <v>23</v>
      </c>
      <c r="B24" t="s">
        <v>33</v>
      </c>
      <c r="C24">
        <v>2018</v>
      </c>
      <c r="D24" t="s">
        <v>150</v>
      </c>
      <c r="E24" t="s">
        <v>151</v>
      </c>
      <c r="F24" t="s">
        <v>212</v>
      </c>
      <c r="G24" t="s">
        <v>212</v>
      </c>
      <c r="H24">
        <v>26498924</v>
      </c>
      <c r="I24">
        <v>18873169</v>
      </c>
      <c r="J24">
        <v>23</v>
      </c>
    </row>
    <row r="25" spans="1:10" x14ac:dyDescent="0.25">
      <c r="A25">
        <v>24</v>
      </c>
      <c r="B25" t="s">
        <v>33</v>
      </c>
      <c r="C25">
        <v>2018</v>
      </c>
      <c r="D25" t="s">
        <v>96</v>
      </c>
      <c r="E25" t="s">
        <v>97</v>
      </c>
      <c r="F25" t="s">
        <v>212</v>
      </c>
      <c r="G25" t="s">
        <v>212</v>
      </c>
      <c r="H25">
        <v>32275008</v>
      </c>
      <c r="I25">
        <v>16105878</v>
      </c>
      <c r="J25">
        <v>24</v>
      </c>
    </row>
    <row r="26" spans="1:10" x14ac:dyDescent="0.25">
      <c r="A26">
        <v>25</v>
      </c>
      <c r="B26" t="s">
        <v>33</v>
      </c>
      <c r="C26">
        <v>2018</v>
      </c>
      <c r="D26" t="s">
        <v>204</v>
      </c>
      <c r="E26" t="s">
        <v>205</v>
      </c>
      <c r="F26" t="s">
        <v>212</v>
      </c>
      <c r="G26" t="s">
        <v>212</v>
      </c>
      <c r="H26">
        <v>29614478</v>
      </c>
      <c r="I26">
        <v>13989838</v>
      </c>
      <c r="J26">
        <v>25</v>
      </c>
    </row>
    <row r="27" spans="1:10" x14ac:dyDescent="0.25">
      <c r="A27">
        <v>26</v>
      </c>
      <c r="B27" t="s">
        <v>33</v>
      </c>
      <c r="C27">
        <v>2018</v>
      </c>
      <c r="D27" t="s">
        <v>140</v>
      </c>
      <c r="E27" t="s">
        <v>141</v>
      </c>
      <c r="F27" t="s">
        <v>212</v>
      </c>
      <c r="G27" t="s">
        <v>212</v>
      </c>
      <c r="H27">
        <v>16588394</v>
      </c>
      <c r="I27">
        <v>11500113</v>
      </c>
      <c r="J27">
        <v>26</v>
      </c>
    </row>
    <row r="28" spans="1:10" x14ac:dyDescent="0.25">
      <c r="A28">
        <v>27</v>
      </c>
      <c r="B28" t="s">
        <v>33</v>
      </c>
      <c r="C28">
        <v>2018</v>
      </c>
      <c r="D28" t="s">
        <v>136</v>
      </c>
      <c r="E28" t="s">
        <v>137</v>
      </c>
      <c r="F28" t="s">
        <v>212</v>
      </c>
      <c r="G28" t="s">
        <v>212</v>
      </c>
      <c r="H28">
        <v>10865786</v>
      </c>
      <c r="I28">
        <v>9667975</v>
      </c>
      <c r="J28">
        <v>27</v>
      </c>
    </row>
    <row r="29" spans="1:10" x14ac:dyDescent="0.25">
      <c r="A29">
        <v>28</v>
      </c>
      <c r="B29" t="s">
        <v>33</v>
      </c>
      <c r="C29">
        <v>2018</v>
      </c>
      <c r="D29" t="s">
        <v>210</v>
      </c>
      <c r="E29" t="s">
        <v>211</v>
      </c>
      <c r="F29" t="s">
        <v>212</v>
      </c>
      <c r="G29" t="s">
        <v>212</v>
      </c>
      <c r="H29">
        <v>20313300</v>
      </c>
      <c r="I29">
        <v>8587207</v>
      </c>
      <c r="J29">
        <v>28</v>
      </c>
    </row>
    <row r="30" spans="1:10" x14ac:dyDescent="0.25">
      <c r="A30">
        <v>29</v>
      </c>
      <c r="B30" t="s">
        <v>33</v>
      </c>
      <c r="C30">
        <v>2018</v>
      </c>
      <c r="D30" t="s">
        <v>80</v>
      </c>
      <c r="E30" t="s">
        <v>81</v>
      </c>
      <c r="F30" t="s">
        <v>212</v>
      </c>
      <c r="G30" t="s">
        <v>212</v>
      </c>
      <c r="H30">
        <v>5086647</v>
      </c>
      <c r="I30">
        <v>7130784</v>
      </c>
      <c r="J30">
        <v>29</v>
      </c>
    </row>
    <row r="31" spans="1:10" x14ac:dyDescent="0.25">
      <c r="A31">
        <v>30</v>
      </c>
      <c r="B31" t="s">
        <v>33</v>
      </c>
      <c r="C31">
        <v>2018</v>
      </c>
      <c r="D31" t="s">
        <v>176</v>
      </c>
      <c r="E31" t="s">
        <v>177</v>
      </c>
      <c r="F31" t="s">
        <v>212</v>
      </c>
      <c r="G31" t="s">
        <v>212</v>
      </c>
      <c r="H31">
        <v>9166163</v>
      </c>
      <c r="I31">
        <v>6373950</v>
      </c>
      <c r="J31">
        <v>30</v>
      </c>
    </row>
    <row r="32" spans="1:10" x14ac:dyDescent="0.25">
      <c r="A32">
        <v>31</v>
      </c>
      <c r="B32" t="s">
        <v>33</v>
      </c>
      <c r="C32">
        <v>2018</v>
      </c>
      <c r="D32" t="s">
        <v>206</v>
      </c>
      <c r="E32" t="s">
        <v>207</v>
      </c>
      <c r="F32" t="s">
        <v>212</v>
      </c>
      <c r="G32" t="s">
        <v>212</v>
      </c>
      <c r="H32">
        <v>10222231</v>
      </c>
      <c r="I32">
        <v>6004549</v>
      </c>
      <c r="J32">
        <v>31</v>
      </c>
    </row>
    <row r="33" spans="1:10" x14ac:dyDescent="0.25">
      <c r="A33">
        <v>32</v>
      </c>
      <c r="B33" t="s">
        <v>33</v>
      </c>
      <c r="C33">
        <v>2018</v>
      </c>
      <c r="D33" t="s">
        <v>78</v>
      </c>
      <c r="E33" t="s">
        <v>79</v>
      </c>
      <c r="F33" t="s">
        <v>212</v>
      </c>
      <c r="G33" t="s">
        <v>212</v>
      </c>
      <c r="H33">
        <v>9526816</v>
      </c>
      <c r="I33">
        <v>5863135</v>
      </c>
      <c r="J33">
        <v>32</v>
      </c>
    </row>
    <row r="34" spans="1:10" x14ac:dyDescent="0.25">
      <c r="A34">
        <v>33</v>
      </c>
      <c r="B34" t="s">
        <v>33</v>
      </c>
      <c r="C34">
        <v>2018</v>
      </c>
      <c r="D34" t="s">
        <v>142</v>
      </c>
      <c r="E34" t="s">
        <v>143</v>
      </c>
      <c r="F34" t="s">
        <v>212</v>
      </c>
      <c r="G34" t="s">
        <v>212</v>
      </c>
      <c r="H34">
        <v>5033781</v>
      </c>
      <c r="I34">
        <v>4475242</v>
      </c>
      <c r="J34">
        <v>33</v>
      </c>
    </row>
    <row r="35" spans="1:10" x14ac:dyDescent="0.25">
      <c r="A35">
        <v>34</v>
      </c>
      <c r="B35" t="s">
        <v>33</v>
      </c>
      <c r="C35">
        <v>2018</v>
      </c>
      <c r="D35" t="s">
        <v>76</v>
      </c>
      <c r="E35" t="s">
        <v>77</v>
      </c>
      <c r="F35" t="s">
        <v>212</v>
      </c>
      <c r="G35" t="s">
        <v>212</v>
      </c>
      <c r="H35">
        <v>893378</v>
      </c>
      <c r="I35">
        <v>4424188</v>
      </c>
      <c r="J35">
        <v>34</v>
      </c>
    </row>
    <row r="36" spans="1:10" x14ac:dyDescent="0.25">
      <c r="A36">
        <v>35</v>
      </c>
      <c r="B36" t="s">
        <v>33</v>
      </c>
      <c r="C36">
        <v>2018</v>
      </c>
      <c r="D36" t="s">
        <v>126</v>
      </c>
      <c r="E36" t="s">
        <v>127</v>
      </c>
      <c r="F36" t="s">
        <v>212</v>
      </c>
      <c r="G36" t="s">
        <v>212</v>
      </c>
      <c r="H36">
        <v>2638621</v>
      </c>
      <c r="I36">
        <v>3884293</v>
      </c>
      <c r="J36">
        <v>35</v>
      </c>
    </row>
    <row r="37" spans="1:10" x14ac:dyDescent="0.25">
      <c r="A37">
        <v>36</v>
      </c>
      <c r="B37" t="s">
        <v>33</v>
      </c>
      <c r="C37">
        <v>2018</v>
      </c>
      <c r="D37" t="s">
        <v>66</v>
      </c>
      <c r="E37" t="s">
        <v>67</v>
      </c>
      <c r="F37" t="s">
        <v>212</v>
      </c>
      <c r="G37" t="s">
        <v>212</v>
      </c>
      <c r="H37">
        <v>2678811</v>
      </c>
      <c r="I37">
        <v>3788828</v>
      </c>
      <c r="J37">
        <v>36</v>
      </c>
    </row>
    <row r="38" spans="1:10" x14ac:dyDescent="0.25">
      <c r="A38">
        <v>37</v>
      </c>
      <c r="B38" t="s">
        <v>33</v>
      </c>
      <c r="C38">
        <v>2018</v>
      </c>
      <c r="D38" t="s">
        <v>128</v>
      </c>
      <c r="E38" t="s">
        <v>129</v>
      </c>
      <c r="F38" t="s">
        <v>212</v>
      </c>
      <c r="G38" t="s">
        <v>212</v>
      </c>
      <c r="H38">
        <v>2738597</v>
      </c>
      <c r="I38">
        <v>3374350</v>
      </c>
      <c r="J38">
        <v>37</v>
      </c>
    </row>
    <row r="39" spans="1:10" x14ac:dyDescent="0.25">
      <c r="A39">
        <v>38</v>
      </c>
      <c r="B39" t="s">
        <v>33</v>
      </c>
      <c r="C39">
        <v>2018</v>
      </c>
      <c r="D39" t="s">
        <v>86</v>
      </c>
      <c r="E39" t="s">
        <v>87</v>
      </c>
      <c r="F39" t="s">
        <v>212</v>
      </c>
      <c r="G39" t="s">
        <v>212</v>
      </c>
      <c r="H39">
        <v>2565477</v>
      </c>
      <c r="I39">
        <v>2948548</v>
      </c>
      <c r="J39">
        <v>38</v>
      </c>
    </row>
    <row r="40" spans="1:10" x14ac:dyDescent="0.25">
      <c r="A40">
        <v>39</v>
      </c>
      <c r="B40" t="s">
        <v>33</v>
      </c>
      <c r="C40">
        <v>2018</v>
      </c>
      <c r="D40" t="s">
        <v>82</v>
      </c>
      <c r="E40" t="s">
        <v>83</v>
      </c>
      <c r="F40" t="s">
        <v>212</v>
      </c>
      <c r="G40" t="s">
        <v>212</v>
      </c>
      <c r="H40">
        <v>1900445</v>
      </c>
      <c r="I40">
        <v>2815109</v>
      </c>
      <c r="J40">
        <v>39</v>
      </c>
    </row>
    <row r="41" spans="1:10" x14ac:dyDescent="0.25">
      <c r="A41">
        <v>40</v>
      </c>
      <c r="B41" t="s">
        <v>33</v>
      </c>
      <c r="C41">
        <v>2018</v>
      </c>
      <c r="D41" t="s">
        <v>170</v>
      </c>
      <c r="E41" t="s">
        <v>171</v>
      </c>
      <c r="F41" t="s">
        <v>212</v>
      </c>
      <c r="G41" t="s">
        <v>212</v>
      </c>
      <c r="H41">
        <v>3974482</v>
      </c>
      <c r="I41">
        <v>2602328</v>
      </c>
      <c r="J41">
        <v>40</v>
      </c>
    </row>
    <row r="42" spans="1:10" x14ac:dyDescent="0.25">
      <c r="A42">
        <v>41</v>
      </c>
      <c r="B42" t="s">
        <v>33</v>
      </c>
      <c r="C42">
        <v>2018</v>
      </c>
      <c r="D42" t="s">
        <v>132</v>
      </c>
      <c r="E42" t="s">
        <v>133</v>
      </c>
      <c r="F42" t="s">
        <v>212</v>
      </c>
      <c r="G42" t="s">
        <v>212</v>
      </c>
      <c r="H42">
        <v>4096178</v>
      </c>
      <c r="I42">
        <v>2316841</v>
      </c>
      <c r="J42">
        <v>41</v>
      </c>
    </row>
    <row r="43" spans="1:10" x14ac:dyDescent="0.25">
      <c r="A43">
        <v>42</v>
      </c>
      <c r="B43" t="s">
        <v>33</v>
      </c>
      <c r="C43">
        <v>2018</v>
      </c>
      <c r="D43" t="s">
        <v>108</v>
      </c>
      <c r="E43" t="s">
        <v>109</v>
      </c>
      <c r="F43" t="s">
        <v>212</v>
      </c>
      <c r="G43" t="s">
        <v>212</v>
      </c>
      <c r="H43">
        <v>8808616</v>
      </c>
      <c r="I43">
        <v>2021200</v>
      </c>
      <c r="J43">
        <v>42</v>
      </c>
    </row>
    <row r="44" spans="1:10" x14ac:dyDescent="0.25">
      <c r="A44">
        <v>43</v>
      </c>
      <c r="B44" t="s">
        <v>33</v>
      </c>
      <c r="C44">
        <v>2018</v>
      </c>
      <c r="D44" t="s">
        <v>158</v>
      </c>
      <c r="E44" t="s">
        <v>159</v>
      </c>
      <c r="F44" t="s">
        <v>212</v>
      </c>
      <c r="G44" t="s">
        <v>212</v>
      </c>
      <c r="H44">
        <v>5656567</v>
      </c>
      <c r="I44">
        <v>2006822</v>
      </c>
      <c r="J44">
        <v>43</v>
      </c>
    </row>
    <row r="45" spans="1:10" x14ac:dyDescent="0.25">
      <c r="A45">
        <v>44</v>
      </c>
      <c r="B45" t="s">
        <v>33</v>
      </c>
      <c r="C45">
        <v>2018</v>
      </c>
      <c r="D45" t="s">
        <v>98</v>
      </c>
      <c r="E45" t="s">
        <v>99</v>
      </c>
      <c r="F45" t="s">
        <v>212</v>
      </c>
      <c r="G45" t="s">
        <v>212</v>
      </c>
      <c r="H45">
        <v>1733760</v>
      </c>
      <c r="I45">
        <v>1996154</v>
      </c>
      <c r="J45">
        <v>44</v>
      </c>
    </row>
    <row r="46" spans="1:10" x14ac:dyDescent="0.25">
      <c r="A46">
        <v>45</v>
      </c>
      <c r="B46" t="s">
        <v>33</v>
      </c>
      <c r="C46">
        <v>2018</v>
      </c>
      <c r="D46" t="s">
        <v>156</v>
      </c>
      <c r="E46" t="s">
        <v>157</v>
      </c>
      <c r="F46" t="s">
        <v>212</v>
      </c>
      <c r="G46" t="s">
        <v>212</v>
      </c>
      <c r="H46">
        <v>6466961</v>
      </c>
      <c r="I46">
        <v>1971597</v>
      </c>
      <c r="J46">
        <v>45</v>
      </c>
    </row>
    <row r="47" spans="1:10" x14ac:dyDescent="0.25">
      <c r="A47">
        <v>46</v>
      </c>
      <c r="B47" t="s">
        <v>33</v>
      </c>
      <c r="C47">
        <v>2018</v>
      </c>
      <c r="D47" t="s">
        <v>172</v>
      </c>
      <c r="E47" t="s">
        <v>173</v>
      </c>
      <c r="F47" t="s">
        <v>212</v>
      </c>
      <c r="G47" t="s">
        <v>212</v>
      </c>
      <c r="H47">
        <v>2195565</v>
      </c>
      <c r="I47">
        <v>1904002</v>
      </c>
      <c r="J47">
        <v>46</v>
      </c>
    </row>
    <row r="48" spans="1:10" x14ac:dyDescent="0.25">
      <c r="A48">
        <v>47</v>
      </c>
      <c r="B48" t="s">
        <v>33</v>
      </c>
      <c r="C48">
        <v>2018</v>
      </c>
      <c r="D48" t="s">
        <v>104</v>
      </c>
      <c r="E48" t="s">
        <v>105</v>
      </c>
      <c r="F48" t="s">
        <v>212</v>
      </c>
      <c r="G48" t="s">
        <v>212</v>
      </c>
      <c r="H48">
        <v>1194530</v>
      </c>
      <c r="I48">
        <v>1830889</v>
      </c>
      <c r="J48">
        <v>47</v>
      </c>
    </row>
    <row r="49" spans="1:10" x14ac:dyDescent="0.25">
      <c r="A49">
        <v>48</v>
      </c>
      <c r="B49" t="s">
        <v>33</v>
      </c>
      <c r="C49">
        <v>2018</v>
      </c>
      <c r="D49" t="s">
        <v>112</v>
      </c>
      <c r="E49" t="s">
        <v>113</v>
      </c>
      <c r="F49" t="s">
        <v>212</v>
      </c>
      <c r="G49" t="s">
        <v>212</v>
      </c>
      <c r="H49">
        <v>2785526</v>
      </c>
      <c r="I49">
        <v>1726911</v>
      </c>
      <c r="J49">
        <v>48</v>
      </c>
    </row>
    <row r="50" spans="1:10" x14ac:dyDescent="0.25">
      <c r="A50">
        <v>49</v>
      </c>
      <c r="B50" t="s">
        <v>33</v>
      </c>
      <c r="C50">
        <v>2018</v>
      </c>
      <c r="D50" t="s">
        <v>215</v>
      </c>
      <c r="E50" t="s">
        <v>216</v>
      </c>
      <c r="F50" t="s">
        <v>212</v>
      </c>
      <c r="G50" t="s">
        <v>212</v>
      </c>
      <c r="H50">
        <v>1460000</v>
      </c>
      <c r="I50">
        <v>1633084</v>
      </c>
      <c r="J50">
        <v>49</v>
      </c>
    </row>
    <row r="51" spans="1:10" x14ac:dyDescent="0.25">
      <c r="A51">
        <v>50</v>
      </c>
      <c r="B51" t="s">
        <v>33</v>
      </c>
      <c r="C51">
        <v>2018</v>
      </c>
      <c r="D51" t="s">
        <v>217</v>
      </c>
      <c r="E51" t="s">
        <v>218</v>
      </c>
      <c r="F51" t="s">
        <v>212</v>
      </c>
      <c r="G51" t="s">
        <v>212</v>
      </c>
      <c r="H51">
        <v>2317383</v>
      </c>
      <c r="I51">
        <v>1197557</v>
      </c>
      <c r="J51">
        <v>50</v>
      </c>
    </row>
    <row r="52" spans="1:10" x14ac:dyDescent="0.25">
      <c r="A52">
        <v>51</v>
      </c>
      <c r="B52" t="s">
        <v>33</v>
      </c>
      <c r="C52">
        <v>2018</v>
      </c>
      <c r="D52" t="s">
        <v>196</v>
      </c>
      <c r="E52" t="s">
        <v>197</v>
      </c>
      <c r="F52" t="s">
        <v>212</v>
      </c>
      <c r="G52" t="s">
        <v>212</v>
      </c>
      <c r="H52">
        <v>3197351</v>
      </c>
      <c r="I52">
        <v>1041680</v>
      </c>
      <c r="J52">
        <v>51</v>
      </c>
    </row>
    <row r="53" spans="1:10" x14ac:dyDescent="0.25">
      <c r="A53">
        <v>52</v>
      </c>
      <c r="B53" t="s">
        <v>33</v>
      </c>
      <c r="C53">
        <v>2018</v>
      </c>
      <c r="D53" t="s">
        <v>45</v>
      </c>
      <c r="E53" t="s">
        <v>46</v>
      </c>
      <c r="F53" t="s">
        <v>212</v>
      </c>
      <c r="G53" t="s">
        <v>212</v>
      </c>
      <c r="H53">
        <v>1040197</v>
      </c>
      <c r="I53">
        <v>888585</v>
      </c>
      <c r="J53">
        <v>52</v>
      </c>
    </row>
    <row r="54" spans="1:10" x14ac:dyDescent="0.25">
      <c r="A54">
        <v>53</v>
      </c>
      <c r="B54" t="s">
        <v>33</v>
      </c>
      <c r="C54">
        <v>2018</v>
      </c>
      <c r="D54" t="s">
        <v>192</v>
      </c>
      <c r="E54" t="s">
        <v>193</v>
      </c>
      <c r="F54" t="s">
        <v>212</v>
      </c>
      <c r="G54" t="s">
        <v>212</v>
      </c>
      <c r="H54">
        <v>529939</v>
      </c>
      <c r="I54">
        <v>681824</v>
      </c>
      <c r="J54">
        <v>53</v>
      </c>
    </row>
    <row r="55" spans="1:10" x14ac:dyDescent="0.25">
      <c r="A55">
        <v>54</v>
      </c>
      <c r="B55" t="s">
        <v>33</v>
      </c>
      <c r="C55">
        <v>2018</v>
      </c>
      <c r="D55" t="s">
        <v>166</v>
      </c>
      <c r="E55" t="s">
        <v>167</v>
      </c>
      <c r="F55" t="s">
        <v>212</v>
      </c>
      <c r="G55" t="s">
        <v>212</v>
      </c>
      <c r="H55">
        <v>550000</v>
      </c>
      <c r="I55">
        <v>563438</v>
      </c>
      <c r="J55">
        <v>54</v>
      </c>
    </row>
    <row r="56" spans="1:10" x14ac:dyDescent="0.25">
      <c r="A56">
        <v>55</v>
      </c>
      <c r="B56" t="s">
        <v>33</v>
      </c>
      <c r="C56">
        <v>2018</v>
      </c>
      <c r="D56" t="s">
        <v>37</v>
      </c>
      <c r="E56" t="s">
        <v>38</v>
      </c>
      <c r="F56" t="s">
        <v>212</v>
      </c>
      <c r="G56" t="s">
        <v>212</v>
      </c>
      <c r="H56">
        <v>942380</v>
      </c>
      <c r="I56">
        <v>412930</v>
      </c>
      <c r="J56">
        <v>55</v>
      </c>
    </row>
    <row r="57" spans="1:10" x14ac:dyDescent="0.25">
      <c r="A57">
        <v>56</v>
      </c>
      <c r="B57" t="s">
        <v>33</v>
      </c>
      <c r="C57">
        <v>2018</v>
      </c>
      <c r="D57" t="s">
        <v>60</v>
      </c>
      <c r="E57" t="s">
        <v>61</v>
      </c>
      <c r="F57" t="s">
        <v>212</v>
      </c>
      <c r="G57" t="s">
        <v>212</v>
      </c>
      <c r="H57">
        <v>143295</v>
      </c>
      <c r="I57">
        <v>398119</v>
      </c>
      <c r="J57">
        <v>56</v>
      </c>
    </row>
    <row r="58" spans="1:10" x14ac:dyDescent="0.25">
      <c r="A58">
        <v>57</v>
      </c>
      <c r="B58" t="s">
        <v>33</v>
      </c>
      <c r="C58">
        <v>2018</v>
      </c>
      <c r="D58" t="s">
        <v>219</v>
      </c>
      <c r="E58" t="s">
        <v>220</v>
      </c>
      <c r="F58" t="s">
        <v>212</v>
      </c>
      <c r="G58" t="s">
        <v>212</v>
      </c>
      <c r="H58">
        <v>433718</v>
      </c>
      <c r="I58">
        <v>396402</v>
      </c>
      <c r="J58">
        <v>57</v>
      </c>
    </row>
    <row r="59" spans="1:10" x14ac:dyDescent="0.25">
      <c r="A59">
        <v>58</v>
      </c>
      <c r="B59" t="s">
        <v>33</v>
      </c>
      <c r="C59">
        <v>2018</v>
      </c>
      <c r="D59" t="s">
        <v>62</v>
      </c>
      <c r="E59" t="s">
        <v>63</v>
      </c>
      <c r="F59" t="s">
        <v>212</v>
      </c>
      <c r="G59" t="s">
        <v>212</v>
      </c>
      <c r="H59">
        <v>562907</v>
      </c>
      <c r="I59">
        <v>369362</v>
      </c>
      <c r="J59">
        <v>58</v>
      </c>
    </row>
    <row r="60" spans="1:10" x14ac:dyDescent="0.25">
      <c r="A60">
        <v>59</v>
      </c>
      <c r="B60" t="s">
        <v>33</v>
      </c>
      <c r="C60">
        <v>2018</v>
      </c>
      <c r="D60" t="s">
        <v>102</v>
      </c>
      <c r="E60" t="s">
        <v>103</v>
      </c>
      <c r="F60" t="s">
        <v>212</v>
      </c>
      <c r="G60" t="s">
        <v>212</v>
      </c>
      <c r="H60">
        <v>3055177</v>
      </c>
      <c r="I60">
        <v>302196</v>
      </c>
      <c r="J60">
        <v>59</v>
      </c>
    </row>
    <row r="61" spans="1:10" x14ac:dyDescent="0.25">
      <c r="A61">
        <v>60</v>
      </c>
      <c r="B61" t="s">
        <v>33</v>
      </c>
      <c r="C61">
        <v>2018</v>
      </c>
      <c r="D61" t="s">
        <v>64</v>
      </c>
      <c r="E61" t="s">
        <v>65</v>
      </c>
      <c r="F61" t="s">
        <v>212</v>
      </c>
      <c r="G61" t="s">
        <v>212</v>
      </c>
      <c r="H61">
        <v>334622</v>
      </c>
      <c r="I61">
        <v>292407</v>
      </c>
      <c r="J61">
        <v>60</v>
      </c>
    </row>
    <row r="62" spans="1:10" x14ac:dyDescent="0.25">
      <c r="A62">
        <v>61</v>
      </c>
      <c r="B62" t="s">
        <v>33</v>
      </c>
      <c r="C62">
        <v>2018</v>
      </c>
      <c r="D62" t="s">
        <v>168</v>
      </c>
      <c r="E62" t="s">
        <v>169</v>
      </c>
      <c r="F62" t="s">
        <v>212</v>
      </c>
      <c r="G62" t="s">
        <v>212</v>
      </c>
      <c r="H62">
        <v>418224</v>
      </c>
      <c r="I62">
        <v>291560</v>
      </c>
      <c r="J62">
        <v>61</v>
      </c>
    </row>
    <row r="63" spans="1:10" x14ac:dyDescent="0.25">
      <c r="A63">
        <v>62</v>
      </c>
      <c r="B63" t="s">
        <v>33</v>
      </c>
      <c r="C63">
        <v>2018</v>
      </c>
      <c r="D63" t="s">
        <v>208</v>
      </c>
      <c r="E63" t="s">
        <v>209</v>
      </c>
      <c r="F63" t="s">
        <v>212</v>
      </c>
      <c r="G63" t="s">
        <v>212</v>
      </c>
      <c r="H63">
        <v>141608</v>
      </c>
      <c r="I63">
        <v>225532</v>
      </c>
      <c r="J63">
        <v>62</v>
      </c>
    </row>
    <row r="64" spans="1:10" x14ac:dyDescent="0.25">
      <c r="A64">
        <v>63</v>
      </c>
      <c r="B64" t="s">
        <v>33</v>
      </c>
      <c r="C64">
        <v>2018</v>
      </c>
      <c r="D64" t="s">
        <v>182</v>
      </c>
      <c r="E64" t="s">
        <v>183</v>
      </c>
      <c r="F64" t="s">
        <v>212</v>
      </c>
      <c r="G64" t="s">
        <v>212</v>
      </c>
      <c r="H64">
        <v>157340</v>
      </c>
      <c r="I64">
        <v>221692</v>
      </c>
      <c r="J64">
        <v>63</v>
      </c>
    </row>
    <row r="65" spans="1:10" x14ac:dyDescent="0.25">
      <c r="A65">
        <v>64</v>
      </c>
      <c r="B65" t="s">
        <v>33</v>
      </c>
      <c r="C65">
        <v>2018</v>
      </c>
      <c r="D65" t="s">
        <v>202</v>
      </c>
      <c r="E65" t="s">
        <v>203</v>
      </c>
      <c r="F65" t="s">
        <v>212</v>
      </c>
      <c r="G65" t="s">
        <v>212</v>
      </c>
      <c r="H65">
        <v>426396</v>
      </c>
      <c r="I65">
        <v>176070</v>
      </c>
      <c r="J65">
        <v>64</v>
      </c>
    </row>
    <row r="66" spans="1:10" x14ac:dyDescent="0.25">
      <c r="A66">
        <v>65</v>
      </c>
      <c r="B66" t="s">
        <v>33</v>
      </c>
      <c r="C66">
        <v>2018</v>
      </c>
      <c r="D66" t="s">
        <v>160</v>
      </c>
      <c r="E66" t="s">
        <v>161</v>
      </c>
      <c r="F66" t="s">
        <v>212</v>
      </c>
      <c r="G66" t="s">
        <v>212</v>
      </c>
      <c r="H66">
        <v>59898</v>
      </c>
      <c r="I66">
        <v>162648</v>
      </c>
      <c r="J66">
        <v>65</v>
      </c>
    </row>
    <row r="67" spans="1:10" x14ac:dyDescent="0.25">
      <c r="A67">
        <v>66</v>
      </c>
      <c r="B67" t="s">
        <v>33</v>
      </c>
      <c r="C67">
        <v>2018</v>
      </c>
      <c r="D67" t="s">
        <v>188</v>
      </c>
      <c r="E67" t="s">
        <v>189</v>
      </c>
      <c r="F67" t="s">
        <v>212</v>
      </c>
      <c r="G67" t="s">
        <v>212</v>
      </c>
      <c r="H67">
        <v>111058</v>
      </c>
      <c r="I67">
        <v>159844</v>
      </c>
      <c r="J67">
        <v>66</v>
      </c>
    </row>
    <row r="68" spans="1:10" x14ac:dyDescent="0.25">
      <c r="A68">
        <v>67</v>
      </c>
      <c r="B68" t="s">
        <v>33</v>
      </c>
      <c r="C68">
        <v>2018</v>
      </c>
      <c r="D68" t="s">
        <v>114</v>
      </c>
      <c r="E68" t="s">
        <v>115</v>
      </c>
      <c r="F68" t="s">
        <v>212</v>
      </c>
      <c r="G68" t="s">
        <v>212</v>
      </c>
      <c r="H68">
        <v>191829</v>
      </c>
      <c r="I68">
        <v>141553</v>
      </c>
      <c r="J68">
        <v>67</v>
      </c>
    </row>
    <row r="69" spans="1:10" x14ac:dyDescent="0.25">
      <c r="A69">
        <v>68</v>
      </c>
      <c r="B69" t="s">
        <v>33</v>
      </c>
      <c r="C69">
        <v>2018</v>
      </c>
      <c r="D69" t="s">
        <v>221</v>
      </c>
      <c r="E69" t="s">
        <v>222</v>
      </c>
      <c r="F69" t="s">
        <v>212</v>
      </c>
      <c r="G69" t="s">
        <v>212</v>
      </c>
      <c r="H69">
        <v>157033</v>
      </c>
      <c r="I69">
        <v>106397</v>
      </c>
      <c r="J69">
        <v>68</v>
      </c>
    </row>
    <row r="70" spans="1:10" x14ac:dyDescent="0.25">
      <c r="A70">
        <v>69</v>
      </c>
      <c r="B70" t="s">
        <v>33</v>
      </c>
      <c r="C70">
        <v>2018</v>
      </c>
      <c r="D70" t="s">
        <v>154</v>
      </c>
      <c r="E70" t="s">
        <v>155</v>
      </c>
      <c r="F70" t="s">
        <v>212</v>
      </c>
      <c r="G70" t="s">
        <v>212</v>
      </c>
      <c r="H70">
        <v>208141</v>
      </c>
      <c r="I70">
        <v>82756</v>
      </c>
      <c r="J70">
        <v>69</v>
      </c>
    </row>
    <row r="71" spans="1:10" x14ac:dyDescent="0.25">
      <c r="A71">
        <v>70</v>
      </c>
      <c r="B71" t="s">
        <v>33</v>
      </c>
      <c r="C71">
        <v>2018</v>
      </c>
      <c r="D71" t="s">
        <v>223</v>
      </c>
      <c r="E71" t="s">
        <v>224</v>
      </c>
      <c r="F71" t="s">
        <v>212</v>
      </c>
      <c r="G71" t="s">
        <v>212</v>
      </c>
      <c r="H71">
        <v>92160</v>
      </c>
      <c r="I71">
        <v>64537</v>
      </c>
      <c r="J71">
        <v>70</v>
      </c>
    </row>
    <row r="72" spans="1:10" x14ac:dyDescent="0.25">
      <c r="A72">
        <v>71</v>
      </c>
      <c r="B72" t="s">
        <v>33</v>
      </c>
      <c r="C72">
        <v>2018</v>
      </c>
      <c r="D72" t="s">
        <v>190</v>
      </c>
      <c r="E72" t="s">
        <v>191</v>
      </c>
      <c r="F72" t="s">
        <v>212</v>
      </c>
      <c r="G72" t="s">
        <v>212</v>
      </c>
      <c r="H72">
        <v>16581</v>
      </c>
      <c r="I72">
        <v>42995</v>
      </c>
      <c r="J72">
        <v>71</v>
      </c>
    </row>
    <row r="73" spans="1:10" x14ac:dyDescent="0.25">
      <c r="A73">
        <v>72</v>
      </c>
      <c r="B73" t="s">
        <v>33</v>
      </c>
      <c r="C73">
        <v>2018</v>
      </c>
      <c r="D73" t="s">
        <v>186</v>
      </c>
      <c r="E73" t="s">
        <v>187</v>
      </c>
      <c r="F73" t="s">
        <v>212</v>
      </c>
      <c r="G73" t="s">
        <v>212</v>
      </c>
      <c r="H73">
        <v>127718</v>
      </c>
      <c r="I73">
        <v>36217</v>
      </c>
      <c r="J73">
        <v>72</v>
      </c>
    </row>
    <row r="74" spans="1:10" x14ac:dyDescent="0.25">
      <c r="A74">
        <v>73</v>
      </c>
      <c r="B74" t="s">
        <v>33</v>
      </c>
      <c r="C74">
        <v>2018</v>
      </c>
      <c r="D74" t="s">
        <v>116</v>
      </c>
      <c r="E74" t="s">
        <v>117</v>
      </c>
      <c r="F74" t="s">
        <v>212</v>
      </c>
      <c r="G74" t="s">
        <v>212</v>
      </c>
      <c r="H74">
        <v>14147</v>
      </c>
      <c r="I74">
        <v>35753</v>
      </c>
      <c r="J74">
        <v>73</v>
      </c>
    </row>
    <row r="75" spans="1:10" x14ac:dyDescent="0.25">
      <c r="A75">
        <v>74</v>
      </c>
      <c r="B75" t="s">
        <v>33</v>
      </c>
      <c r="C75">
        <v>2018</v>
      </c>
      <c r="D75" t="s">
        <v>118</v>
      </c>
      <c r="E75" t="s">
        <v>119</v>
      </c>
      <c r="F75" t="s">
        <v>212</v>
      </c>
      <c r="G75" t="s">
        <v>212</v>
      </c>
      <c r="H75">
        <v>41936</v>
      </c>
      <c r="I75">
        <v>33418</v>
      </c>
      <c r="J75">
        <v>74</v>
      </c>
    </row>
    <row r="76" spans="1:10" x14ac:dyDescent="0.25">
      <c r="A76">
        <v>75</v>
      </c>
      <c r="B76" t="s">
        <v>33</v>
      </c>
      <c r="C76">
        <v>2018</v>
      </c>
      <c r="D76" t="s">
        <v>130</v>
      </c>
      <c r="E76" t="s">
        <v>131</v>
      </c>
      <c r="F76" t="s">
        <v>212</v>
      </c>
      <c r="G76" t="s">
        <v>212</v>
      </c>
      <c r="H76">
        <v>26153</v>
      </c>
      <c r="I76">
        <v>30538</v>
      </c>
      <c r="J76">
        <v>75</v>
      </c>
    </row>
    <row r="77" spans="1:10" x14ac:dyDescent="0.25">
      <c r="A77">
        <v>76</v>
      </c>
      <c r="B77" t="s">
        <v>33</v>
      </c>
      <c r="C77">
        <v>2018</v>
      </c>
      <c r="D77" t="s">
        <v>225</v>
      </c>
      <c r="E77" t="s">
        <v>226</v>
      </c>
      <c r="F77" t="s">
        <v>212</v>
      </c>
      <c r="G77" t="s">
        <v>212</v>
      </c>
      <c r="H77">
        <v>44650</v>
      </c>
      <c r="I77">
        <v>5717</v>
      </c>
      <c r="J77">
        <v>76</v>
      </c>
    </row>
    <row r="78" spans="1:10" x14ac:dyDescent="0.25">
      <c r="A78">
        <v>77</v>
      </c>
      <c r="B78" t="s">
        <v>33</v>
      </c>
      <c r="C78">
        <v>2018</v>
      </c>
      <c r="D78" t="s">
        <v>162</v>
      </c>
      <c r="E78" t="s">
        <v>163</v>
      </c>
      <c r="F78" t="s">
        <v>212</v>
      </c>
      <c r="G78" t="s">
        <v>212</v>
      </c>
      <c r="H78">
        <v>2408</v>
      </c>
      <c r="I78">
        <v>5036</v>
      </c>
      <c r="J78">
        <v>77</v>
      </c>
    </row>
    <row r="79" spans="1:10" x14ac:dyDescent="0.25">
      <c r="A79">
        <v>78</v>
      </c>
      <c r="B79" t="s">
        <v>33</v>
      </c>
      <c r="C79">
        <v>2018</v>
      </c>
      <c r="D79" t="s">
        <v>227</v>
      </c>
      <c r="E79" t="s">
        <v>228</v>
      </c>
      <c r="F79" t="s">
        <v>212</v>
      </c>
      <c r="G79" t="s">
        <v>212</v>
      </c>
      <c r="H79">
        <v>2080</v>
      </c>
      <c r="I79">
        <v>4130</v>
      </c>
      <c r="J79">
        <v>78</v>
      </c>
    </row>
    <row r="80" spans="1:10" x14ac:dyDescent="0.25">
      <c r="A80">
        <v>79</v>
      </c>
      <c r="B80" t="s">
        <v>33</v>
      </c>
      <c r="C80">
        <v>2018</v>
      </c>
      <c r="D80" t="s">
        <v>229</v>
      </c>
      <c r="E80" t="s">
        <v>230</v>
      </c>
      <c r="F80" t="s">
        <v>212</v>
      </c>
      <c r="G80" t="s">
        <v>212</v>
      </c>
      <c r="H80">
        <v>1053</v>
      </c>
      <c r="I80">
        <v>4061</v>
      </c>
      <c r="J80">
        <v>79</v>
      </c>
    </row>
    <row r="81" spans="1:10" x14ac:dyDescent="0.25">
      <c r="A81">
        <v>80</v>
      </c>
      <c r="B81" t="s">
        <v>33</v>
      </c>
      <c r="C81">
        <v>2018</v>
      </c>
      <c r="D81" t="s">
        <v>231</v>
      </c>
      <c r="E81" t="s">
        <v>232</v>
      </c>
      <c r="F81" t="s">
        <v>212</v>
      </c>
      <c r="G81" t="s">
        <v>212</v>
      </c>
      <c r="H81">
        <v>11225</v>
      </c>
      <c r="I81">
        <v>3276</v>
      </c>
      <c r="J81">
        <v>80</v>
      </c>
    </row>
    <row r="82" spans="1:10" x14ac:dyDescent="0.25">
      <c r="A82">
        <v>81</v>
      </c>
      <c r="B82" t="s">
        <v>33</v>
      </c>
      <c r="C82">
        <v>2018</v>
      </c>
      <c r="D82" t="s">
        <v>72</v>
      </c>
      <c r="E82" t="s">
        <v>73</v>
      </c>
      <c r="F82" t="s">
        <v>212</v>
      </c>
      <c r="G82" t="s">
        <v>212</v>
      </c>
      <c r="H82">
        <v>2870</v>
      </c>
      <c r="I82">
        <v>2864</v>
      </c>
      <c r="J82">
        <v>81</v>
      </c>
    </row>
    <row r="83" spans="1:10" x14ac:dyDescent="0.25">
      <c r="A83">
        <v>82</v>
      </c>
      <c r="B83" t="s">
        <v>33</v>
      </c>
      <c r="C83">
        <v>2018</v>
      </c>
      <c r="D83" t="s">
        <v>120</v>
      </c>
      <c r="E83" t="s">
        <v>121</v>
      </c>
      <c r="F83" t="s">
        <v>212</v>
      </c>
      <c r="G83" t="s">
        <v>212</v>
      </c>
      <c r="H83">
        <v>728</v>
      </c>
      <c r="I83">
        <v>2515</v>
      </c>
      <c r="J83">
        <v>82</v>
      </c>
    </row>
    <row r="84" spans="1:10" x14ac:dyDescent="0.25">
      <c r="A84">
        <v>83</v>
      </c>
      <c r="B84" t="s">
        <v>33</v>
      </c>
      <c r="C84">
        <v>2018</v>
      </c>
      <c r="D84" t="s">
        <v>43</v>
      </c>
      <c r="E84" t="s">
        <v>44</v>
      </c>
      <c r="F84" t="s">
        <v>212</v>
      </c>
      <c r="G84" t="s">
        <v>212</v>
      </c>
      <c r="H84">
        <v>12200</v>
      </c>
      <c r="I84">
        <v>2180</v>
      </c>
      <c r="J84">
        <v>83</v>
      </c>
    </row>
    <row r="85" spans="1:10" x14ac:dyDescent="0.25">
      <c r="A85">
        <v>84</v>
      </c>
      <c r="B85" t="s">
        <v>33</v>
      </c>
      <c r="C85">
        <v>2018</v>
      </c>
      <c r="D85" t="s">
        <v>94</v>
      </c>
      <c r="E85" t="s">
        <v>95</v>
      </c>
      <c r="F85" t="s">
        <v>212</v>
      </c>
      <c r="G85" t="s">
        <v>212</v>
      </c>
      <c r="H85">
        <v>0</v>
      </c>
      <c r="I85">
        <v>2160</v>
      </c>
      <c r="J85">
        <v>84</v>
      </c>
    </row>
    <row r="86" spans="1:10" x14ac:dyDescent="0.25">
      <c r="A86">
        <v>85</v>
      </c>
      <c r="B86" t="s">
        <v>33</v>
      </c>
      <c r="C86">
        <v>2018</v>
      </c>
      <c r="D86" t="s">
        <v>138</v>
      </c>
      <c r="E86" t="s">
        <v>139</v>
      </c>
      <c r="F86" t="s">
        <v>212</v>
      </c>
      <c r="G86" t="s">
        <v>212</v>
      </c>
      <c r="H86">
        <v>450</v>
      </c>
      <c r="I86">
        <v>1212</v>
      </c>
      <c r="J86">
        <v>85</v>
      </c>
    </row>
    <row r="87" spans="1:10" x14ac:dyDescent="0.25">
      <c r="A87">
        <v>86</v>
      </c>
      <c r="B87" t="s">
        <v>33</v>
      </c>
      <c r="C87">
        <v>2018</v>
      </c>
      <c r="D87" t="s">
        <v>233</v>
      </c>
      <c r="E87" t="s">
        <v>234</v>
      </c>
      <c r="F87" t="s">
        <v>212</v>
      </c>
      <c r="G87" t="s">
        <v>212</v>
      </c>
      <c r="H87">
        <v>0</v>
      </c>
      <c r="I87">
        <v>1011</v>
      </c>
      <c r="J87">
        <v>86</v>
      </c>
    </row>
    <row r="88" spans="1:10" x14ac:dyDescent="0.25">
      <c r="A88">
        <v>87</v>
      </c>
      <c r="B88" t="s">
        <v>33</v>
      </c>
      <c r="C88">
        <v>2018</v>
      </c>
      <c r="D88" t="s">
        <v>134</v>
      </c>
      <c r="E88" t="s">
        <v>135</v>
      </c>
      <c r="F88" t="s">
        <v>212</v>
      </c>
      <c r="G88" t="s">
        <v>212</v>
      </c>
      <c r="H88">
        <v>900</v>
      </c>
      <c r="I88">
        <v>930</v>
      </c>
      <c r="J88">
        <v>87</v>
      </c>
    </row>
    <row r="89" spans="1:10" x14ac:dyDescent="0.25">
      <c r="A89">
        <v>88</v>
      </c>
      <c r="B89" t="s">
        <v>33</v>
      </c>
      <c r="C89">
        <v>2018</v>
      </c>
      <c r="D89" t="s">
        <v>235</v>
      </c>
      <c r="E89" t="s">
        <v>236</v>
      </c>
      <c r="F89" t="s">
        <v>212</v>
      </c>
      <c r="G89" t="s">
        <v>212</v>
      </c>
      <c r="H89">
        <v>20</v>
      </c>
      <c r="I89">
        <v>279</v>
      </c>
      <c r="J89">
        <v>88</v>
      </c>
    </row>
    <row r="90" spans="1:10" x14ac:dyDescent="0.25">
      <c r="A90">
        <v>89</v>
      </c>
      <c r="B90" t="s">
        <v>33</v>
      </c>
      <c r="C90">
        <v>2018</v>
      </c>
      <c r="D90" t="s">
        <v>237</v>
      </c>
      <c r="E90" t="s">
        <v>238</v>
      </c>
      <c r="F90" t="s">
        <v>212</v>
      </c>
      <c r="G90" t="s">
        <v>212</v>
      </c>
      <c r="H90">
        <v>807</v>
      </c>
      <c r="I90">
        <v>201</v>
      </c>
      <c r="J90">
        <v>89</v>
      </c>
    </row>
    <row r="91" spans="1:10" x14ac:dyDescent="0.25">
      <c r="A91">
        <v>90</v>
      </c>
      <c r="B91" t="s">
        <v>33</v>
      </c>
      <c r="C91">
        <v>2018</v>
      </c>
      <c r="D91" t="s">
        <v>239</v>
      </c>
      <c r="E91" t="s">
        <v>240</v>
      </c>
      <c r="F91" t="s">
        <v>212</v>
      </c>
      <c r="G91" t="s">
        <v>212</v>
      </c>
      <c r="H91">
        <v>99</v>
      </c>
      <c r="I91">
        <v>183</v>
      </c>
      <c r="J91">
        <v>90</v>
      </c>
    </row>
    <row r="92" spans="1:10" x14ac:dyDescent="0.25">
      <c r="A92">
        <v>91</v>
      </c>
      <c r="B92" t="s">
        <v>33</v>
      </c>
      <c r="C92">
        <v>2018</v>
      </c>
      <c r="D92" t="s">
        <v>178</v>
      </c>
      <c r="E92" t="s">
        <v>179</v>
      </c>
      <c r="F92" t="s">
        <v>212</v>
      </c>
      <c r="G92" t="s">
        <v>212</v>
      </c>
      <c r="H92">
        <v>136</v>
      </c>
      <c r="I92">
        <v>84</v>
      </c>
      <c r="J92">
        <v>91</v>
      </c>
    </row>
    <row r="93" spans="1:10" x14ac:dyDescent="0.25">
      <c r="A93">
        <v>92</v>
      </c>
      <c r="B93" t="s">
        <v>33</v>
      </c>
      <c r="C93">
        <v>2018</v>
      </c>
      <c r="D93" t="s">
        <v>194</v>
      </c>
      <c r="E93" t="s">
        <v>195</v>
      </c>
      <c r="F93" t="s">
        <v>212</v>
      </c>
      <c r="G93" t="s">
        <v>212</v>
      </c>
      <c r="H93">
        <v>12</v>
      </c>
      <c r="I93">
        <v>46</v>
      </c>
      <c r="J93">
        <v>92</v>
      </c>
    </row>
    <row r="94" spans="1:10" x14ac:dyDescent="0.25">
      <c r="A94">
        <v>93</v>
      </c>
      <c r="B94" t="s">
        <v>33</v>
      </c>
      <c r="C94">
        <v>2018</v>
      </c>
      <c r="D94" t="s">
        <v>200</v>
      </c>
      <c r="E94" t="s">
        <v>201</v>
      </c>
      <c r="F94" t="s">
        <v>212</v>
      </c>
      <c r="G94" t="s">
        <v>212</v>
      </c>
      <c r="H94">
        <v>25</v>
      </c>
      <c r="I94">
        <v>33</v>
      </c>
      <c r="J94">
        <v>93</v>
      </c>
    </row>
    <row r="95" spans="1:10" x14ac:dyDescent="0.25">
      <c r="A95">
        <v>94</v>
      </c>
      <c r="B95" t="s">
        <v>33</v>
      </c>
      <c r="C95">
        <v>2018</v>
      </c>
      <c r="D95" t="s">
        <v>241</v>
      </c>
      <c r="E95" t="s">
        <v>242</v>
      </c>
      <c r="F95" t="s">
        <v>212</v>
      </c>
      <c r="G95" t="s">
        <v>212</v>
      </c>
      <c r="H95">
        <v>1</v>
      </c>
      <c r="I95">
        <v>1</v>
      </c>
      <c r="J95">
        <v>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x14ac:dyDescent="0.25">
      <c r="A2">
        <v>1</v>
      </c>
      <c r="B2" t="s">
        <v>33</v>
      </c>
      <c r="C2">
        <v>2018</v>
      </c>
      <c r="D2" t="s">
        <v>34</v>
      </c>
      <c r="E2" t="s">
        <v>35</v>
      </c>
      <c r="F2" t="s">
        <v>36</v>
      </c>
      <c r="G2" t="s">
        <v>36</v>
      </c>
      <c r="H2">
        <v>508011520</v>
      </c>
      <c r="I2">
        <v>3279157018</v>
      </c>
    </row>
    <row r="3" spans="1:9" x14ac:dyDescent="0.25">
      <c r="A3">
        <v>2</v>
      </c>
      <c r="B3" t="s">
        <v>33</v>
      </c>
      <c r="C3">
        <v>2018</v>
      </c>
      <c r="D3" t="s">
        <v>37</v>
      </c>
      <c r="E3" t="s">
        <v>38</v>
      </c>
      <c r="F3" t="s">
        <v>36</v>
      </c>
      <c r="G3" t="s">
        <v>36</v>
      </c>
      <c r="H3">
        <v>166784489</v>
      </c>
      <c r="I3">
        <v>684769078</v>
      </c>
    </row>
    <row r="4" spans="1:9" x14ac:dyDescent="0.25">
      <c r="A4">
        <v>3</v>
      </c>
      <c r="B4" t="s">
        <v>33</v>
      </c>
      <c r="C4">
        <v>2018</v>
      </c>
      <c r="D4" t="s">
        <v>39</v>
      </c>
      <c r="E4" t="s">
        <v>40</v>
      </c>
      <c r="F4" t="s">
        <v>36</v>
      </c>
      <c r="G4" t="s">
        <v>36</v>
      </c>
      <c r="H4">
        <v>208633562</v>
      </c>
      <c r="I4">
        <v>624035399</v>
      </c>
    </row>
    <row r="5" spans="1:9" x14ac:dyDescent="0.25">
      <c r="A5">
        <v>4</v>
      </c>
      <c r="B5" t="s">
        <v>33</v>
      </c>
      <c r="C5">
        <v>2018</v>
      </c>
      <c r="D5" t="s">
        <v>41</v>
      </c>
      <c r="E5" t="s">
        <v>42</v>
      </c>
      <c r="F5" t="s">
        <v>36</v>
      </c>
      <c r="G5" t="s">
        <v>36</v>
      </c>
      <c r="H5">
        <v>138393063</v>
      </c>
      <c r="I5">
        <v>605739138</v>
      </c>
    </row>
    <row r="6" spans="1:9" x14ac:dyDescent="0.25">
      <c r="A6">
        <v>5</v>
      </c>
      <c r="B6" t="s">
        <v>33</v>
      </c>
      <c r="C6">
        <v>2018</v>
      </c>
      <c r="D6" t="s">
        <v>43</v>
      </c>
      <c r="E6" t="s">
        <v>44</v>
      </c>
      <c r="F6" t="s">
        <v>36</v>
      </c>
      <c r="G6" t="s">
        <v>36</v>
      </c>
      <c r="H6">
        <v>125948717</v>
      </c>
      <c r="I6">
        <v>408626753</v>
      </c>
    </row>
    <row r="7" spans="1:9" x14ac:dyDescent="0.25">
      <c r="A7">
        <v>6</v>
      </c>
      <c r="B7" t="s">
        <v>33</v>
      </c>
      <c r="C7">
        <v>2018</v>
      </c>
      <c r="D7" t="s">
        <v>45</v>
      </c>
      <c r="E7" t="s">
        <v>46</v>
      </c>
      <c r="F7" t="s">
        <v>36</v>
      </c>
      <c r="G7" t="s">
        <v>36</v>
      </c>
      <c r="H7">
        <v>39147570</v>
      </c>
      <c r="I7">
        <v>336031546</v>
      </c>
    </row>
    <row r="8" spans="1:9" x14ac:dyDescent="0.25">
      <c r="A8">
        <v>7</v>
      </c>
      <c r="B8" t="s">
        <v>33</v>
      </c>
      <c r="C8">
        <v>2018</v>
      </c>
      <c r="D8" t="s">
        <v>47</v>
      </c>
      <c r="E8" t="s">
        <v>48</v>
      </c>
      <c r="F8" t="s">
        <v>36</v>
      </c>
      <c r="G8" t="s">
        <v>36</v>
      </c>
      <c r="H8">
        <v>91562158</v>
      </c>
      <c r="I8">
        <v>235473011</v>
      </c>
    </row>
    <row r="9" spans="1:9" x14ac:dyDescent="0.25">
      <c r="A9">
        <v>8</v>
      </c>
      <c r="B9" t="s">
        <v>33</v>
      </c>
      <c r="C9">
        <v>2018</v>
      </c>
      <c r="D9" t="s">
        <v>49</v>
      </c>
      <c r="E9" t="s">
        <v>50</v>
      </c>
      <c r="F9" t="s">
        <v>36</v>
      </c>
      <c r="G9" t="s">
        <v>36</v>
      </c>
      <c r="H9">
        <v>44885828</v>
      </c>
      <c r="I9">
        <v>222641562</v>
      </c>
    </row>
    <row r="10" spans="1:9" x14ac:dyDescent="0.25">
      <c r="A10">
        <v>9</v>
      </c>
      <c r="B10" t="s">
        <v>33</v>
      </c>
      <c r="C10">
        <v>2018</v>
      </c>
      <c r="D10" t="s">
        <v>51</v>
      </c>
      <c r="E10" t="s">
        <v>52</v>
      </c>
      <c r="F10" t="s">
        <v>36</v>
      </c>
      <c r="G10" t="s">
        <v>36</v>
      </c>
      <c r="H10">
        <v>76002056</v>
      </c>
      <c r="I10">
        <v>196276408</v>
      </c>
    </row>
    <row r="11" spans="1:9" x14ac:dyDescent="0.25">
      <c r="A11">
        <v>10</v>
      </c>
      <c r="B11" t="s">
        <v>33</v>
      </c>
      <c r="C11">
        <v>2018</v>
      </c>
      <c r="D11" t="s">
        <v>53</v>
      </c>
      <c r="E11" t="s">
        <v>53</v>
      </c>
      <c r="F11" t="s">
        <v>36</v>
      </c>
      <c r="G11" t="s">
        <v>36</v>
      </c>
      <c r="H11">
        <v>65227557</v>
      </c>
      <c r="I11">
        <v>148430472</v>
      </c>
    </row>
    <row r="12" spans="1:9" x14ac:dyDescent="0.25">
      <c r="A12">
        <v>11</v>
      </c>
      <c r="B12" t="s">
        <v>33</v>
      </c>
      <c r="C12">
        <v>2018</v>
      </c>
      <c r="D12" t="s">
        <v>54</v>
      </c>
      <c r="E12" t="s">
        <v>55</v>
      </c>
      <c r="F12" t="s">
        <v>36</v>
      </c>
      <c r="G12" t="s">
        <v>36</v>
      </c>
      <c r="H12">
        <v>17853563</v>
      </c>
      <c r="I12">
        <v>129272358</v>
      </c>
    </row>
    <row r="13" spans="1:9" x14ac:dyDescent="0.25">
      <c r="A13">
        <v>12</v>
      </c>
      <c r="B13" t="s">
        <v>33</v>
      </c>
      <c r="C13">
        <v>2018</v>
      </c>
      <c r="D13" t="s">
        <v>56</v>
      </c>
      <c r="E13" t="s">
        <v>57</v>
      </c>
      <c r="F13" t="s">
        <v>36</v>
      </c>
      <c r="G13" t="s">
        <v>36</v>
      </c>
      <c r="H13">
        <v>17967647</v>
      </c>
      <c r="I13">
        <v>113751366</v>
      </c>
    </row>
    <row r="14" spans="1:9" x14ac:dyDescent="0.25">
      <c r="A14">
        <v>13</v>
      </c>
      <c r="B14" t="s">
        <v>33</v>
      </c>
      <c r="C14">
        <v>2018</v>
      </c>
      <c r="D14" t="s">
        <v>58</v>
      </c>
      <c r="E14" t="s">
        <v>59</v>
      </c>
      <c r="F14" t="s">
        <v>36</v>
      </c>
      <c r="G14" t="s">
        <v>36</v>
      </c>
      <c r="H14">
        <v>21077127</v>
      </c>
      <c r="I14">
        <v>104627259</v>
      </c>
    </row>
    <row r="15" spans="1:9" x14ac:dyDescent="0.25">
      <c r="A15">
        <v>14</v>
      </c>
      <c r="B15" t="s">
        <v>33</v>
      </c>
      <c r="C15">
        <v>2018</v>
      </c>
      <c r="D15" t="s">
        <v>60</v>
      </c>
      <c r="E15" t="s">
        <v>61</v>
      </c>
      <c r="F15" t="s">
        <v>36</v>
      </c>
      <c r="G15" t="s">
        <v>36</v>
      </c>
      <c r="H15">
        <v>20304005</v>
      </c>
      <c r="I15">
        <v>81728570</v>
      </c>
    </row>
    <row r="16" spans="1:9" x14ac:dyDescent="0.25">
      <c r="A16">
        <v>15</v>
      </c>
      <c r="B16" t="s">
        <v>33</v>
      </c>
      <c r="C16">
        <v>2018</v>
      </c>
      <c r="D16" t="s">
        <v>62</v>
      </c>
      <c r="E16" t="s">
        <v>63</v>
      </c>
      <c r="F16" t="s">
        <v>36</v>
      </c>
      <c r="G16" t="s">
        <v>36</v>
      </c>
      <c r="H16">
        <v>15735001</v>
      </c>
      <c r="I16">
        <v>81659276</v>
      </c>
    </row>
    <row r="17" spans="1:9" x14ac:dyDescent="0.25">
      <c r="A17">
        <v>16</v>
      </c>
      <c r="B17" t="s">
        <v>33</v>
      </c>
      <c r="C17">
        <v>2018</v>
      </c>
      <c r="D17" t="s">
        <v>64</v>
      </c>
      <c r="E17" t="s">
        <v>65</v>
      </c>
      <c r="F17" t="s">
        <v>36</v>
      </c>
      <c r="G17" t="s">
        <v>36</v>
      </c>
      <c r="H17">
        <v>21443881</v>
      </c>
      <c r="I17">
        <v>77729710</v>
      </c>
    </row>
    <row r="18" spans="1:9" x14ac:dyDescent="0.25">
      <c r="A18">
        <v>17</v>
      </c>
      <c r="B18" t="s">
        <v>33</v>
      </c>
      <c r="C18">
        <v>2018</v>
      </c>
      <c r="D18" t="s">
        <v>66</v>
      </c>
      <c r="E18" t="s">
        <v>67</v>
      </c>
      <c r="F18" t="s">
        <v>36</v>
      </c>
      <c r="G18" t="s">
        <v>36</v>
      </c>
      <c r="H18">
        <v>8270840</v>
      </c>
      <c r="I18">
        <v>53646653</v>
      </c>
    </row>
    <row r="19" spans="1:9" x14ac:dyDescent="0.25">
      <c r="A19">
        <v>18</v>
      </c>
      <c r="B19" t="s">
        <v>33</v>
      </c>
      <c r="C19">
        <v>2018</v>
      </c>
      <c r="D19" t="s">
        <v>68</v>
      </c>
      <c r="E19" t="s">
        <v>69</v>
      </c>
      <c r="F19" t="s">
        <v>36</v>
      </c>
      <c r="G19" t="s">
        <v>36</v>
      </c>
      <c r="H19">
        <v>8147436</v>
      </c>
      <c r="I19">
        <v>51561031</v>
      </c>
    </row>
    <row r="20" spans="1:9" x14ac:dyDescent="0.25">
      <c r="A20">
        <v>19</v>
      </c>
      <c r="B20" t="s">
        <v>33</v>
      </c>
      <c r="C20">
        <v>2018</v>
      </c>
      <c r="D20" t="s">
        <v>70</v>
      </c>
      <c r="E20" t="s">
        <v>71</v>
      </c>
      <c r="F20" t="s">
        <v>36</v>
      </c>
      <c r="G20" t="s">
        <v>36</v>
      </c>
      <c r="H20">
        <v>6171633</v>
      </c>
      <c r="I20">
        <v>43696344</v>
      </c>
    </row>
    <row r="21" spans="1:9" x14ac:dyDescent="0.25">
      <c r="A21">
        <v>20</v>
      </c>
      <c r="B21" t="s">
        <v>33</v>
      </c>
      <c r="C21">
        <v>2018</v>
      </c>
      <c r="D21" t="s">
        <v>72</v>
      </c>
      <c r="E21" t="s">
        <v>73</v>
      </c>
      <c r="F21" t="s">
        <v>36</v>
      </c>
      <c r="G21" t="s">
        <v>36</v>
      </c>
      <c r="H21">
        <v>18191165</v>
      </c>
      <c r="I21">
        <v>37823544</v>
      </c>
    </row>
    <row r="22" spans="1:9" x14ac:dyDescent="0.25">
      <c r="A22">
        <v>21</v>
      </c>
      <c r="B22" t="s">
        <v>33</v>
      </c>
      <c r="C22">
        <v>2018</v>
      </c>
      <c r="D22" t="s">
        <v>74</v>
      </c>
      <c r="E22" t="s">
        <v>75</v>
      </c>
      <c r="F22" t="s">
        <v>36</v>
      </c>
      <c r="G22" t="s">
        <v>36</v>
      </c>
      <c r="H22">
        <v>6361827</v>
      </c>
      <c r="I22">
        <v>36821548</v>
      </c>
    </row>
    <row r="23" spans="1:9" x14ac:dyDescent="0.25">
      <c r="A23">
        <v>22</v>
      </c>
      <c r="B23" t="s">
        <v>33</v>
      </c>
      <c r="C23">
        <v>2018</v>
      </c>
      <c r="D23" t="s">
        <v>76</v>
      </c>
      <c r="E23" t="s">
        <v>77</v>
      </c>
      <c r="F23" t="s">
        <v>36</v>
      </c>
      <c r="G23" t="s">
        <v>36</v>
      </c>
      <c r="H23">
        <v>4545013</v>
      </c>
      <c r="I23">
        <v>36678507</v>
      </c>
    </row>
    <row r="24" spans="1:9" x14ac:dyDescent="0.25">
      <c r="A24">
        <v>23</v>
      </c>
      <c r="B24" t="s">
        <v>33</v>
      </c>
      <c r="C24">
        <v>2018</v>
      </c>
      <c r="D24" t="s">
        <v>78</v>
      </c>
      <c r="E24" t="s">
        <v>79</v>
      </c>
      <c r="F24" t="s">
        <v>36</v>
      </c>
      <c r="G24" t="s">
        <v>36</v>
      </c>
      <c r="H24">
        <v>13945414</v>
      </c>
      <c r="I24">
        <v>34915970</v>
      </c>
    </row>
    <row r="25" spans="1:9" x14ac:dyDescent="0.25">
      <c r="A25">
        <v>24</v>
      </c>
      <c r="B25" t="s">
        <v>33</v>
      </c>
      <c r="C25">
        <v>2018</v>
      </c>
      <c r="D25" t="s">
        <v>80</v>
      </c>
      <c r="E25" t="s">
        <v>81</v>
      </c>
      <c r="F25" t="s">
        <v>36</v>
      </c>
      <c r="G25" t="s">
        <v>36</v>
      </c>
      <c r="H25">
        <v>5417447</v>
      </c>
      <c r="I25">
        <v>34703637</v>
      </c>
    </row>
    <row r="26" spans="1:9" x14ac:dyDescent="0.25">
      <c r="A26">
        <v>25</v>
      </c>
      <c r="B26" t="s">
        <v>33</v>
      </c>
      <c r="C26">
        <v>2018</v>
      </c>
      <c r="D26" t="s">
        <v>82</v>
      </c>
      <c r="E26" t="s">
        <v>83</v>
      </c>
      <c r="F26" t="s">
        <v>36</v>
      </c>
      <c r="G26" t="s">
        <v>36</v>
      </c>
      <c r="H26">
        <v>7682927</v>
      </c>
      <c r="I26">
        <v>31866503</v>
      </c>
    </row>
    <row r="27" spans="1:9" x14ac:dyDescent="0.25">
      <c r="A27">
        <v>26</v>
      </c>
      <c r="B27" t="s">
        <v>33</v>
      </c>
      <c r="C27">
        <v>2018</v>
      </c>
      <c r="D27" t="s">
        <v>84</v>
      </c>
      <c r="E27" t="s">
        <v>85</v>
      </c>
      <c r="F27" t="s">
        <v>36</v>
      </c>
      <c r="G27" t="s">
        <v>36</v>
      </c>
      <c r="H27">
        <v>4325468</v>
      </c>
      <c r="I27">
        <v>19672331</v>
      </c>
    </row>
    <row r="28" spans="1:9" x14ac:dyDescent="0.25">
      <c r="A28">
        <v>27</v>
      </c>
      <c r="B28" t="s">
        <v>33</v>
      </c>
      <c r="C28">
        <v>2018</v>
      </c>
      <c r="D28" t="s">
        <v>86</v>
      </c>
      <c r="E28" t="s">
        <v>87</v>
      </c>
      <c r="F28" t="s">
        <v>36</v>
      </c>
      <c r="G28" t="s">
        <v>36</v>
      </c>
      <c r="H28">
        <v>3410167</v>
      </c>
      <c r="I28">
        <v>18367147</v>
      </c>
    </row>
    <row r="29" spans="1:9" x14ac:dyDescent="0.25">
      <c r="A29">
        <v>28</v>
      </c>
      <c r="B29" t="s">
        <v>33</v>
      </c>
      <c r="C29">
        <v>2018</v>
      </c>
      <c r="D29" t="s">
        <v>88</v>
      </c>
      <c r="E29" t="s">
        <v>89</v>
      </c>
      <c r="F29" t="s">
        <v>36</v>
      </c>
      <c r="G29" t="s">
        <v>36</v>
      </c>
      <c r="H29">
        <v>4043958</v>
      </c>
      <c r="I29">
        <v>18310855</v>
      </c>
    </row>
    <row r="30" spans="1:9" x14ac:dyDescent="0.25">
      <c r="A30">
        <v>29</v>
      </c>
      <c r="B30" t="s">
        <v>33</v>
      </c>
      <c r="C30">
        <v>2018</v>
      </c>
      <c r="D30" t="s">
        <v>90</v>
      </c>
      <c r="E30" t="s">
        <v>91</v>
      </c>
      <c r="F30" t="s">
        <v>36</v>
      </c>
      <c r="G30" t="s">
        <v>36</v>
      </c>
      <c r="H30">
        <v>2771225</v>
      </c>
      <c r="I30">
        <v>16193157</v>
      </c>
    </row>
    <row r="31" spans="1:9" x14ac:dyDescent="0.25">
      <c r="A31">
        <v>30</v>
      </c>
      <c r="B31" t="s">
        <v>33</v>
      </c>
      <c r="C31">
        <v>2018</v>
      </c>
      <c r="D31" t="s">
        <v>92</v>
      </c>
      <c r="E31" t="s">
        <v>93</v>
      </c>
      <c r="F31" t="s">
        <v>36</v>
      </c>
      <c r="G31" t="s">
        <v>36</v>
      </c>
      <c r="H31">
        <v>2436087</v>
      </c>
      <c r="I31">
        <v>15047741</v>
      </c>
    </row>
    <row r="32" spans="1:9" x14ac:dyDescent="0.25">
      <c r="A32">
        <v>31</v>
      </c>
      <c r="B32" t="s">
        <v>33</v>
      </c>
      <c r="C32">
        <v>2018</v>
      </c>
      <c r="D32" t="s">
        <v>94</v>
      </c>
      <c r="E32" t="s">
        <v>95</v>
      </c>
      <c r="F32" t="s">
        <v>36</v>
      </c>
      <c r="G32" t="s">
        <v>36</v>
      </c>
      <c r="H32">
        <v>141888</v>
      </c>
      <c r="I32">
        <v>13514835</v>
      </c>
    </row>
    <row r="33" spans="1:9" x14ac:dyDescent="0.25">
      <c r="A33">
        <v>32</v>
      </c>
      <c r="B33" t="s">
        <v>33</v>
      </c>
      <c r="C33">
        <v>2018</v>
      </c>
      <c r="D33" t="s">
        <v>96</v>
      </c>
      <c r="E33" t="s">
        <v>97</v>
      </c>
      <c r="F33" t="s">
        <v>36</v>
      </c>
      <c r="G33" t="s">
        <v>36</v>
      </c>
      <c r="H33">
        <v>2307015</v>
      </c>
      <c r="I33">
        <v>13367323</v>
      </c>
    </row>
    <row r="34" spans="1:9" x14ac:dyDescent="0.25">
      <c r="A34">
        <v>33</v>
      </c>
      <c r="B34" t="s">
        <v>33</v>
      </c>
      <c r="C34">
        <v>2018</v>
      </c>
      <c r="D34" t="s">
        <v>98</v>
      </c>
      <c r="E34" t="s">
        <v>99</v>
      </c>
      <c r="F34" t="s">
        <v>36</v>
      </c>
      <c r="G34" t="s">
        <v>36</v>
      </c>
      <c r="H34">
        <v>1814292</v>
      </c>
      <c r="I34">
        <v>10122660</v>
      </c>
    </row>
    <row r="35" spans="1:9" x14ac:dyDescent="0.25">
      <c r="A35">
        <v>34</v>
      </c>
      <c r="B35" t="s">
        <v>33</v>
      </c>
      <c r="C35">
        <v>2018</v>
      </c>
      <c r="D35" t="s">
        <v>100</v>
      </c>
      <c r="E35" t="s">
        <v>101</v>
      </c>
      <c r="F35" t="s">
        <v>36</v>
      </c>
      <c r="G35" t="s">
        <v>36</v>
      </c>
      <c r="H35">
        <v>7554206</v>
      </c>
      <c r="I35">
        <v>9227910</v>
      </c>
    </row>
    <row r="36" spans="1:9" x14ac:dyDescent="0.25">
      <c r="A36">
        <v>35</v>
      </c>
      <c r="B36" t="s">
        <v>33</v>
      </c>
      <c r="C36">
        <v>2018</v>
      </c>
      <c r="D36" t="s">
        <v>102</v>
      </c>
      <c r="E36" t="s">
        <v>103</v>
      </c>
      <c r="F36" t="s">
        <v>36</v>
      </c>
      <c r="G36" t="s">
        <v>36</v>
      </c>
      <c r="H36">
        <v>7285921</v>
      </c>
      <c r="I36">
        <v>9110000</v>
      </c>
    </row>
    <row r="37" spans="1:9" x14ac:dyDescent="0.25">
      <c r="A37">
        <v>36</v>
      </c>
      <c r="B37" t="s">
        <v>33</v>
      </c>
      <c r="C37">
        <v>2018</v>
      </c>
      <c r="D37" t="s">
        <v>104</v>
      </c>
      <c r="E37" t="s">
        <v>105</v>
      </c>
      <c r="F37" t="s">
        <v>36</v>
      </c>
      <c r="G37" t="s">
        <v>36</v>
      </c>
      <c r="H37">
        <v>1456763</v>
      </c>
      <c r="I37">
        <v>8539015</v>
      </c>
    </row>
    <row r="38" spans="1:9" x14ac:dyDescent="0.25">
      <c r="A38">
        <v>37</v>
      </c>
      <c r="B38" t="s">
        <v>33</v>
      </c>
      <c r="C38">
        <v>2018</v>
      </c>
      <c r="D38" t="s">
        <v>106</v>
      </c>
      <c r="E38" t="s">
        <v>107</v>
      </c>
      <c r="F38" t="s">
        <v>36</v>
      </c>
      <c r="G38" t="s">
        <v>36</v>
      </c>
      <c r="H38">
        <v>859172</v>
      </c>
      <c r="I38">
        <v>4256277</v>
      </c>
    </row>
    <row r="39" spans="1:9" x14ac:dyDescent="0.25">
      <c r="A39">
        <v>38</v>
      </c>
      <c r="B39" t="s">
        <v>33</v>
      </c>
      <c r="C39">
        <v>2018</v>
      </c>
      <c r="D39" t="s">
        <v>108</v>
      </c>
      <c r="E39" t="s">
        <v>109</v>
      </c>
      <c r="F39" t="s">
        <v>36</v>
      </c>
      <c r="G39" t="s">
        <v>36</v>
      </c>
      <c r="H39">
        <v>781630</v>
      </c>
      <c r="I39">
        <v>3711900</v>
      </c>
    </row>
    <row r="40" spans="1:9" x14ac:dyDescent="0.25">
      <c r="A40">
        <v>39</v>
      </c>
      <c r="B40" t="s">
        <v>33</v>
      </c>
      <c r="C40">
        <v>2018</v>
      </c>
      <c r="D40" t="s">
        <v>110</v>
      </c>
      <c r="E40" t="s">
        <v>111</v>
      </c>
      <c r="F40" t="s">
        <v>36</v>
      </c>
      <c r="G40" t="s">
        <v>36</v>
      </c>
      <c r="H40">
        <v>808634</v>
      </c>
      <c r="I40">
        <v>3633922</v>
      </c>
    </row>
    <row r="41" spans="1:9" x14ac:dyDescent="0.25">
      <c r="A41">
        <v>40</v>
      </c>
      <c r="B41" t="s">
        <v>33</v>
      </c>
      <c r="C41">
        <v>2018</v>
      </c>
      <c r="D41" t="s">
        <v>112</v>
      </c>
      <c r="E41" t="s">
        <v>113</v>
      </c>
      <c r="F41" t="s">
        <v>36</v>
      </c>
      <c r="G41" t="s">
        <v>36</v>
      </c>
      <c r="H41">
        <v>667721</v>
      </c>
      <c r="I41">
        <v>3200152</v>
      </c>
    </row>
    <row r="42" spans="1:9" x14ac:dyDescent="0.25">
      <c r="A42">
        <v>41</v>
      </c>
      <c r="B42" t="s">
        <v>33</v>
      </c>
      <c r="C42">
        <v>2018</v>
      </c>
      <c r="D42" t="s">
        <v>114</v>
      </c>
      <c r="E42" t="s">
        <v>115</v>
      </c>
      <c r="F42" t="s">
        <v>36</v>
      </c>
      <c r="G42" t="s">
        <v>36</v>
      </c>
      <c r="H42">
        <v>373209</v>
      </c>
      <c r="I42">
        <v>2027998</v>
      </c>
    </row>
    <row r="43" spans="1:9" x14ac:dyDescent="0.25">
      <c r="A43">
        <v>42</v>
      </c>
      <c r="B43" t="s">
        <v>33</v>
      </c>
      <c r="C43">
        <v>2018</v>
      </c>
      <c r="D43" t="s">
        <v>116</v>
      </c>
      <c r="E43" t="s">
        <v>117</v>
      </c>
      <c r="F43" t="s">
        <v>36</v>
      </c>
      <c r="G43" t="s">
        <v>36</v>
      </c>
      <c r="H43">
        <v>259034</v>
      </c>
      <c r="I43">
        <v>1962329</v>
      </c>
    </row>
    <row r="44" spans="1:9" x14ac:dyDescent="0.25">
      <c r="A44">
        <v>43</v>
      </c>
      <c r="B44" t="s">
        <v>33</v>
      </c>
      <c r="C44">
        <v>2018</v>
      </c>
      <c r="D44" t="s">
        <v>118</v>
      </c>
      <c r="E44" t="s">
        <v>119</v>
      </c>
      <c r="F44" t="s">
        <v>36</v>
      </c>
      <c r="G44" t="s">
        <v>36</v>
      </c>
      <c r="H44">
        <v>459128</v>
      </c>
      <c r="I44">
        <v>1712030</v>
      </c>
    </row>
    <row r="45" spans="1:9" x14ac:dyDescent="0.25">
      <c r="A45">
        <v>44</v>
      </c>
      <c r="B45" t="s">
        <v>33</v>
      </c>
      <c r="C45">
        <v>2018</v>
      </c>
      <c r="D45" t="s">
        <v>120</v>
      </c>
      <c r="E45" t="s">
        <v>121</v>
      </c>
      <c r="F45" t="s">
        <v>36</v>
      </c>
      <c r="G45" t="s">
        <v>36</v>
      </c>
      <c r="H45">
        <v>456384</v>
      </c>
      <c r="I45">
        <v>1469947</v>
      </c>
    </row>
    <row r="46" spans="1:9" x14ac:dyDescent="0.25">
      <c r="A46">
        <v>45</v>
      </c>
      <c r="B46" t="s">
        <v>33</v>
      </c>
      <c r="C46">
        <v>2018</v>
      </c>
      <c r="D46" t="s">
        <v>122</v>
      </c>
      <c r="E46" t="s">
        <v>123</v>
      </c>
      <c r="F46" t="s">
        <v>36</v>
      </c>
      <c r="G46" t="s">
        <v>36</v>
      </c>
      <c r="H46">
        <v>648534</v>
      </c>
      <c r="I46">
        <v>1432300</v>
      </c>
    </row>
    <row r="47" spans="1:9" x14ac:dyDescent="0.25">
      <c r="A47">
        <v>46</v>
      </c>
      <c r="B47" t="s">
        <v>33</v>
      </c>
      <c r="C47">
        <v>2018</v>
      </c>
      <c r="D47" t="s">
        <v>124</v>
      </c>
      <c r="E47" t="s">
        <v>125</v>
      </c>
      <c r="F47" t="s">
        <v>36</v>
      </c>
      <c r="G47" t="s">
        <v>36</v>
      </c>
      <c r="H47">
        <v>419334</v>
      </c>
      <c r="I47">
        <v>1187521</v>
      </c>
    </row>
    <row r="48" spans="1:9" x14ac:dyDescent="0.25">
      <c r="A48">
        <v>47</v>
      </c>
      <c r="B48" t="s">
        <v>33</v>
      </c>
      <c r="C48">
        <v>2018</v>
      </c>
      <c r="D48" t="s">
        <v>126</v>
      </c>
      <c r="E48" t="s">
        <v>127</v>
      </c>
      <c r="F48" t="s">
        <v>36</v>
      </c>
      <c r="G48" t="s">
        <v>36</v>
      </c>
      <c r="H48">
        <v>166617</v>
      </c>
      <c r="I48">
        <v>1089907</v>
      </c>
    </row>
    <row r="49" spans="1:9" x14ac:dyDescent="0.25">
      <c r="A49">
        <v>48</v>
      </c>
      <c r="B49" t="s">
        <v>33</v>
      </c>
      <c r="C49">
        <v>2018</v>
      </c>
      <c r="D49" t="s">
        <v>128</v>
      </c>
      <c r="E49" t="s">
        <v>129</v>
      </c>
      <c r="F49" t="s">
        <v>36</v>
      </c>
      <c r="G49" t="s">
        <v>36</v>
      </c>
      <c r="H49">
        <v>91271</v>
      </c>
      <c r="I49">
        <v>858756</v>
      </c>
    </row>
    <row r="50" spans="1:9" x14ac:dyDescent="0.25">
      <c r="A50">
        <v>49</v>
      </c>
      <c r="B50" t="s">
        <v>33</v>
      </c>
      <c r="C50">
        <v>2018</v>
      </c>
      <c r="D50" t="s">
        <v>130</v>
      </c>
      <c r="E50" t="s">
        <v>131</v>
      </c>
      <c r="F50" t="s">
        <v>36</v>
      </c>
      <c r="G50" t="s">
        <v>36</v>
      </c>
      <c r="H50">
        <v>157158</v>
      </c>
      <c r="I50">
        <v>841360</v>
      </c>
    </row>
    <row r="51" spans="1:9" x14ac:dyDescent="0.25">
      <c r="A51">
        <v>50</v>
      </c>
      <c r="B51" t="s">
        <v>33</v>
      </c>
      <c r="C51">
        <v>2018</v>
      </c>
      <c r="D51" t="s">
        <v>132</v>
      </c>
      <c r="E51" t="s">
        <v>133</v>
      </c>
      <c r="F51" t="s">
        <v>36</v>
      </c>
      <c r="G51" t="s">
        <v>36</v>
      </c>
      <c r="H51">
        <v>255161</v>
      </c>
      <c r="I51">
        <v>733213</v>
      </c>
    </row>
    <row r="52" spans="1:9" x14ac:dyDescent="0.25">
      <c r="A52">
        <v>51</v>
      </c>
      <c r="B52" t="s">
        <v>33</v>
      </c>
      <c r="C52">
        <v>2018</v>
      </c>
      <c r="D52" t="s">
        <v>134</v>
      </c>
      <c r="E52" t="s">
        <v>135</v>
      </c>
      <c r="F52" t="s">
        <v>36</v>
      </c>
      <c r="G52" t="s">
        <v>36</v>
      </c>
      <c r="H52">
        <v>118412</v>
      </c>
      <c r="I52">
        <v>625869</v>
      </c>
    </row>
    <row r="53" spans="1:9" x14ac:dyDescent="0.25">
      <c r="A53">
        <v>52</v>
      </c>
      <c r="B53" t="s">
        <v>33</v>
      </c>
      <c r="C53">
        <v>2018</v>
      </c>
      <c r="D53" t="s">
        <v>136</v>
      </c>
      <c r="E53" t="s">
        <v>137</v>
      </c>
      <c r="F53" t="s">
        <v>36</v>
      </c>
      <c r="G53" t="s">
        <v>36</v>
      </c>
      <c r="H53">
        <v>87589</v>
      </c>
      <c r="I53">
        <v>611864</v>
      </c>
    </row>
    <row r="54" spans="1:9" x14ac:dyDescent="0.25">
      <c r="A54">
        <v>53</v>
      </c>
      <c r="B54" t="s">
        <v>33</v>
      </c>
      <c r="C54">
        <v>2018</v>
      </c>
      <c r="D54" t="s">
        <v>138</v>
      </c>
      <c r="E54" t="s">
        <v>139</v>
      </c>
      <c r="F54" t="s">
        <v>36</v>
      </c>
      <c r="G54" t="s">
        <v>36</v>
      </c>
      <c r="H54">
        <v>225737</v>
      </c>
      <c r="I54">
        <v>557644</v>
      </c>
    </row>
    <row r="55" spans="1:9" x14ac:dyDescent="0.25">
      <c r="A55">
        <v>54</v>
      </c>
      <c r="B55" t="s">
        <v>33</v>
      </c>
      <c r="C55">
        <v>2018</v>
      </c>
      <c r="D55" t="s">
        <v>140</v>
      </c>
      <c r="E55" t="s">
        <v>141</v>
      </c>
      <c r="F55" t="s">
        <v>36</v>
      </c>
      <c r="G55" t="s">
        <v>36</v>
      </c>
      <c r="H55">
        <v>137249</v>
      </c>
      <c r="I55">
        <v>535161</v>
      </c>
    </row>
    <row r="56" spans="1:9" x14ac:dyDescent="0.25">
      <c r="A56">
        <v>55</v>
      </c>
      <c r="B56" t="s">
        <v>33</v>
      </c>
      <c r="C56">
        <v>2018</v>
      </c>
      <c r="D56" t="s">
        <v>142</v>
      </c>
      <c r="E56" t="s">
        <v>143</v>
      </c>
      <c r="F56" t="s">
        <v>36</v>
      </c>
      <c r="G56" t="s">
        <v>36</v>
      </c>
      <c r="H56">
        <v>60029</v>
      </c>
      <c r="I56">
        <v>481948</v>
      </c>
    </row>
    <row r="57" spans="1:9" x14ac:dyDescent="0.25">
      <c r="A57">
        <v>56</v>
      </c>
      <c r="B57" t="s">
        <v>33</v>
      </c>
      <c r="C57">
        <v>2018</v>
      </c>
      <c r="D57" t="s">
        <v>144</v>
      </c>
      <c r="E57" t="s">
        <v>145</v>
      </c>
      <c r="F57" t="s">
        <v>36</v>
      </c>
      <c r="G57" t="s">
        <v>36</v>
      </c>
      <c r="H57">
        <v>90493</v>
      </c>
      <c r="I57">
        <v>447148</v>
      </c>
    </row>
    <row r="58" spans="1:9" x14ac:dyDescent="0.25">
      <c r="A58">
        <v>57</v>
      </c>
      <c r="B58" t="s">
        <v>33</v>
      </c>
      <c r="C58">
        <v>2018</v>
      </c>
      <c r="D58" t="s">
        <v>146</v>
      </c>
      <c r="E58" t="s">
        <v>147</v>
      </c>
      <c r="F58" t="s">
        <v>36</v>
      </c>
      <c r="G58" t="s">
        <v>36</v>
      </c>
      <c r="H58">
        <v>75877</v>
      </c>
      <c r="I58">
        <v>379918</v>
      </c>
    </row>
    <row r="59" spans="1:9" x14ac:dyDescent="0.25">
      <c r="A59">
        <v>58</v>
      </c>
      <c r="B59" t="s">
        <v>33</v>
      </c>
      <c r="C59">
        <v>2018</v>
      </c>
      <c r="D59" t="s">
        <v>148</v>
      </c>
      <c r="E59" t="s">
        <v>149</v>
      </c>
      <c r="F59" t="s">
        <v>36</v>
      </c>
      <c r="G59" t="s">
        <v>36</v>
      </c>
      <c r="H59">
        <v>220723</v>
      </c>
      <c r="I59">
        <v>305190</v>
      </c>
    </row>
    <row r="60" spans="1:9" x14ac:dyDescent="0.25">
      <c r="A60">
        <v>59</v>
      </c>
      <c r="B60" t="s">
        <v>33</v>
      </c>
      <c r="C60">
        <v>2018</v>
      </c>
      <c r="D60" t="s">
        <v>150</v>
      </c>
      <c r="E60" t="s">
        <v>151</v>
      </c>
      <c r="F60" t="s">
        <v>36</v>
      </c>
      <c r="G60" t="s">
        <v>36</v>
      </c>
      <c r="H60">
        <v>82785</v>
      </c>
      <c r="I60">
        <v>293398</v>
      </c>
    </row>
    <row r="61" spans="1:9" x14ac:dyDescent="0.25">
      <c r="A61">
        <v>60</v>
      </c>
      <c r="B61" t="s">
        <v>33</v>
      </c>
      <c r="C61">
        <v>2018</v>
      </c>
      <c r="D61" t="s">
        <v>152</v>
      </c>
      <c r="E61" t="s">
        <v>153</v>
      </c>
      <c r="F61" t="s">
        <v>36</v>
      </c>
      <c r="G61" t="s">
        <v>36</v>
      </c>
      <c r="H61">
        <v>0</v>
      </c>
      <c r="I61">
        <v>253030</v>
      </c>
    </row>
    <row r="62" spans="1:9" x14ac:dyDescent="0.25">
      <c r="A62">
        <v>61</v>
      </c>
      <c r="B62" t="s">
        <v>33</v>
      </c>
      <c r="C62">
        <v>2018</v>
      </c>
      <c r="D62" t="s">
        <v>154</v>
      </c>
      <c r="E62" t="s">
        <v>155</v>
      </c>
      <c r="F62" t="s">
        <v>36</v>
      </c>
      <c r="G62" t="s">
        <v>36</v>
      </c>
      <c r="H62">
        <v>52146</v>
      </c>
      <c r="I62">
        <v>247227</v>
      </c>
    </row>
    <row r="63" spans="1:9" x14ac:dyDescent="0.25">
      <c r="A63">
        <v>62</v>
      </c>
      <c r="B63" t="s">
        <v>33</v>
      </c>
      <c r="C63">
        <v>2018</v>
      </c>
      <c r="D63" t="s">
        <v>156</v>
      </c>
      <c r="E63" t="s">
        <v>157</v>
      </c>
      <c r="F63" t="s">
        <v>36</v>
      </c>
      <c r="G63" t="s">
        <v>36</v>
      </c>
      <c r="H63">
        <v>23774</v>
      </c>
      <c r="I63">
        <v>241303</v>
      </c>
    </row>
    <row r="64" spans="1:9" x14ac:dyDescent="0.25">
      <c r="A64">
        <v>63</v>
      </c>
      <c r="B64" t="s">
        <v>33</v>
      </c>
      <c r="C64">
        <v>2018</v>
      </c>
      <c r="D64" t="s">
        <v>158</v>
      </c>
      <c r="E64" t="s">
        <v>159</v>
      </c>
      <c r="F64" t="s">
        <v>36</v>
      </c>
      <c r="G64" t="s">
        <v>36</v>
      </c>
      <c r="H64">
        <v>60301</v>
      </c>
      <c r="I64">
        <v>215188</v>
      </c>
    </row>
    <row r="65" spans="1:9" x14ac:dyDescent="0.25">
      <c r="A65">
        <v>64</v>
      </c>
      <c r="B65" t="s">
        <v>33</v>
      </c>
      <c r="C65">
        <v>2018</v>
      </c>
      <c r="D65" t="s">
        <v>160</v>
      </c>
      <c r="E65" t="s">
        <v>161</v>
      </c>
      <c r="F65" t="s">
        <v>36</v>
      </c>
      <c r="G65" t="s">
        <v>36</v>
      </c>
      <c r="H65">
        <v>15982</v>
      </c>
      <c r="I65">
        <v>188973</v>
      </c>
    </row>
    <row r="66" spans="1:9" x14ac:dyDescent="0.25">
      <c r="A66">
        <v>65</v>
      </c>
      <c r="B66" t="s">
        <v>33</v>
      </c>
      <c r="C66">
        <v>2018</v>
      </c>
      <c r="D66" t="s">
        <v>162</v>
      </c>
      <c r="E66" t="s">
        <v>163</v>
      </c>
      <c r="F66" t="s">
        <v>36</v>
      </c>
      <c r="G66" t="s">
        <v>36</v>
      </c>
      <c r="H66">
        <v>16347</v>
      </c>
      <c r="I66">
        <v>183456</v>
      </c>
    </row>
    <row r="67" spans="1:9" x14ac:dyDescent="0.25">
      <c r="A67">
        <v>66</v>
      </c>
      <c r="B67" t="s">
        <v>33</v>
      </c>
      <c r="C67">
        <v>2018</v>
      </c>
      <c r="D67" t="s">
        <v>164</v>
      </c>
      <c r="E67" t="s">
        <v>165</v>
      </c>
      <c r="F67" t="s">
        <v>36</v>
      </c>
      <c r="G67" t="s">
        <v>36</v>
      </c>
      <c r="H67">
        <v>67483</v>
      </c>
      <c r="I67">
        <v>174432</v>
      </c>
    </row>
    <row r="68" spans="1:9" x14ac:dyDescent="0.25">
      <c r="A68">
        <v>67</v>
      </c>
      <c r="B68" t="s">
        <v>33</v>
      </c>
      <c r="C68">
        <v>2018</v>
      </c>
      <c r="D68" t="s">
        <v>166</v>
      </c>
      <c r="E68" t="s">
        <v>167</v>
      </c>
      <c r="F68" t="s">
        <v>36</v>
      </c>
      <c r="G68" t="s">
        <v>36</v>
      </c>
      <c r="H68">
        <v>30008</v>
      </c>
      <c r="I68">
        <v>169433</v>
      </c>
    </row>
    <row r="69" spans="1:9" x14ac:dyDescent="0.25">
      <c r="A69">
        <v>68</v>
      </c>
      <c r="B69" t="s">
        <v>33</v>
      </c>
      <c r="C69">
        <v>2018</v>
      </c>
      <c r="D69" t="s">
        <v>168</v>
      </c>
      <c r="E69" t="s">
        <v>169</v>
      </c>
      <c r="F69" t="s">
        <v>36</v>
      </c>
      <c r="G69" t="s">
        <v>36</v>
      </c>
      <c r="H69">
        <v>23248</v>
      </c>
      <c r="I69">
        <v>147328</v>
      </c>
    </row>
    <row r="70" spans="1:9" x14ac:dyDescent="0.25">
      <c r="A70">
        <v>69</v>
      </c>
      <c r="B70" t="s">
        <v>33</v>
      </c>
      <c r="C70">
        <v>2018</v>
      </c>
      <c r="D70" t="s">
        <v>170</v>
      </c>
      <c r="E70" t="s">
        <v>171</v>
      </c>
      <c r="F70" t="s">
        <v>36</v>
      </c>
      <c r="G70" t="s">
        <v>36</v>
      </c>
      <c r="H70">
        <v>23261</v>
      </c>
      <c r="I70">
        <v>135339</v>
      </c>
    </row>
    <row r="71" spans="1:9" x14ac:dyDescent="0.25">
      <c r="A71">
        <v>70</v>
      </c>
      <c r="B71" t="s">
        <v>33</v>
      </c>
      <c r="C71">
        <v>2018</v>
      </c>
      <c r="D71" t="s">
        <v>172</v>
      </c>
      <c r="E71" t="s">
        <v>173</v>
      </c>
      <c r="F71" t="s">
        <v>36</v>
      </c>
      <c r="G71" t="s">
        <v>36</v>
      </c>
      <c r="H71">
        <v>29253</v>
      </c>
      <c r="I71">
        <v>127440</v>
      </c>
    </row>
    <row r="72" spans="1:9" x14ac:dyDescent="0.25">
      <c r="A72">
        <v>71</v>
      </c>
      <c r="B72" t="s">
        <v>33</v>
      </c>
      <c r="C72">
        <v>2018</v>
      </c>
      <c r="D72" t="s">
        <v>174</v>
      </c>
      <c r="E72" t="s">
        <v>175</v>
      </c>
      <c r="F72" t="s">
        <v>36</v>
      </c>
      <c r="G72" t="s">
        <v>36</v>
      </c>
      <c r="H72">
        <v>7933</v>
      </c>
      <c r="I72">
        <v>116771</v>
      </c>
    </row>
    <row r="73" spans="1:9" x14ac:dyDescent="0.25">
      <c r="A73">
        <v>72</v>
      </c>
      <c r="B73" t="s">
        <v>33</v>
      </c>
      <c r="C73">
        <v>2018</v>
      </c>
      <c r="D73" t="s">
        <v>176</v>
      </c>
      <c r="E73" t="s">
        <v>177</v>
      </c>
      <c r="F73" t="s">
        <v>36</v>
      </c>
      <c r="G73" t="s">
        <v>36</v>
      </c>
      <c r="H73">
        <v>23569</v>
      </c>
      <c r="I73">
        <v>104416</v>
      </c>
    </row>
    <row r="74" spans="1:9" x14ac:dyDescent="0.25">
      <c r="A74">
        <v>73</v>
      </c>
      <c r="B74" t="s">
        <v>33</v>
      </c>
      <c r="C74">
        <v>2018</v>
      </c>
      <c r="D74" t="s">
        <v>178</v>
      </c>
      <c r="E74" t="s">
        <v>179</v>
      </c>
      <c r="F74" t="s">
        <v>36</v>
      </c>
      <c r="G74" t="s">
        <v>36</v>
      </c>
      <c r="H74">
        <v>27000</v>
      </c>
      <c r="I74">
        <v>99950</v>
      </c>
    </row>
    <row r="75" spans="1:9" x14ac:dyDescent="0.25">
      <c r="A75">
        <v>74</v>
      </c>
      <c r="B75" t="s">
        <v>33</v>
      </c>
      <c r="C75">
        <v>2018</v>
      </c>
      <c r="D75" t="s">
        <v>180</v>
      </c>
      <c r="E75" t="s">
        <v>181</v>
      </c>
      <c r="F75" t="s">
        <v>36</v>
      </c>
      <c r="G75" t="s">
        <v>36</v>
      </c>
      <c r="H75">
        <v>99170</v>
      </c>
      <c r="I75">
        <v>87734</v>
      </c>
    </row>
    <row r="76" spans="1:9" x14ac:dyDescent="0.25">
      <c r="A76">
        <v>75</v>
      </c>
      <c r="B76" t="s">
        <v>33</v>
      </c>
      <c r="C76">
        <v>2018</v>
      </c>
      <c r="D76" t="s">
        <v>182</v>
      </c>
      <c r="E76" t="s">
        <v>183</v>
      </c>
      <c r="F76" t="s">
        <v>36</v>
      </c>
      <c r="G76" t="s">
        <v>36</v>
      </c>
      <c r="H76">
        <v>5018</v>
      </c>
      <c r="I76">
        <v>76084</v>
      </c>
    </row>
    <row r="77" spans="1:9" x14ac:dyDescent="0.25">
      <c r="A77">
        <v>76</v>
      </c>
      <c r="B77" t="s">
        <v>33</v>
      </c>
      <c r="C77">
        <v>2018</v>
      </c>
      <c r="D77" t="s">
        <v>184</v>
      </c>
      <c r="E77" t="s">
        <v>185</v>
      </c>
      <c r="F77" t="s">
        <v>36</v>
      </c>
      <c r="G77" t="s">
        <v>36</v>
      </c>
      <c r="H77">
        <v>5045</v>
      </c>
      <c r="I77">
        <v>70346</v>
      </c>
    </row>
    <row r="78" spans="1:9" x14ac:dyDescent="0.25">
      <c r="A78">
        <v>77</v>
      </c>
      <c r="B78" t="s">
        <v>33</v>
      </c>
      <c r="C78">
        <v>2018</v>
      </c>
      <c r="D78" t="s">
        <v>186</v>
      </c>
      <c r="E78" t="s">
        <v>187</v>
      </c>
      <c r="F78" t="s">
        <v>36</v>
      </c>
      <c r="G78" t="s">
        <v>36</v>
      </c>
      <c r="H78">
        <v>19544</v>
      </c>
      <c r="I78">
        <v>65597</v>
      </c>
    </row>
    <row r="79" spans="1:9" x14ac:dyDescent="0.25">
      <c r="A79">
        <v>78</v>
      </c>
      <c r="B79" t="s">
        <v>33</v>
      </c>
      <c r="C79">
        <v>2018</v>
      </c>
      <c r="D79" t="s">
        <v>188</v>
      </c>
      <c r="E79" t="s">
        <v>189</v>
      </c>
      <c r="F79" t="s">
        <v>36</v>
      </c>
      <c r="G79" t="s">
        <v>36</v>
      </c>
      <c r="H79">
        <v>7894</v>
      </c>
      <c r="I79">
        <v>58110</v>
      </c>
    </row>
    <row r="80" spans="1:9" x14ac:dyDescent="0.25">
      <c r="A80">
        <v>79</v>
      </c>
      <c r="B80" t="s">
        <v>33</v>
      </c>
      <c r="C80">
        <v>2018</v>
      </c>
      <c r="D80" t="s">
        <v>190</v>
      </c>
      <c r="E80" t="s">
        <v>191</v>
      </c>
      <c r="F80" t="s">
        <v>36</v>
      </c>
      <c r="G80" t="s">
        <v>36</v>
      </c>
      <c r="H80">
        <v>18825</v>
      </c>
      <c r="I80">
        <v>56150</v>
      </c>
    </row>
    <row r="81" spans="1:9" x14ac:dyDescent="0.25">
      <c r="A81">
        <v>80</v>
      </c>
      <c r="B81" t="s">
        <v>33</v>
      </c>
      <c r="C81">
        <v>2018</v>
      </c>
      <c r="D81" t="s">
        <v>192</v>
      </c>
      <c r="E81" t="s">
        <v>193</v>
      </c>
      <c r="F81" t="s">
        <v>36</v>
      </c>
      <c r="G81" t="s">
        <v>36</v>
      </c>
      <c r="H81">
        <v>6242</v>
      </c>
      <c r="I81">
        <v>53407</v>
      </c>
    </row>
    <row r="82" spans="1:9" x14ac:dyDescent="0.25">
      <c r="A82">
        <v>81</v>
      </c>
      <c r="B82" t="s">
        <v>33</v>
      </c>
      <c r="C82">
        <v>2018</v>
      </c>
      <c r="D82" t="s">
        <v>194</v>
      </c>
      <c r="E82" t="s">
        <v>195</v>
      </c>
      <c r="F82" t="s">
        <v>36</v>
      </c>
      <c r="G82" t="s">
        <v>36</v>
      </c>
      <c r="H82">
        <v>7517</v>
      </c>
      <c r="I82">
        <v>29398</v>
      </c>
    </row>
    <row r="83" spans="1:9" x14ac:dyDescent="0.25">
      <c r="A83">
        <v>82</v>
      </c>
      <c r="B83" t="s">
        <v>33</v>
      </c>
      <c r="C83">
        <v>2018</v>
      </c>
      <c r="D83" t="s">
        <v>196</v>
      </c>
      <c r="E83" t="s">
        <v>197</v>
      </c>
      <c r="F83" t="s">
        <v>36</v>
      </c>
      <c r="G83" t="s">
        <v>36</v>
      </c>
      <c r="H83">
        <v>4674</v>
      </c>
      <c r="I83">
        <v>28206</v>
      </c>
    </row>
    <row r="84" spans="1:9" x14ac:dyDescent="0.25">
      <c r="A84">
        <v>83</v>
      </c>
      <c r="B84" t="s">
        <v>33</v>
      </c>
      <c r="C84">
        <v>2018</v>
      </c>
      <c r="D84" t="s">
        <v>198</v>
      </c>
      <c r="E84" t="s">
        <v>199</v>
      </c>
      <c r="F84" t="s">
        <v>36</v>
      </c>
      <c r="G84" t="s">
        <v>36</v>
      </c>
      <c r="H84">
        <v>3120</v>
      </c>
      <c r="I84">
        <v>14131</v>
      </c>
    </row>
    <row r="85" spans="1:9" x14ac:dyDescent="0.25">
      <c r="A85">
        <v>84</v>
      </c>
      <c r="B85" t="s">
        <v>33</v>
      </c>
      <c r="C85">
        <v>2018</v>
      </c>
      <c r="D85" t="s">
        <v>200</v>
      </c>
      <c r="E85" t="s">
        <v>201</v>
      </c>
      <c r="F85" t="s">
        <v>36</v>
      </c>
      <c r="G85" t="s">
        <v>36</v>
      </c>
      <c r="H85">
        <v>43630</v>
      </c>
      <c r="I85">
        <v>13773</v>
      </c>
    </row>
    <row r="86" spans="1:9" x14ac:dyDescent="0.25">
      <c r="A86">
        <v>85</v>
      </c>
      <c r="B86" t="s">
        <v>33</v>
      </c>
      <c r="C86">
        <v>2018</v>
      </c>
      <c r="D86" t="s">
        <v>202</v>
      </c>
      <c r="E86" t="s">
        <v>203</v>
      </c>
      <c r="F86" t="s">
        <v>36</v>
      </c>
      <c r="G86" t="s">
        <v>36</v>
      </c>
      <c r="H86">
        <v>1114</v>
      </c>
      <c r="I86">
        <v>11361</v>
      </c>
    </row>
    <row r="87" spans="1:9" x14ac:dyDescent="0.25">
      <c r="A87">
        <v>86</v>
      </c>
      <c r="B87" t="s">
        <v>33</v>
      </c>
      <c r="C87">
        <v>2018</v>
      </c>
      <c r="D87" t="s">
        <v>204</v>
      </c>
      <c r="E87" t="s">
        <v>205</v>
      </c>
      <c r="F87" t="s">
        <v>36</v>
      </c>
      <c r="G87" t="s">
        <v>36</v>
      </c>
      <c r="H87">
        <v>3800</v>
      </c>
      <c r="I87">
        <v>10792</v>
      </c>
    </row>
    <row r="88" spans="1:9" x14ac:dyDescent="0.25">
      <c r="A88">
        <v>87</v>
      </c>
      <c r="B88" t="s">
        <v>33</v>
      </c>
      <c r="C88">
        <v>2018</v>
      </c>
      <c r="D88" t="s">
        <v>206</v>
      </c>
      <c r="E88" t="s">
        <v>207</v>
      </c>
      <c r="F88" t="s">
        <v>36</v>
      </c>
      <c r="G88" t="s">
        <v>36</v>
      </c>
      <c r="H88">
        <v>2123</v>
      </c>
      <c r="I88">
        <v>9208</v>
      </c>
    </row>
    <row r="89" spans="1:9" x14ac:dyDescent="0.25">
      <c r="A89">
        <v>88</v>
      </c>
      <c r="B89" t="s">
        <v>33</v>
      </c>
      <c r="C89">
        <v>2018</v>
      </c>
      <c r="D89" t="s">
        <v>208</v>
      </c>
      <c r="E89" t="s">
        <v>209</v>
      </c>
      <c r="F89" t="s">
        <v>36</v>
      </c>
      <c r="G89" t="s">
        <v>36</v>
      </c>
      <c r="H89">
        <v>1020</v>
      </c>
      <c r="I89">
        <v>6830</v>
      </c>
    </row>
    <row r="90" spans="1:9" x14ac:dyDescent="0.25">
      <c r="A90">
        <v>89</v>
      </c>
      <c r="B90" t="s">
        <v>33</v>
      </c>
      <c r="C90">
        <v>2018</v>
      </c>
      <c r="D90" t="s">
        <v>210</v>
      </c>
      <c r="E90" t="s">
        <v>211</v>
      </c>
      <c r="F90" t="s">
        <v>36</v>
      </c>
      <c r="G90" t="s">
        <v>36</v>
      </c>
      <c r="H90">
        <v>1100</v>
      </c>
      <c r="I90">
        <v>5444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9"/>
  <sheetViews>
    <sheetView showGridLines="0" tabSelected="1" workbookViewId="0">
      <selection activeCell="I26" sqref="I26"/>
    </sheetView>
  </sheetViews>
  <sheetFormatPr baseColWidth="10" defaultRowHeight="14.25" x14ac:dyDescent="0.2"/>
  <cols>
    <col min="1" max="1" width="11.42578125" style="13"/>
    <col min="2" max="2" width="15" style="13" bestFit="1" customWidth="1"/>
    <col min="3" max="16384" width="11.42578125" style="13"/>
  </cols>
  <sheetData>
    <row r="2" spans="2:6" x14ac:dyDescent="0.2">
      <c r="B2" s="13" t="s">
        <v>294</v>
      </c>
      <c r="C2" s="13">
        <f>VLOOKUP("Peru",asp_f!$D:$J,7,FALSE)</f>
        <v>2</v>
      </c>
      <c r="E2" s="13" t="s">
        <v>294</v>
      </c>
      <c r="F2" s="13">
        <v>2</v>
      </c>
    </row>
    <row r="3" spans="2:6" x14ac:dyDescent="0.2">
      <c r="B3" s="13" t="s">
        <v>295</v>
      </c>
      <c r="C3" s="13">
        <f>VLOOKUP("Peru",asp_p!$D:$J,7,FALSE)</f>
        <v>2</v>
      </c>
      <c r="E3" s="13" t="s">
        <v>295</v>
      </c>
      <c r="F3" s="13">
        <v>2</v>
      </c>
    </row>
    <row r="4" spans="2:6" x14ac:dyDescent="0.2">
      <c r="B4" s="13" t="s">
        <v>17</v>
      </c>
      <c r="C4" s="13">
        <f>VLOOKUP("Peru",arti!$D:$J,7,FALSE)</f>
        <v>3</v>
      </c>
      <c r="E4" s="13" t="s">
        <v>3</v>
      </c>
      <c r="F4" s="13">
        <v>2</v>
      </c>
    </row>
    <row r="5" spans="2:6" x14ac:dyDescent="0.2">
      <c r="B5" s="13" t="s">
        <v>3</v>
      </c>
      <c r="C5" s="13">
        <f>VLOOKUP("Peru",blueb!$D:$J,7,FALSE)</f>
        <v>2</v>
      </c>
      <c r="E5" s="13" t="s">
        <v>17</v>
      </c>
      <c r="F5" s="13">
        <v>3</v>
      </c>
    </row>
    <row r="6" spans="2:6" x14ac:dyDescent="0.2">
      <c r="B6" s="13" t="s">
        <v>15</v>
      </c>
      <c r="C6" s="13">
        <f>VLOOKUP("Peru",avoc!$D:$J,7,FALSE)</f>
        <v>3</v>
      </c>
      <c r="E6" s="13" t="s">
        <v>15</v>
      </c>
      <c r="F6" s="13">
        <v>3</v>
      </c>
    </row>
    <row r="7" spans="2:6" x14ac:dyDescent="0.2">
      <c r="B7" s="13" t="s">
        <v>19</v>
      </c>
      <c r="C7" s="13">
        <f>VLOOKUP("Peru",mang!$D:$J,7,FALSE)</f>
        <v>4</v>
      </c>
      <c r="E7" s="13" t="s">
        <v>21</v>
      </c>
      <c r="F7" s="13">
        <v>3</v>
      </c>
    </row>
    <row r="8" spans="2:6" x14ac:dyDescent="0.2">
      <c r="B8" s="13" t="s">
        <v>21</v>
      </c>
      <c r="C8" s="13">
        <f>VLOOKUP("Peru",grap!$D:$J,7,FALSE)</f>
        <v>3</v>
      </c>
      <c r="E8" s="13" t="s">
        <v>19</v>
      </c>
      <c r="F8" s="13">
        <v>4</v>
      </c>
    </row>
    <row r="9" spans="2:6" x14ac:dyDescent="0.2">
      <c r="B9" s="13" t="s">
        <v>23</v>
      </c>
      <c r="C9" s="13">
        <f>VLOOKUP("Peru",mand!$D:$J,7,FALSE)</f>
        <v>7</v>
      </c>
      <c r="E9" s="13" t="s">
        <v>23</v>
      </c>
      <c r="F9" s="13">
        <v>7</v>
      </c>
    </row>
  </sheetData>
  <sortState ref="E2:F9">
    <sortCondition ref="F2:F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D1" sqref="D1"/>
    </sheetView>
  </sheetViews>
  <sheetFormatPr baseColWidth="10" defaultColWidth="9.140625" defaultRowHeight="15" x14ac:dyDescent="0.25"/>
  <sheetData>
    <row r="1" spans="1:10" x14ac:dyDescent="0.25">
      <c r="A1" s="15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24</v>
      </c>
    </row>
    <row r="2" spans="1:10" x14ac:dyDescent="0.25">
      <c r="A2">
        <v>1</v>
      </c>
      <c r="B2" t="s">
        <v>243</v>
      </c>
      <c r="C2">
        <v>2018</v>
      </c>
      <c r="D2" t="s">
        <v>158</v>
      </c>
      <c r="E2" t="s">
        <v>159</v>
      </c>
      <c r="F2">
        <v>70920</v>
      </c>
      <c r="G2" t="s">
        <v>244</v>
      </c>
      <c r="H2">
        <v>168990437</v>
      </c>
      <c r="I2">
        <v>397869895</v>
      </c>
      <c r="J2">
        <v>1</v>
      </c>
    </row>
    <row r="3" spans="1:10" x14ac:dyDescent="0.25">
      <c r="A3">
        <v>2</v>
      </c>
      <c r="B3" t="s">
        <v>245</v>
      </c>
      <c r="C3">
        <v>2018</v>
      </c>
      <c r="D3" t="s">
        <v>39</v>
      </c>
      <c r="E3" t="s">
        <v>40</v>
      </c>
      <c r="F3">
        <v>70920</v>
      </c>
      <c r="G3" t="s">
        <v>244</v>
      </c>
      <c r="H3">
        <v>132854108</v>
      </c>
      <c r="I3">
        <v>384482511</v>
      </c>
      <c r="J3">
        <v>2</v>
      </c>
    </row>
    <row r="4" spans="1:10" x14ac:dyDescent="0.25">
      <c r="A4">
        <v>3</v>
      </c>
      <c r="B4" t="s">
        <v>245</v>
      </c>
      <c r="C4">
        <v>2018</v>
      </c>
      <c r="D4" t="s">
        <v>53</v>
      </c>
      <c r="E4" t="s">
        <v>53</v>
      </c>
      <c r="F4">
        <v>70920</v>
      </c>
      <c r="G4" t="s">
        <v>244</v>
      </c>
      <c r="H4">
        <v>47059596</v>
      </c>
      <c r="I4">
        <v>173236699</v>
      </c>
      <c r="J4">
        <v>3</v>
      </c>
    </row>
    <row r="5" spans="1:10" x14ac:dyDescent="0.25">
      <c r="A5">
        <v>4</v>
      </c>
      <c r="B5" t="s">
        <v>245</v>
      </c>
      <c r="C5">
        <v>2018</v>
      </c>
      <c r="D5" t="s">
        <v>68</v>
      </c>
      <c r="E5" t="s">
        <v>69</v>
      </c>
      <c r="F5">
        <v>70920</v>
      </c>
      <c r="G5" t="s">
        <v>244</v>
      </c>
      <c r="H5">
        <v>17898021</v>
      </c>
      <c r="I5">
        <v>90020247</v>
      </c>
      <c r="J5">
        <v>4</v>
      </c>
    </row>
    <row r="6" spans="1:10" x14ac:dyDescent="0.25">
      <c r="A6">
        <v>5</v>
      </c>
      <c r="B6" t="s">
        <v>245</v>
      </c>
      <c r="C6">
        <v>2018</v>
      </c>
      <c r="D6" t="s">
        <v>41</v>
      </c>
      <c r="E6" t="s">
        <v>42</v>
      </c>
      <c r="F6">
        <v>70920</v>
      </c>
      <c r="G6" t="s">
        <v>244</v>
      </c>
      <c r="H6">
        <v>24759178</v>
      </c>
      <c r="I6">
        <v>81959505</v>
      </c>
      <c r="J6">
        <v>5</v>
      </c>
    </row>
    <row r="7" spans="1:10" x14ac:dyDescent="0.25">
      <c r="A7">
        <v>6</v>
      </c>
      <c r="B7" t="s">
        <v>245</v>
      </c>
      <c r="C7">
        <v>2018</v>
      </c>
      <c r="D7" t="s">
        <v>70</v>
      </c>
      <c r="E7" t="s">
        <v>71</v>
      </c>
      <c r="F7">
        <v>70920</v>
      </c>
      <c r="G7" t="s">
        <v>244</v>
      </c>
      <c r="H7">
        <v>7787278</v>
      </c>
      <c r="I7">
        <v>32596992</v>
      </c>
      <c r="J7">
        <v>6</v>
      </c>
    </row>
    <row r="8" spans="1:10" x14ac:dyDescent="0.25">
      <c r="A8">
        <v>7</v>
      </c>
      <c r="B8" t="s">
        <v>245</v>
      </c>
      <c r="C8">
        <v>2018</v>
      </c>
      <c r="D8" t="s">
        <v>56</v>
      </c>
      <c r="E8" t="s">
        <v>57</v>
      </c>
      <c r="F8">
        <v>70920</v>
      </c>
      <c r="G8" t="s">
        <v>244</v>
      </c>
      <c r="H8">
        <v>5535547</v>
      </c>
      <c r="I8">
        <v>23728685</v>
      </c>
      <c r="J8">
        <v>7</v>
      </c>
    </row>
    <row r="9" spans="1:10" x14ac:dyDescent="0.25">
      <c r="A9">
        <v>8</v>
      </c>
      <c r="B9" t="s">
        <v>245</v>
      </c>
      <c r="C9">
        <v>2018</v>
      </c>
      <c r="D9" t="s">
        <v>144</v>
      </c>
      <c r="E9" t="s">
        <v>145</v>
      </c>
      <c r="F9">
        <v>70920</v>
      </c>
      <c r="G9" t="s">
        <v>244</v>
      </c>
      <c r="H9">
        <v>5134069</v>
      </c>
      <c r="I9">
        <v>22007712</v>
      </c>
      <c r="J9">
        <v>8</v>
      </c>
    </row>
    <row r="10" spans="1:10" x14ac:dyDescent="0.25">
      <c r="A10">
        <v>9</v>
      </c>
      <c r="B10" t="s">
        <v>245</v>
      </c>
      <c r="C10">
        <v>2018</v>
      </c>
      <c r="D10" t="s">
        <v>90</v>
      </c>
      <c r="E10" t="s">
        <v>91</v>
      </c>
      <c r="F10">
        <v>70920</v>
      </c>
      <c r="G10" t="s">
        <v>244</v>
      </c>
      <c r="H10">
        <v>5343261</v>
      </c>
      <c r="I10">
        <v>21956128</v>
      </c>
      <c r="J10">
        <v>9</v>
      </c>
    </row>
    <row r="11" spans="1:10" x14ac:dyDescent="0.25">
      <c r="A11">
        <v>10</v>
      </c>
      <c r="B11" t="s">
        <v>245</v>
      </c>
      <c r="C11">
        <v>2018</v>
      </c>
      <c r="D11" t="s">
        <v>92</v>
      </c>
      <c r="E11" t="s">
        <v>93</v>
      </c>
      <c r="F11">
        <v>70920</v>
      </c>
      <c r="G11" t="s">
        <v>244</v>
      </c>
      <c r="H11">
        <v>4082693</v>
      </c>
      <c r="I11">
        <v>21012714</v>
      </c>
      <c r="J11">
        <v>10</v>
      </c>
    </row>
    <row r="12" spans="1:10" x14ac:dyDescent="0.25">
      <c r="A12">
        <v>11</v>
      </c>
      <c r="B12" t="s">
        <v>245</v>
      </c>
      <c r="C12">
        <v>2018</v>
      </c>
      <c r="D12" t="s">
        <v>80</v>
      </c>
      <c r="E12" t="s">
        <v>81</v>
      </c>
      <c r="F12">
        <v>70920</v>
      </c>
      <c r="G12" t="s">
        <v>244</v>
      </c>
      <c r="H12">
        <v>3640399</v>
      </c>
      <c r="I12">
        <v>18965640</v>
      </c>
      <c r="J12">
        <v>11</v>
      </c>
    </row>
    <row r="13" spans="1:10" x14ac:dyDescent="0.25">
      <c r="A13">
        <v>12</v>
      </c>
      <c r="B13" t="s">
        <v>245</v>
      </c>
      <c r="C13">
        <v>2018</v>
      </c>
      <c r="D13" t="s">
        <v>170</v>
      </c>
      <c r="E13" t="s">
        <v>171</v>
      </c>
      <c r="F13">
        <v>70920</v>
      </c>
      <c r="G13" t="s">
        <v>244</v>
      </c>
      <c r="H13">
        <v>2926628</v>
      </c>
      <c r="I13">
        <v>7501884</v>
      </c>
      <c r="J13">
        <v>12</v>
      </c>
    </row>
    <row r="14" spans="1:10" x14ac:dyDescent="0.25">
      <c r="A14">
        <v>13</v>
      </c>
      <c r="B14" t="s">
        <v>245</v>
      </c>
      <c r="C14">
        <v>2018</v>
      </c>
      <c r="D14" t="s">
        <v>116</v>
      </c>
      <c r="E14" t="s">
        <v>117</v>
      </c>
      <c r="F14">
        <v>70920</v>
      </c>
      <c r="G14" t="s">
        <v>244</v>
      </c>
      <c r="H14">
        <v>1648551</v>
      </c>
      <c r="I14">
        <v>6443561</v>
      </c>
      <c r="J14">
        <v>13</v>
      </c>
    </row>
    <row r="15" spans="1:10" x14ac:dyDescent="0.25">
      <c r="A15">
        <v>14</v>
      </c>
      <c r="B15" t="s">
        <v>245</v>
      </c>
      <c r="C15">
        <v>2018</v>
      </c>
      <c r="D15" t="s">
        <v>45</v>
      </c>
      <c r="E15" t="s">
        <v>46</v>
      </c>
      <c r="F15">
        <v>70920</v>
      </c>
      <c r="G15" t="s">
        <v>244</v>
      </c>
      <c r="H15">
        <v>2373204</v>
      </c>
      <c r="I15">
        <v>5458506</v>
      </c>
      <c r="J15">
        <v>14</v>
      </c>
    </row>
    <row r="16" spans="1:10" x14ac:dyDescent="0.25">
      <c r="A16">
        <v>15</v>
      </c>
      <c r="B16" t="s">
        <v>245</v>
      </c>
      <c r="C16">
        <v>2018</v>
      </c>
      <c r="D16" t="s">
        <v>66</v>
      </c>
      <c r="E16" t="s">
        <v>67</v>
      </c>
      <c r="F16">
        <v>70920</v>
      </c>
      <c r="G16" t="s">
        <v>244</v>
      </c>
      <c r="H16">
        <v>613240</v>
      </c>
      <c r="I16">
        <v>4320483</v>
      </c>
      <c r="J16">
        <v>15</v>
      </c>
    </row>
    <row r="17" spans="1:10" x14ac:dyDescent="0.25">
      <c r="A17">
        <v>16</v>
      </c>
      <c r="B17" t="s">
        <v>245</v>
      </c>
      <c r="C17">
        <v>2018</v>
      </c>
      <c r="D17" t="s">
        <v>150</v>
      </c>
      <c r="E17" t="s">
        <v>151</v>
      </c>
      <c r="F17">
        <v>70920</v>
      </c>
      <c r="G17" t="s">
        <v>244</v>
      </c>
      <c r="H17">
        <v>1527659</v>
      </c>
      <c r="I17">
        <v>3994223</v>
      </c>
      <c r="J17">
        <v>16</v>
      </c>
    </row>
    <row r="18" spans="1:10" x14ac:dyDescent="0.25">
      <c r="A18">
        <v>17</v>
      </c>
      <c r="B18" t="s">
        <v>245</v>
      </c>
      <c r="C18">
        <v>2018</v>
      </c>
      <c r="D18" t="s">
        <v>172</v>
      </c>
      <c r="E18" t="s">
        <v>173</v>
      </c>
      <c r="F18">
        <v>70920</v>
      </c>
      <c r="G18" t="s">
        <v>244</v>
      </c>
      <c r="H18">
        <v>652840</v>
      </c>
      <c r="I18">
        <v>3781172</v>
      </c>
      <c r="J18">
        <v>17</v>
      </c>
    </row>
    <row r="19" spans="1:10" x14ac:dyDescent="0.25">
      <c r="A19">
        <v>18</v>
      </c>
      <c r="B19" t="s">
        <v>245</v>
      </c>
      <c r="C19">
        <v>2018</v>
      </c>
      <c r="D19" t="s">
        <v>86</v>
      </c>
      <c r="E19" t="s">
        <v>87</v>
      </c>
      <c r="F19">
        <v>70920</v>
      </c>
      <c r="G19" t="s">
        <v>244</v>
      </c>
      <c r="H19">
        <v>749304</v>
      </c>
      <c r="I19">
        <v>3211969</v>
      </c>
      <c r="J19">
        <v>18</v>
      </c>
    </row>
    <row r="20" spans="1:10" x14ac:dyDescent="0.25">
      <c r="A20">
        <v>19</v>
      </c>
      <c r="B20" t="s">
        <v>245</v>
      </c>
      <c r="C20">
        <v>2018</v>
      </c>
      <c r="D20" t="s">
        <v>126</v>
      </c>
      <c r="E20" t="s">
        <v>127</v>
      </c>
      <c r="F20">
        <v>70920</v>
      </c>
      <c r="G20" t="s">
        <v>244</v>
      </c>
      <c r="H20">
        <v>368963</v>
      </c>
      <c r="I20">
        <v>2078071</v>
      </c>
      <c r="J20">
        <v>19</v>
      </c>
    </row>
    <row r="21" spans="1:10" x14ac:dyDescent="0.25">
      <c r="A21">
        <v>20</v>
      </c>
      <c r="B21" t="s">
        <v>245</v>
      </c>
      <c r="C21">
        <v>2018</v>
      </c>
      <c r="D21" t="s">
        <v>110</v>
      </c>
      <c r="E21" t="s">
        <v>111</v>
      </c>
      <c r="F21">
        <v>70920</v>
      </c>
      <c r="G21" t="s">
        <v>244</v>
      </c>
      <c r="H21">
        <v>245314</v>
      </c>
      <c r="I21">
        <v>1432041</v>
      </c>
      <c r="J21">
        <v>20</v>
      </c>
    </row>
    <row r="22" spans="1:10" x14ac:dyDescent="0.25">
      <c r="A22">
        <v>21</v>
      </c>
      <c r="B22" t="s">
        <v>245</v>
      </c>
      <c r="C22">
        <v>2018</v>
      </c>
      <c r="D22" t="s">
        <v>58</v>
      </c>
      <c r="E22" t="s">
        <v>59</v>
      </c>
      <c r="F22">
        <v>70920</v>
      </c>
      <c r="G22" t="s">
        <v>244</v>
      </c>
      <c r="H22">
        <v>497342</v>
      </c>
      <c r="I22">
        <v>1391419</v>
      </c>
      <c r="J22">
        <v>21</v>
      </c>
    </row>
    <row r="23" spans="1:10" x14ac:dyDescent="0.25">
      <c r="A23">
        <v>22</v>
      </c>
      <c r="B23" t="s">
        <v>245</v>
      </c>
      <c r="C23">
        <v>2018</v>
      </c>
      <c r="D23" t="s">
        <v>102</v>
      </c>
      <c r="E23" t="s">
        <v>103</v>
      </c>
      <c r="F23">
        <v>70920</v>
      </c>
      <c r="G23" t="s">
        <v>244</v>
      </c>
      <c r="H23">
        <v>329385</v>
      </c>
      <c r="I23">
        <v>678270</v>
      </c>
      <c r="J23">
        <v>22</v>
      </c>
    </row>
    <row r="24" spans="1:10" x14ac:dyDescent="0.25">
      <c r="A24">
        <v>23</v>
      </c>
      <c r="B24" t="s">
        <v>245</v>
      </c>
      <c r="C24">
        <v>2018</v>
      </c>
      <c r="D24" t="s">
        <v>160</v>
      </c>
      <c r="E24" t="s">
        <v>161</v>
      </c>
      <c r="F24">
        <v>70920</v>
      </c>
      <c r="G24" t="s">
        <v>244</v>
      </c>
      <c r="H24">
        <v>54760</v>
      </c>
      <c r="I24">
        <v>549251</v>
      </c>
      <c r="J24">
        <v>23</v>
      </c>
    </row>
    <row r="25" spans="1:10" x14ac:dyDescent="0.25">
      <c r="A25">
        <v>24</v>
      </c>
      <c r="B25" t="s">
        <v>245</v>
      </c>
      <c r="C25">
        <v>2018</v>
      </c>
      <c r="D25" t="s">
        <v>49</v>
      </c>
      <c r="E25" t="s">
        <v>50</v>
      </c>
      <c r="F25">
        <v>70920</v>
      </c>
      <c r="G25" t="s">
        <v>244</v>
      </c>
      <c r="H25">
        <v>104070</v>
      </c>
      <c r="I25">
        <v>446108</v>
      </c>
      <c r="J25">
        <v>24</v>
      </c>
    </row>
    <row r="26" spans="1:10" x14ac:dyDescent="0.25">
      <c r="A26">
        <v>25</v>
      </c>
      <c r="B26" t="s">
        <v>245</v>
      </c>
      <c r="C26">
        <v>2018</v>
      </c>
      <c r="D26" t="s">
        <v>60</v>
      </c>
      <c r="E26" t="s">
        <v>61</v>
      </c>
      <c r="F26">
        <v>70920</v>
      </c>
      <c r="G26" t="s">
        <v>244</v>
      </c>
      <c r="H26">
        <v>69202</v>
      </c>
      <c r="I26">
        <v>381303</v>
      </c>
      <c r="J26">
        <v>25</v>
      </c>
    </row>
    <row r="27" spans="1:10" x14ac:dyDescent="0.25">
      <c r="A27">
        <v>26</v>
      </c>
      <c r="B27" t="s">
        <v>245</v>
      </c>
      <c r="C27">
        <v>2018</v>
      </c>
      <c r="D27" t="s">
        <v>98</v>
      </c>
      <c r="E27" t="s">
        <v>99</v>
      </c>
      <c r="F27">
        <v>70920</v>
      </c>
      <c r="G27" t="s">
        <v>244</v>
      </c>
      <c r="H27">
        <v>42957</v>
      </c>
      <c r="I27">
        <v>261702</v>
      </c>
      <c r="J27">
        <v>26</v>
      </c>
    </row>
    <row r="28" spans="1:10" x14ac:dyDescent="0.25">
      <c r="A28">
        <v>27</v>
      </c>
      <c r="B28" t="s">
        <v>245</v>
      </c>
      <c r="C28">
        <v>2018</v>
      </c>
      <c r="D28" t="s">
        <v>34</v>
      </c>
      <c r="E28" t="s">
        <v>35</v>
      </c>
      <c r="F28">
        <v>70920</v>
      </c>
      <c r="G28" t="s">
        <v>244</v>
      </c>
      <c r="H28">
        <v>209055</v>
      </c>
      <c r="I28">
        <v>247145</v>
      </c>
      <c r="J28">
        <v>27</v>
      </c>
    </row>
    <row r="29" spans="1:10" x14ac:dyDescent="0.25">
      <c r="A29">
        <v>28</v>
      </c>
      <c r="B29" t="s">
        <v>243</v>
      </c>
      <c r="C29">
        <v>2018</v>
      </c>
      <c r="D29" t="s">
        <v>233</v>
      </c>
      <c r="E29" t="s">
        <v>234</v>
      </c>
      <c r="F29">
        <v>70920</v>
      </c>
      <c r="G29" t="s">
        <v>244</v>
      </c>
      <c r="H29">
        <v>55860</v>
      </c>
      <c r="I29">
        <v>239452</v>
      </c>
      <c r="J29">
        <v>28</v>
      </c>
    </row>
    <row r="30" spans="1:10" x14ac:dyDescent="0.25">
      <c r="A30">
        <v>29</v>
      </c>
      <c r="B30" t="s">
        <v>245</v>
      </c>
      <c r="C30">
        <v>2018</v>
      </c>
      <c r="D30" t="s">
        <v>54</v>
      </c>
      <c r="E30" t="s">
        <v>55</v>
      </c>
      <c r="F30">
        <v>70920</v>
      </c>
      <c r="G30" t="s">
        <v>244</v>
      </c>
      <c r="H30">
        <v>136405</v>
      </c>
      <c r="I30">
        <v>236179</v>
      </c>
      <c r="J30">
        <v>29</v>
      </c>
    </row>
    <row r="31" spans="1:10" x14ac:dyDescent="0.25">
      <c r="A31">
        <v>30</v>
      </c>
      <c r="B31" t="s">
        <v>245</v>
      </c>
      <c r="C31">
        <v>2018</v>
      </c>
      <c r="D31" t="s">
        <v>104</v>
      </c>
      <c r="E31" t="s">
        <v>105</v>
      </c>
      <c r="F31">
        <v>70920</v>
      </c>
      <c r="G31" t="s">
        <v>244</v>
      </c>
      <c r="H31">
        <v>124648</v>
      </c>
      <c r="I31">
        <v>208645</v>
      </c>
      <c r="J31">
        <v>30</v>
      </c>
    </row>
    <row r="32" spans="1:10" x14ac:dyDescent="0.25">
      <c r="A32">
        <v>31</v>
      </c>
      <c r="B32" t="s">
        <v>245</v>
      </c>
      <c r="C32">
        <v>2018</v>
      </c>
      <c r="D32" t="s">
        <v>128</v>
      </c>
      <c r="E32" t="s">
        <v>129</v>
      </c>
      <c r="F32">
        <v>70920</v>
      </c>
      <c r="G32" t="s">
        <v>244</v>
      </c>
      <c r="H32">
        <v>18130</v>
      </c>
      <c r="I32">
        <v>206467</v>
      </c>
      <c r="J32">
        <v>31</v>
      </c>
    </row>
    <row r="33" spans="1:10" x14ac:dyDescent="0.25">
      <c r="A33">
        <v>32</v>
      </c>
      <c r="B33" t="s">
        <v>245</v>
      </c>
      <c r="C33">
        <v>2018</v>
      </c>
      <c r="D33" t="s">
        <v>118</v>
      </c>
      <c r="E33" t="s">
        <v>119</v>
      </c>
      <c r="F33">
        <v>70920</v>
      </c>
      <c r="G33" t="s">
        <v>244</v>
      </c>
      <c r="H33">
        <v>156734</v>
      </c>
      <c r="I33">
        <v>194766</v>
      </c>
      <c r="J33">
        <v>32</v>
      </c>
    </row>
    <row r="34" spans="1:10" x14ac:dyDescent="0.25">
      <c r="A34">
        <v>33</v>
      </c>
      <c r="B34" t="s">
        <v>245</v>
      </c>
      <c r="C34">
        <v>2018</v>
      </c>
      <c r="D34" t="s">
        <v>142</v>
      </c>
      <c r="E34" t="s">
        <v>143</v>
      </c>
      <c r="F34">
        <v>70920</v>
      </c>
      <c r="G34" t="s">
        <v>244</v>
      </c>
      <c r="H34">
        <v>30069</v>
      </c>
      <c r="I34">
        <v>162103</v>
      </c>
      <c r="J34">
        <v>33</v>
      </c>
    </row>
    <row r="35" spans="1:10" x14ac:dyDescent="0.25">
      <c r="A35">
        <v>34</v>
      </c>
      <c r="B35" t="s">
        <v>245</v>
      </c>
      <c r="C35">
        <v>2018</v>
      </c>
      <c r="D35" t="s">
        <v>166</v>
      </c>
      <c r="E35" t="s">
        <v>167</v>
      </c>
      <c r="F35">
        <v>70920</v>
      </c>
      <c r="G35" t="s">
        <v>244</v>
      </c>
      <c r="H35">
        <v>26096</v>
      </c>
      <c r="I35">
        <v>155852</v>
      </c>
      <c r="J35">
        <v>34</v>
      </c>
    </row>
    <row r="36" spans="1:10" x14ac:dyDescent="0.25">
      <c r="A36">
        <v>35</v>
      </c>
      <c r="B36" t="s">
        <v>245</v>
      </c>
      <c r="C36">
        <v>2018</v>
      </c>
      <c r="D36" t="s">
        <v>82</v>
      </c>
      <c r="E36" t="s">
        <v>83</v>
      </c>
      <c r="F36">
        <v>70920</v>
      </c>
      <c r="G36" t="s">
        <v>244</v>
      </c>
      <c r="H36">
        <v>18983</v>
      </c>
      <c r="I36">
        <v>140993</v>
      </c>
      <c r="J36">
        <v>35</v>
      </c>
    </row>
    <row r="37" spans="1:10" x14ac:dyDescent="0.25">
      <c r="A37">
        <v>36</v>
      </c>
      <c r="B37" t="s">
        <v>245</v>
      </c>
      <c r="C37">
        <v>2018</v>
      </c>
      <c r="D37" t="s">
        <v>106</v>
      </c>
      <c r="E37" t="s">
        <v>107</v>
      </c>
      <c r="F37">
        <v>70920</v>
      </c>
      <c r="G37" t="s">
        <v>244</v>
      </c>
      <c r="H37">
        <v>28624</v>
      </c>
      <c r="I37">
        <v>124857</v>
      </c>
      <c r="J37">
        <v>36</v>
      </c>
    </row>
    <row r="38" spans="1:10" x14ac:dyDescent="0.25">
      <c r="A38">
        <v>37</v>
      </c>
      <c r="B38" t="s">
        <v>245</v>
      </c>
      <c r="C38">
        <v>2018</v>
      </c>
      <c r="D38" t="s">
        <v>140</v>
      </c>
      <c r="E38" t="s">
        <v>141</v>
      </c>
      <c r="F38">
        <v>70920</v>
      </c>
      <c r="G38" t="s">
        <v>244</v>
      </c>
      <c r="H38">
        <v>29123</v>
      </c>
      <c r="I38">
        <v>115522</v>
      </c>
      <c r="J38">
        <v>37</v>
      </c>
    </row>
    <row r="39" spans="1:10" x14ac:dyDescent="0.25">
      <c r="A39">
        <v>38</v>
      </c>
      <c r="B39" t="s">
        <v>245</v>
      </c>
      <c r="C39">
        <v>2018</v>
      </c>
      <c r="D39" t="s">
        <v>96</v>
      </c>
      <c r="E39" t="s">
        <v>97</v>
      </c>
      <c r="F39">
        <v>70920</v>
      </c>
      <c r="G39" t="s">
        <v>244</v>
      </c>
      <c r="H39">
        <v>21530</v>
      </c>
      <c r="I39">
        <v>69263</v>
      </c>
      <c r="J39">
        <v>38</v>
      </c>
    </row>
    <row r="40" spans="1:10" x14ac:dyDescent="0.25">
      <c r="A40">
        <v>39</v>
      </c>
      <c r="B40" t="s">
        <v>245</v>
      </c>
      <c r="C40">
        <v>2018</v>
      </c>
      <c r="D40" t="s">
        <v>112</v>
      </c>
      <c r="E40" t="s">
        <v>113</v>
      </c>
      <c r="F40">
        <v>70920</v>
      </c>
      <c r="G40" t="s">
        <v>244</v>
      </c>
      <c r="H40">
        <v>8217</v>
      </c>
      <c r="I40">
        <v>46996</v>
      </c>
      <c r="J40">
        <v>39</v>
      </c>
    </row>
    <row r="41" spans="1:10" x14ac:dyDescent="0.25">
      <c r="A41">
        <v>40</v>
      </c>
      <c r="B41" t="s">
        <v>243</v>
      </c>
      <c r="C41">
        <v>2018</v>
      </c>
      <c r="D41" t="s">
        <v>184</v>
      </c>
      <c r="E41" t="s">
        <v>185</v>
      </c>
      <c r="F41">
        <v>70920</v>
      </c>
      <c r="G41" t="s">
        <v>244</v>
      </c>
      <c r="H41">
        <v>9194</v>
      </c>
      <c r="I41">
        <v>39412</v>
      </c>
      <c r="J41">
        <v>40</v>
      </c>
    </row>
    <row r="42" spans="1:10" x14ac:dyDescent="0.25">
      <c r="A42">
        <v>41</v>
      </c>
      <c r="B42" t="s">
        <v>245</v>
      </c>
      <c r="C42">
        <v>2018</v>
      </c>
      <c r="D42" t="s">
        <v>188</v>
      </c>
      <c r="E42" t="s">
        <v>189</v>
      </c>
      <c r="F42">
        <v>70920</v>
      </c>
      <c r="G42" t="s">
        <v>244</v>
      </c>
      <c r="H42">
        <v>6135</v>
      </c>
      <c r="I42">
        <v>37667</v>
      </c>
      <c r="J42">
        <v>41</v>
      </c>
    </row>
    <row r="43" spans="1:10" x14ac:dyDescent="0.25">
      <c r="A43">
        <v>42</v>
      </c>
      <c r="B43" t="s">
        <v>245</v>
      </c>
      <c r="C43">
        <v>2018</v>
      </c>
      <c r="D43" t="s">
        <v>84</v>
      </c>
      <c r="E43" t="s">
        <v>85</v>
      </c>
      <c r="F43">
        <v>70920</v>
      </c>
      <c r="G43" t="s">
        <v>244</v>
      </c>
      <c r="H43">
        <v>3479</v>
      </c>
      <c r="I43">
        <v>29470</v>
      </c>
      <c r="J43">
        <v>42</v>
      </c>
    </row>
    <row r="44" spans="1:10" x14ac:dyDescent="0.25">
      <c r="A44">
        <v>43</v>
      </c>
      <c r="B44" t="s">
        <v>245</v>
      </c>
      <c r="C44">
        <v>2018</v>
      </c>
      <c r="D44" t="s">
        <v>146</v>
      </c>
      <c r="E44" t="s">
        <v>147</v>
      </c>
      <c r="F44">
        <v>70920</v>
      </c>
      <c r="G44" t="s">
        <v>244</v>
      </c>
      <c r="H44">
        <v>9767</v>
      </c>
      <c r="I44">
        <v>23945</v>
      </c>
      <c r="J44">
        <v>43</v>
      </c>
    </row>
    <row r="45" spans="1:10" x14ac:dyDescent="0.25">
      <c r="A45">
        <v>44</v>
      </c>
      <c r="B45" t="s">
        <v>245</v>
      </c>
      <c r="C45">
        <v>2018</v>
      </c>
      <c r="D45" t="s">
        <v>182</v>
      </c>
      <c r="E45" t="s">
        <v>183</v>
      </c>
      <c r="F45">
        <v>70920</v>
      </c>
      <c r="G45" t="s">
        <v>244</v>
      </c>
      <c r="H45">
        <v>5668</v>
      </c>
      <c r="I45">
        <v>23205</v>
      </c>
      <c r="J45">
        <v>44</v>
      </c>
    </row>
    <row r="46" spans="1:10" x14ac:dyDescent="0.25">
      <c r="A46">
        <v>45</v>
      </c>
      <c r="B46" t="s">
        <v>245</v>
      </c>
      <c r="C46">
        <v>2018</v>
      </c>
      <c r="D46" t="s">
        <v>64</v>
      </c>
      <c r="E46" t="s">
        <v>65</v>
      </c>
      <c r="F46">
        <v>70920</v>
      </c>
      <c r="G46" t="s">
        <v>244</v>
      </c>
      <c r="H46">
        <v>17039</v>
      </c>
      <c r="I46">
        <v>22691</v>
      </c>
      <c r="J46">
        <v>45</v>
      </c>
    </row>
    <row r="47" spans="1:10" x14ac:dyDescent="0.25">
      <c r="A47">
        <v>46</v>
      </c>
      <c r="B47" t="s">
        <v>245</v>
      </c>
      <c r="C47">
        <v>2018</v>
      </c>
      <c r="D47" t="s">
        <v>154</v>
      </c>
      <c r="E47" t="s">
        <v>155</v>
      </c>
      <c r="F47">
        <v>70920</v>
      </c>
      <c r="G47" t="s">
        <v>244</v>
      </c>
      <c r="H47">
        <v>16630</v>
      </c>
      <c r="I47">
        <v>20035</v>
      </c>
      <c r="J47">
        <v>46</v>
      </c>
    </row>
    <row r="48" spans="1:10" x14ac:dyDescent="0.25">
      <c r="A48">
        <v>47</v>
      </c>
      <c r="B48" t="s">
        <v>245</v>
      </c>
      <c r="C48">
        <v>2018</v>
      </c>
      <c r="D48" t="s">
        <v>51</v>
      </c>
      <c r="E48" t="s">
        <v>52</v>
      </c>
      <c r="F48">
        <v>70920</v>
      </c>
      <c r="G48" t="s">
        <v>244</v>
      </c>
      <c r="H48">
        <v>3266</v>
      </c>
      <c r="I48">
        <v>18178</v>
      </c>
      <c r="J48">
        <v>47</v>
      </c>
    </row>
    <row r="49" spans="1:10" x14ac:dyDescent="0.25">
      <c r="A49">
        <v>48</v>
      </c>
      <c r="B49" t="s">
        <v>245</v>
      </c>
      <c r="C49">
        <v>2018</v>
      </c>
      <c r="D49" t="s">
        <v>37</v>
      </c>
      <c r="E49" t="s">
        <v>38</v>
      </c>
      <c r="F49">
        <v>70920</v>
      </c>
      <c r="G49" t="s">
        <v>244</v>
      </c>
      <c r="H49">
        <v>23589</v>
      </c>
      <c r="I49">
        <v>16002</v>
      </c>
      <c r="J49">
        <v>48</v>
      </c>
    </row>
    <row r="50" spans="1:10" x14ac:dyDescent="0.25">
      <c r="A50">
        <v>49</v>
      </c>
      <c r="B50" t="s">
        <v>245</v>
      </c>
      <c r="C50">
        <v>2018</v>
      </c>
      <c r="D50" t="s">
        <v>208</v>
      </c>
      <c r="E50" t="s">
        <v>209</v>
      </c>
      <c r="F50">
        <v>70920</v>
      </c>
      <c r="G50" t="s">
        <v>244</v>
      </c>
      <c r="H50">
        <v>1256</v>
      </c>
      <c r="I50">
        <v>11888</v>
      </c>
      <c r="J50">
        <v>49</v>
      </c>
    </row>
    <row r="51" spans="1:10" x14ac:dyDescent="0.25">
      <c r="A51">
        <v>50</v>
      </c>
      <c r="B51" t="s">
        <v>245</v>
      </c>
      <c r="C51">
        <v>2018</v>
      </c>
      <c r="D51" t="s">
        <v>130</v>
      </c>
      <c r="E51" t="s">
        <v>131</v>
      </c>
      <c r="F51">
        <v>70920</v>
      </c>
      <c r="G51" t="s">
        <v>244</v>
      </c>
      <c r="H51">
        <v>844</v>
      </c>
      <c r="I51">
        <v>7985</v>
      </c>
      <c r="J51">
        <v>50</v>
      </c>
    </row>
    <row r="52" spans="1:10" x14ac:dyDescent="0.25">
      <c r="A52">
        <v>51</v>
      </c>
      <c r="B52" t="s">
        <v>245</v>
      </c>
      <c r="C52">
        <v>2018</v>
      </c>
      <c r="D52" t="s">
        <v>217</v>
      </c>
      <c r="E52" t="s">
        <v>218</v>
      </c>
      <c r="F52">
        <v>70920</v>
      </c>
      <c r="G52" t="s">
        <v>244</v>
      </c>
      <c r="H52">
        <v>1145</v>
      </c>
      <c r="I52">
        <v>7594</v>
      </c>
      <c r="J52">
        <v>51</v>
      </c>
    </row>
    <row r="53" spans="1:10" x14ac:dyDescent="0.25">
      <c r="A53">
        <v>52</v>
      </c>
      <c r="B53" t="s">
        <v>245</v>
      </c>
      <c r="C53">
        <v>2018</v>
      </c>
      <c r="D53" t="s">
        <v>174</v>
      </c>
      <c r="E53" t="s">
        <v>175</v>
      </c>
      <c r="F53">
        <v>70920</v>
      </c>
      <c r="G53" t="s">
        <v>244</v>
      </c>
      <c r="H53">
        <v>684</v>
      </c>
      <c r="I53">
        <v>7050</v>
      </c>
      <c r="J53">
        <v>52</v>
      </c>
    </row>
    <row r="54" spans="1:10" x14ac:dyDescent="0.25">
      <c r="A54">
        <v>53</v>
      </c>
      <c r="B54" t="s">
        <v>245</v>
      </c>
      <c r="C54">
        <v>2018</v>
      </c>
      <c r="D54" t="s">
        <v>114</v>
      </c>
      <c r="E54" t="s">
        <v>115</v>
      </c>
      <c r="F54">
        <v>70920</v>
      </c>
      <c r="G54" t="s">
        <v>244</v>
      </c>
      <c r="H54">
        <v>1014</v>
      </c>
      <c r="I54">
        <v>6214</v>
      </c>
      <c r="J54">
        <v>53</v>
      </c>
    </row>
    <row r="55" spans="1:10" x14ac:dyDescent="0.25">
      <c r="A55">
        <v>54</v>
      </c>
      <c r="B55" t="s">
        <v>245</v>
      </c>
      <c r="C55">
        <v>2018</v>
      </c>
      <c r="D55" t="s">
        <v>78</v>
      </c>
      <c r="E55" t="s">
        <v>79</v>
      </c>
      <c r="F55">
        <v>70920</v>
      </c>
      <c r="G55" t="s">
        <v>244</v>
      </c>
      <c r="H55">
        <v>741</v>
      </c>
      <c r="I55">
        <v>4025</v>
      </c>
      <c r="J55">
        <v>54</v>
      </c>
    </row>
    <row r="56" spans="1:10" x14ac:dyDescent="0.25">
      <c r="A56">
        <v>55</v>
      </c>
      <c r="B56" t="s">
        <v>245</v>
      </c>
      <c r="C56">
        <v>2018</v>
      </c>
      <c r="D56" t="s">
        <v>43</v>
      </c>
      <c r="E56" t="s">
        <v>44</v>
      </c>
      <c r="F56">
        <v>70920</v>
      </c>
      <c r="G56" t="s">
        <v>244</v>
      </c>
      <c r="H56">
        <v>344</v>
      </c>
      <c r="I56">
        <v>3448</v>
      </c>
      <c r="J56">
        <v>55</v>
      </c>
    </row>
    <row r="57" spans="1:10" x14ac:dyDescent="0.25">
      <c r="A57">
        <v>56</v>
      </c>
      <c r="B57" t="s">
        <v>245</v>
      </c>
      <c r="C57">
        <v>2018</v>
      </c>
      <c r="D57" t="s">
        <v>192</v>
      </c>
      <c r="E57" t="s">
        <v>193</v>
      </c>
      <c r="F57">
        <v>70920</v>
      </c>
      <c r="G57" t="s">
        <v>244</v>
      </c>
      <c r="H57">
        <v>355</v>
      </c>
      <c r="I57">
        <v>2460</v>
      </c>
      <c r="J57">
        <v>56</v>
      </c>
    </row>
    <row r="58" spans="1:10" x14ac:dyDescent="0.25">
      <c r="A58">
        <v>57</v>
      </c>
      <c r="B58" t="s">
        <v>245</v>
      </c>
      <c r="C58">
        <v>2018</v>
      </c>
      <c r="D58" t="s">
        <v>100</v>
      </c>
      <c r="E58" t="s">
        <v>101</v>
      </c>
      <c r="F58">
        <v>70920</v>
      </c>
      <c r="G58" t="s">
        <v>244</v>
      </c>
      <c r="H58">
        <v>2329</v>
      </c>
      <c r="I58">
        <v>2048</v>
      </c>
      <c r="J58">
        <v>57</v>
      </c>
    </row>
    <row r="59" spans="1:10" x14ac:dyDescent="0.25">
      <c r="A59">
        <v>58</v>
      </c>
      <c r="B59" t="s">
        <v>243</v>
      </c>
      <c r="C59">
        <v>2018</v>
      </c>
      <c r="D59" t="s">
        <v>186</v>
      </c>
      <c r="E59" t="s">
        <v>187</v>
      </c>
      <c r="F59">
        <v>70920</v>
      </c>
      <c r="G59" t="s">
        <v>244</v>
      </c>
      <c r="H59">
        <v>1544</v>
      </c>
      <c r="I59">
        <v>1739</v>
      </c>
      <c r="J59">
        <v>58</v>
      </c>
    </row>
    <row r="60" spans="1:10" x14ac:dyDescent="0.25">
      <c r="A60">
        <v>59</v>
      </c>
      <c r="B60" t="s">
        <v>243</v>
      </c>
      <c r="C60">
        <v>2018</v>
      </c>
      <c r="D60" t="s">
        <v>241</v>
      </c>
      <c r="E60" t="s">
        <v>242</v>
      </c>
      <c r="F60">
        <v>70920</v>
      </c>
      <c r="G60" t="s">
        <v>244</v>
      </c>
      <c r="H60">
        <v>250</v>
      </c>
      <c r="I60">
        <v>1587</v>
      </c>
      <c r="J60">
        <v>59</v>
      </c>
    </row>
    <row r="61" spans="1:10" x14ac:dyDescent="0.25">
      <c r="A61">
        <v>60</v>
      </c>
      <c r="B61" t="s">
        <v>245</v>
      </c>
      <c r="C61">
        <v>2018</v>
      </c>
      <c r="D61" t="s">
        <v>246</v>
      </c>
      <c r="F61">
        <v>70920</v>
      </c>
      <c r="G61" t="s">
        <v>244</v>
      </c>
      <c r="H61">
        <v>176</v>
      </c>
      <c r="I61">
        <v>1458</v>
      </c>
      <c r="J61">
        <v>60</v>
      </c>
    </row>
    <row r="62" spans="1:10" x14ac:dyDescent="0.25">
      <c r="A62">
        <v>61</v>
      </c>
      <c r="B62" t="s">
        <v>243</v>
      </c>
      <c r="C62">
        <v>2018</v>
      </c>
      <c r="D62" t="s">
        <v>204</v>
      </c>
      <c r="E62" t="s">
        <v>205</v>
      </c>
      <c r="F62">
        <v>70920</v>
      </c>
      <c r="G62" t="s">
        <v>244</v>
      </c>
      <c r="H62">
        <v>165</v>
      </c>
      <c r="I62">
        <v>1390</v>
      </c>
      <c r="J62">
        <v>61</v>
      </c>
    </row>
    <row r="63" spans="1:10" x14ac:dyDescent="0.25">
      <c r="A63">
        <v>62</v>
      </c>
      <c r="B63" t="s">
        <v>245</v>
      </c>
      <c r="C63">
        <v>2018</v>
      </c>
      <c r="D63" t="s">
        <v>108</v>
      </c>
      <c r="E63" t="s">
        <v>109</v>
      </c>
      <c r="F63">
        <v>70920</v>
      </c>
      <c r="G63" t="s">
        <v>244</v>
      </c>
      <c r="H63">
        <v>4084</v>
      </c>
      <c r="I63">
        <v>1300</v>
      </c>
      <c r="J63">
        <v>62</v>
      </c>
    </row>
    <row r="64" spans="1:10" x14ac:dyDescent="0.25">
      <c r="A64">
        <v>63</v>
      </c>
      <c r="B64" t="s">
        <v>245</v>
      </c>
      <c r="C64">
        <v>2018</v>
      </c>
      <c r="D64" t="s">
        <v>200</v>
      </c>
      <c r="E64" t="s">
        <v>201</v>
      </c>
      <c r="F64">
        <v>70920</v>
      </c>
      <c r="G64" t="s">
        <v>244</v>
      </c>
      <c r="H64">
        <v>122</v>
      </c>
      <c r="I64">
        <v>1025</v>
      </c>
      <c r="J64">
        <v>63</v>
      </c>
    </row>
    <row r="65" spans="1:10" x14ac:dyDescent="0.25">
      <c r="A65">
        <v>64</v>
      </c>
      <c r="B65" t="s">
        <v>245</v>
      </c>
      <c r="C65">
        <v>2018</v>
      </c>
      <c r="D65" t="s">
        <v>229</v>
      </c>
      <c r="E65" t="s">
        <v>230</v>
      </c>
      <c r="F65">
        <v>70920</v>
      </c>
      <c r="G65" t="s">
        <v>244</v>
      </c>
      <c r="H65">
        <v>609</v>
      </c>
      <c r="I65">
        <v>932</v>
      </c>
      <c r="J65">
        <v>64</v>
      </c>
    </row>
    <row r="66" spans="1:10" x14ac:dyDescent="0.25">
      <c r="A66">
        <v>65</v>
      </c>
      <c r="B66" t="s">
        <v>245</v>
      </c>
      <c r="C66">
        <v>2018</v>
      </c>
      <c r="D66" t="s">
        <v>62</v>
      </c>
      <c r="E66" t="s">
        <v>63</v>
      </c>
      <c r="F66">
        <v>70920</v>
      </c>
      <c r="G66" t="s">
        <v>244</v>
      </c>
      <c r="H66">
        <v>3002</v>
      </c>
      <c r="I66">
        <v>772</v>
      </c>
      <c r="J66">
        <v>65</v>
      </c>
    </row>
    <row r="67" spans="1:10" x14ac:dyDescent="0.25">
      <c r="A67">
        <v>66</v>
      </c>
      <c r="B67" t="s">
        <v>245</v>
      </c>
      <c r="C67">
        <v>2018</v>
      </c>
      <c r="D67" t="s">
        <v>120</v>
      </c>
      <c r="E67" t="s">
        <v>121</v>
      </c>
      <c r="F67">
        <v>70920</v>
      </c>
      <c r="G67" t="s">
        <v>244</v>
      </c>
      <c r="H67">
        <v>60</v>
      </c>
      <c r="I67">
        <v>435</v>
      </c>
      <c r="J67">
        <v>66</v>
      </c>
    </row>
    <row r="68" spans="1:10" x14ac:dyDescent="0.25">
      <c r="A68">
        <v>67</v>
      </c>
      <c r="B68" t="s">
        <v>247</v>
      </c>
      <c r="C68">
        <v>2018</v>
      </c>
      <c r="D68" t="s">
        <v>248</v>
      </c>
      <c r="E68" t="s">
        <v>249</v>
      </c>
      <c r="F68">
        <v>70920</v>
      </c>
      <c r="G68" t="s">
        <v>250</v>
      </c>
      <c r="H68">
        <v>50</v>
      </c>
      <c r="I68">
        <v>92</v>
      </c>
      <c r="J68">
        <v>67</v>
      </c>
    </row>
    <row r="69" spans="1:10" x14ac:dyDescent="0.25">
      <c r="A69">
        <v>68</v>
      </c>
      <c r="B69" t="s">
        <v>247</v>
      </c>
      <c r="C69">
        <v>2018</v>
      </c>
      <c r="D69" t="s">
        <v>231</v>
      </c>
      <c r="E69" t="s">
        <v>232</v>
      </c>
      <c r="F69">
        <v>70920</v>
      </c>
      <c r="G69" t="s">
        <v>250</v>
      </c>
      <c r="H69">
        <v>137</v>
      </c>
      <c r="I69">
        <v>66</v>
      </c>
      <c r="J69">
        <v>68</v>
      </c>
    </row>
    <row r="70" spans="1:10" x14ac:dyDescent="0.25">
      <c r="A70">
        <v>69</v>
      </c>
      <c r="B70" t="s">
        <v>245</v>
      </c>
      <c r="C70">
        <v>2018</v>
      </c>
      <c r="D70" t="s">
        <v>202</v>
      </c>
      <c r="E70" t="s">
        <v>203</v>
      </c>
      <c r="F70">
        <v>70920</v>
      </c>
      <c r="G70" t="s">
        <v>244</v>
      </c>
      <c r="H70">
        <v>0</v>
      </c>
      <c r="I70">
        <v>60</v>
      </c>
      <c r="J70">
        <v>69</v>
      </c>
    </row>
    <row r="71" spans="1:10" x14ac:dyDescent="0.25">
      <c r="A71">
        <v>70</v>
      </c>
      <c r="B71" t="s">
        <v>243</v>
      </c>
      <c r="C71">
        <v>2018</v>
      </c>
      <c r="D71" t="s">
        <v>162</v>
      </c>
      <c r="E71" t="s">
        <v>163</v>
      </c>
      <c r="F71">
        <v>70920</v>
      </c>
      <c r="G71" t="s">
        <v>244</v>
      </c>
      <c r="H71">
        <v>10</v>
      </c>
      <c r="I71">
        <v>46</v>
      </c>
      <c r="J71">
        <v>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/>
  </sheetViews>
  <sheetFormatPr baseColWidth="10" defaultColWidth="9.140625" defaultRowHeight="15" x14ac:dyDescent="0.25"/>
  <sheetData>
    <row r="1" spans="1:10" x14ac:dyDescent="0.25">
      <c r="A1" s="15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24</v>
      </c>
    </row>
    <row r="2" spans="1:10" x14ac:dyDescent="0.25">
      <c r="A2">
        <v>1</v>
      </c>
      <c r="B2" t="s">
        <v>245</v>
      </c>
      <c r="C2">
        <v>2018</v>
      </c>
      <c r="D2" t="s">
        <v>34</v>
      </c>
      <c r="E2" t="s">
        <v>35</v>
      </c>
      <c r="F2">
        <v>200560</v>
      </c>
      <c r="G2" t="s">
        <v>251</v>
      </c>
      <c r="H2">
        <v>47241722</v>
      </c>
      <c r="I2">
        <v>120197296</v>
      </c>
      <c r="J2">
        <v>1</v>
      </c>
    </row>
    <row r="3" spans="1:10" x14ac:dyDescent="0.25">
      <c r="A3">
        <v>2</v>
      </c>
      <c r="B3" t="s">
        <v>245</v>
      </c>
      <c r="C3">
        <v>2018</v>
      </c>
      <c r="D3" t="s">
        <v>39</v>
      </c>
      <c r="E3" t="s">
        <v>40</v>
      </c>
      <c r="F3">
        <v>200560</v>
      </c>
      <c r="G3" t="s">
        <v>251</v>
      </c>
      <c r="H3">
        <v>30495028</v>
      </c>
      <c r="I3">
        <v>96806120</v>
      </c>
      <c r="J3">
        <v>2</v>
      </c>
    </row>
    <row r="4" spans="1:10" x14ac:dyDescent="0.25">
      <c r="A4">
        <v>3</v>
      </c>
      <c r="B4" t="s">
        <v>245</v>
      </c>
      <c r="C4">
        <v>2018</v>
      </c>
      <c r="D4" t="s">
        <v>68</v>
      </c>
      <c r="E4" t="s">
        <v>69</v>
      </c>
      <c r="F4">
        <v>200560</v>
      </c>
      <c r="G4" t="s">
        <v>251</v>
      </c>
      <c r="H4">
        <v>4713604</v>
      </c>
      <c r="I4">
        <v>14621405</v>
      </c>
      <c r="J4">
        <v>3</v>
      </c>
    </row>
    <row r="5" spans="1:10" x14ac:dyDescent="0.25">
      <c r="A5">
        <v>4</v>
      </c>
      <c r="B5" t="s">
        <v>245</v>
      </c>
      <c r="C5">
        <v>2018</v>
      </c>
      <c r="D5" t="s">
        <v>41</v>
      </c>
      <c r="E5" t="s">
        <v>42</v>
      </c>
      <c r="F5">
        <v>200560</v>
      </c>
      <c r="G5" t="s">
        <v>251</v>
      </c>
      <c r="H5">
        <v>2250476</v>
      </c>
      <c r="I5">
        <v>7459180</v>
      </c>
      <c r="J5">
        <v>4</v>
      </c>
    </row>
    <row r="6" spans="1:10" x14ac:dyDescent="0.25">
      <c r="A6">
        <v>5</v>
      </c>
      <c r="B6" t="s">
        <v>245</v>
      </c>
      <c r="C6">
        <v>2018</v>
      </c>
      <c r="D6" t="s">
        <v>92</v>
      </c>
      <c r="E6" t="s">
        <v>93</v>
      </c>
      <c r="F6">
        <v>200560</v>
      </c>
      <c r="G6" t="s">
        <v>251</v>
      </c>
      <c r="H6">
        <v>2367934</v>
      </c>
      <c r="I6">
        <v>6378001</v>
      </c>
      <c r="J6">
        <v>5</v>
      </c>
    </row>
    <row r="7" spans="1:10" x14ac:dyDescent="0.25">
      <c r="A7">
        <v>6</v>
      </c>
      <c r="B7" t="s">
        <v>245</v>
      </c>
      <c r="C7">
        <v>2018</v>
      </c>
      <c r="D7" t="s">
        <v>56</v>
      </c>
      <c r="E7" t="s">
        <v>57</v>
      </c>
      <c r="F7">
        <v>200560</v>
      </c>
      <c r="G7" t="s">
        <v>251</v>
      </c>
      <c r="H7">
        <v>858377</v>
      </c>
      <c r="I7">
        <v>2974510</v>
      </c>
      <c r="J7">
        <v>6</v>
      </c>
    </row>
    <row r="8" spans="1:10" x14ac:dyDescent="0.25">
      <c r="A8">
        <v>7</v>
      </c>
      <c r="B8" t="s">
        <v>245</v>
      </c>
      <c r="C8">
        <v>2018</v>
      </c>
      <c r="D8" t="s">
        <v>80</v>
      </c>
      <c r="E8" t="s">
        <v>81</v>
      </c>
      <c r="F8">
        <v>200560</v>
      </c>
      <c r="G8" t="s">
        <v>251</v>
      </c>
      <c r="H8">
        <v>498670</v>
      </c>
      <c r="I8">
        <v>2049559</v>
      </c>
      <c r="J8">
        <v>7</v>
      </c>
    </row>
    <row r="9" spans="1:10" x14ac:dyDescent="0.25">
      <c r="A9">
        <v>8</v>
      </c>
      <c r="B9" t="s">
        <v>245</v>
      </c>
      <c r="C9">
        <v>2018</v>
      </c>
      <c r="D9" t="s">
        <v>70</v>
      </c>
      <c r="E9" t="s">
        <v>71</v>
      </c>
      <c r="F9">
        <v>200560</v>
      </c>
      <c r="G9" t="s">
        <v>251</v>
      </c>
      <c r="H9">
        <v>204944</v>
      </c>
      <c r="I9">
        <v>660810</v>
      </c>
      <c r="J9">
        <v>8</v>
      </c>
    </row>
    <row r="10" spans="1:10" x14ac:dyDescent="0.25">
      <c r="A10">
        <v>9</v>
      </c>
      <c r="B10" t="s">
        <v>245</v>
      </c>
      <c r="C10">
        <v>2018</v>
      </c>
      <c r="D10" t="s">
        <v>146</v>
      </c>
      <c r="E10" t="s">
        <v>147</v>
      </c>
      <c r="F10">
        <v>200560</v>
      </c>
      <c r="G10" t="s">
        <v>251</v>
      </c>
      <c r="H10">
        <v>63764</v>
      </c>
      <c r="I10">
        <v>547835</v>
      </c>
      <c r="J10">
        <v>9</v>
      </c>
    </row>
    <row r="11" spans="1:10" x14ac:dyDescent="0.25">
      <c r="A11">
        <v>10</v>
      </c>
      <c r="B11" t="s">
        <v>245</v>
      </c>
      <c r="C11">
        <v>2018</v>
      </c>
      <c r="D11" t="s">
        <v>64</v>
      </c>
      <c r="E11" t="s">
        <v>65</v>
      </c>
      <c r="F11">
        <v>200560</v>
      </c>
      <c r="G11" t="s">
        <v>251</v>
      </c>
      <c r="H11">
        <v>49543</v>
      </c>
      <c r="I11">
        <v>530621</v>
      </c>
      <c r="J11">
        <v>10</v>
      </c>
    </row>
    <row r="12" spans="1:10" x14ac:dyDescent="0.25">
      <c r="A12">
        <v>11</v>
      </c>
      <c r="B12" t="s">
        <v>245</v>
      </c>
      <c r="C12">
        <v>2018</v>
      </c>
      <c r="D12" t="s">
        <v>53</v>
      </c>
      <c r="E12" t="s">
        <v>53</v>
      </c>
      <c r="F12">
        <v>200560</v>
      </c>
      <c r="G12" t="s">
        <v>251</v>
      </c>
      <c r="H12">
        <v>101093</v>
      </c>
      <c r="I12">
        <v>370002</v>
      </c>
      <c r="J12">
        <v>11</v>
      </c>
    </row>
    <row r="13" spans="1:10" x14ac:dyDescent="0.25">
      <c r="A13">
        <v>12</v>
      </c>
      <c r="B13" t="s">
        <v>245</v>
      </c>
      <c r="C13">
        <v>2018</v>
      </c>
      <c r="D13" t="s">
        <v>142</v>
      </c>
      <c r="E13" t="s">
        <v>143</v>
      </c>
      <c r="F13">
        <v>200560</v>
      </c>
      <c r="G13" t="s">
        <v>251</v>
      </c>
      <c r="H13">
        <v>88193</v>
      </c>
      <c r="I13">
        <v>218768</v>
      </c>
      <c r="J13">
        <v>12</v>
      </c>
    </row>
    <row r="14" spans="1:10" x14ac:dyDescent="0.25">
      <c r="A14">
        <v>13</v>
      </c>
      <c r="B14" t="s">
        <v>245</v>
      </c>
      <c r="C14">
        <v>2018</v>
      </c>
      <c r="D14" t="s">
        <v>86</v>
      </c>
      <c r="E14" t="s">
        <v>87</v>
      </c>
      <c r="F14">
        <v>200560</v>
      </c>
      <c r="G14" t="s">
        <v>251</v>
      </c>
      <c r="H14">
        <v>61246</v>
      </c>
      <c r="I14">
        <v>212235</v>
      </c>
      <c r="J14">
        <v>13</v>
      </c>
    </row>
    <row r="15" spans="1:10" x14ac:dyDescent="0.25">
      <c r="A15">
        <v>14</v>
      </c>
      <c r="B15" t="s">
        <v>245</v>
      </c>
      <c r="C15">
        <v>2018</v>
      </c>
      <c r="D15" t="s">
        <v>126</v>
      </c>
      <c r="E15" t="s">
        <v>127</v>
      </c>
      <c r="F15">
        <v>200560</v>
      </c>
      <c r="G15" t="s">
        <v>251</v>
      </c>
      <c r="H15">
        <v>24380</v>
      </c>
      <c r="I15">
        <v>122917</v>
      </c>
      <c r="J15">
        <v>14</v>
      </c>
    </row>
    <row r="16" spans="1:10" x14ac:dyDescent="0.25">
      <c r="A16">
        <v>15</v>
      </c>
      <c r="B16" t="s">
        <v>245</v>
      </c>
      <c r="C16">
        <v>2018</v>
      </c>
      <c r="D16" t="s">
        <v>54</v>
      </c>
      <c r="E16" t="s">
        <v>55</v>
      </c>
      <c r="F16">
        <v>200560</v>
      </c>
      <c r="G16" t="s">
        <v>251</v>
      </c>
      <c r="H16">
        <v>60750</v>
      </c>
      <c r="I16">
        <v>115874</v>
      </c>
      <c r="J16">
        <v>15</v>
      </c>
    </row>
    <row r="17" spans="1:10" x14ac:dyDescent="0.25">
      <c r="A17">
        <v>16</v>
      </c>
      <c r="B17" t="s">
        <v>245</v>
      </c>
      <c r="C17">
        <v>2018</v>
      </c>
      <c r="D17" t="s">
        <v>98</v>
      </c>
      <c r="E17" t="s">
        <v>99</v>
      </c>
      <c r="F17">
        <v>200560</v>
      </c>
      <c r="G17" t="s">
        <v>251</v>
      </c>
      <c r="H17">
        <v>30856</v>
      </c>
      <c r="I17">
        <v>101127</v>
      </c>
      <c r="J17">
        <v>16</v>
      </c>
    </row>
    <row r="18" spans="1:10" x14ac:dyDescent="0.25">
      <c r="A18">
        <v>17</v>
      </c>
      <c r="B18" t="s">
        <v>245</v>
      </c>
      <c r="C18">
        <v>2018</v>
      </c>
      <c r="D18" t="s">
        <v>58</v>
      </c>
      <c r="E18" t="s">
        <v>59</v>
      </c>
      <c r="F18">
        <v>200560</v>
      </c>
      <c r="G18" t="s">
        <v>251</v>
      </c>
      <c r="H18">
        <v>15587</v>
      </c>
      <c r="I18">
        <v>60941</v>
      </c>
      <c r="J18">
        <v>17</v>
      </c>
    </row>
    <row r="19" spans="1:10" x14ac:dyDescent="0.25">
      <c r="A19">
        <v>18</v>
      </c>
      <c r="B19" t="s">
        <v>245</v>
      </c>
      <c r="C19">
        <v>2018</v>
      </c>
      <c r="D19" t="s">
        <v>213</v>
      </c>
      <c r="E19" t="s">
        <v>214</v>
      </c>
      <c r="F19">
        <v>200560</v>
      </c>
      <c r="G19" t="s">
        <v>251</v>
      </c>
      <c r="H19">
        <v>8080</v>
      </c>
      <c r="I19">
        <v>28000</v>
      </c>
      <c r="J19">
        <v>18</v>
      </c>
    </row>
    <row r="20" spans="1:10" x14ac:dyDescent="0.25">
      <c r="A20">
        <v>19</v>
      </c>
      <c r="B20" t="s">
        <v>245</v>
      </c>
      <c r="C20">
        <v>2018</v>
      </c>
      <c r="D20" t="s">
        <v>140</v>
      </c>
      <c r="E20" t="s">
        <v>141</v>
      </c>
      <c r="F20">
        <v>200560</v>
      </c>
      <c r="G20" t="s">
        <v>251</v>
      </c>
      <c r="H20">
        <v>8180</v>
      </c>
      <c r="I20">
        <v>25304</v>
      </c>
      <c r="J20">
        <v>19</v>
      </c>
    </row>
    <row r="21" spans="1:10" x14ac:dyDescent="0.25">
      <c r="A21">
        <v>20</v>
      </c>
      <c r="B21" t="s">
        <v>245</v>
      </c>
      <c r="C21">
        <v>2018</v>
      </c>
      <c r="D21" t="s">
        <v>150</v>
      </c>
      <c r="E21" t="s">
        <v>151</v>
      </c>
      <c r="F21">
        <v>200560</v>
      </c>
      <c r="G21" t="s">
        <v>251</v>
      </c>
      <c r="H21">
        <v>6334</v>
      </c>
      <c r="I21">
        <v>24367</v>
      </c>
      <c r="J21">
        <v>20</v>
      </c>
    </row>
    <row r="22" spans="1:10" x14ac:dyDescent="0.25">
      <c r="A22">
        <v>21</v>
      </c>
      <c r="B22" t="s">
        <v>245</v>
      </c>
      <c r="C22">
        <v>2018</v>
      </c>
      <c r="D22" t="s">
        <v>112</v>
      </c>
      <c r="E22" t="s">
        <v>113</v>
      </c>
      <c r="F22">
        <v>200560</v>
      </c>
      <c r="G22" t="s">
        <v>251</v>
      </c>
      <c r="H22">
        <v>4016</v>
      </c>
      <c r="I22">
        <v>20785</v>
      </c>
      <c r="J22">
        <v>21</v>
      </c>
    </row>
    <row r="23" spans="1:10" x14ac:dyDescent="0.25">
      <c r="A23">
        <v>22</v>
      </c>
      <c r="B23" t="s">
        <v>245</v>
      </c>
      <c r="C23">
        <v>2018</v>
      </c>
      <c r="D23" t="s">
        <v>104</v>
      </c>
      <c r="E23" t="s">
        <v>105</v>
      </c>
      <c r="F23">
        <v>200560</v>
      </c>
      <c r="G23" t="s">
        <v>251</v>
      </c>
      <c r="H23">
        <v>4200</v>
      </c>
      <c r="I23">
        <v>20421</v>
      </c>
      <c r="J23">
        <v>22</v>
      </c>
    </row>
    <row r="24" spans="1:10" x14ac:dyDescent="0.25">
      <c r="A24">
        <v>23</v>
      </c>
      <c r="B24" t="s">
        <v>245</v>
      </c>
      <c r="C24">
        <v>2018</v>
      </c>
      <c r="D24" t="s">
        <v>110</v>
      </c>
      <c r="E24" t="s">
        <v>111</v>
      </c>
      <c r="F24">
        <v>200560</v>
      </c>
      <c r="G24" t="s">
        <v>251</v>
      </c>
      <c r="H24">
        <v>4573</v>
      </c>
      <c r="I24">
        <v>12720</v>
      </c>
      <c r="J24">
        <v>23</v>
      </c>
    </row>
    <row r="25" spans="1:10" x14ac:dyDescent="0.25">
      <c r="A25">
        <v>24</v>
      </c>
      <c r="B25" t="s">
        <v>245</v>
      </c>
      <c r="C25">
        <v>2018</v>
      </c>
      <c r="D25" t="s">
        <v>170</v>
      </c>
      <c r="E25" t="s">
        <v>171</v>
      </c>
      <c r="F25">
        <v>200560</v>
      </c>
      <c r="G25" t="s">
        <v>251</v>
      </c>
      <c r="H25">
        <v>3815</v>
      </c>
      <c r="I25">
        <v>12690</v>
      </c>
      <c r="J25">
        <v>24</v>
      </c>
    </row>
    <row r="26" spans="1:10" x14ac:dyDescent="0.25">
      <c r="A26">
        <v>25</v>
      </c>
      <c r="B26" t="s">
        <v>245</v>
      </c>
      <c r="C26">
        <v>2018</v>
      </c>
      <c r="D26" t="s">
        <v>166</v>
      </c>
      <c r="E26" t="s">
        <v>167</v>
      </c>
      <c r="F26">
        <v>200560</v>
      </c>
      <c r="G26" t="s">
        <v>251</v>
      </c>
      <c r="H26">
        <v>3214</v>
      </c>
      <c r="I26">
        <v>12086</v>
      </c>
      <c r="J26">
        <v>25</v>
      </c>
    </row>
    <row r="27" spans="1:10" x14ac:dyDescent="0.25">
      <c r="A27">
        <v>26</v>
      </c>
      <c r="B27" t="s">
        <v>245</v>
      </c>
      <c r="C27">
        <v>2018</v>
      </c>
      <c r="D27" t="s">
        <v>66</v>
      </c>
      <c r="E27" t="s">
        <v>67</v>
      </c>
      <c r="F27">
        <v>200560</v>
      </c>
      <c r="G27" t="s">
        <v>251</v>
      </c>
      <c r="H27">
        <v>1494</v>
      </c>
      <c r="I27">
        <v>10897</v>
      </c>
      <c r="J27">
        <v>26</v>
      </c>
    </row>
    <row r="28" spans="1:10" x14ac:dyDescent="0.25">
      <c r="A28">
        <v>27</v>
      </c>
      <c r="B28" t="s">
        <v>243</v>
      </c>
      <c r="C28">
        <v>2018</v>
      </c>
      <c r="D28" t="s">
        <v>184</v>
      </c>
      <c r="E28" t="s">
        <v>185</v>
      </c>
      <c r="F28">
        <v>200560</v>
      </c>
      <c r="G28" t="s">
        <v>251</v>
      </c>
      <c r="H28">
        <v>2520</v>
      </c>
      <c r="I28">
        <v>8735</v>
      </c>
      <c r="J28">
        <v>27</v>
      </c>
    </row>
    <row r="29" spans="1:10" x14ac:dyDescent="0.25">
      <c r="A29">
        <v>28</v>
      </c>
      <c r="B29" t="s">
        <v>245</v>
      </c>
      <c r="C29">
        <v>2018</v>
      </c>
      <c r="D29" t="s">
        <v>84</v>
      </c>
      <c r="E29" t="s">
        <v>85</v>
      </c>
      <c r="F29">
        <v>200560</v>
      </c>
      <c r="G29" t="s">
        <v>251</v>
      </c>
      <c r="H29">
        <v>769</v>
      </c>
      <c r="I29">
        <v>8282</v>
      </c>
      <c r="J29">
        <v>28</v>
      </c>
    </row>
    <row r="30" spans="1:10" x14ac:dyDescent="0.25">
      <c r="A30">
        <v>29</v>
      </c>
      <c r="B30" t="s">
        <v>245</v>
      </c>
      <c r="C30">
        <v>2018</v>
      </c>
      <c r="D30" t="s">
        <v>60</v>
      </c>
      <c r="E30" t="s">
        <v>61</v>
      </c>
      <c r="F30">
        <v>200560</v>
      </c>
      <c r="G30" t="s">
        <v>251</v>
      </c>
      <c r="H30">
        <v>1005</v>
      </c>
      <c r="I30">
        <v>6741</v>
      </c>
      <c r="J30">
        <v>29</v>
      </c>
    </row>
    <row r="31" spans="1:10" x14ac:dyDescent="0.25">
      <c r="A31">
        <v>30</v>
      </c>
      <c r="B31" t="s">
        <v>245</v>
      </c>
      <c r="C31">
        <v>2018</v>
      </c>
      <c r="D31" t="s">
        <v>188</v>
      </c>
      <c r="E31" t="s">
        <v>189</v>
      </c>
      <c r="F31">
        <v>200560</v>
      </c>
      <c r="G31" t="s">
        <v>251</v>
      </c>
      <c r="H31">
        <v>744</v>
      </c>
      <c r="I31">
        <v>4782</v>
      </c>
      <c r="J31">
        <v>30</v>
      </c>
    </row>
    <row r="32" spans="1:10" x14ac:dyDescent="0.25">
      <c r="A32">
        <v>31</v>
      </c>
      <c r="B32" t="s">
        <v>245</v>
      </c>
      <c r="C32">
        <v>2018</v>
      </c>
      <c r="D32" t="s">
        <v>160</v>
      </c>
      <c r="E32" t="s">
        <v>161</v>
      </c>
      <c r="F32">
        <v>200560</v>
      </c>
      <c r="G32" t="s">
        <v>251</v>
      </c>
      <c r="H32">
        <v>504</v>
      </c>
      <c r="I32">
        <v>4435</v>
      </c>
      <c r="J32">
        <v>31</v>
      </c>
    </row>
    <row r="33" spans="1:10" x14ac:dyDescent="0.25">
      <c r="A33">
        <v>32</v>
      </c>
      <c r="B33" t="s">
        <v>245</v>
      </c>
      <c r="C33">
        <v>2018</v>
      </c>
      <c r="D33" t="s">
        <v>128</v>
      </c>
      <c r="E33" t="s">
        <v>129</v>
      </c>
      <c r="F33">
        <v>200560</v>
      </c>
      <c r="G33" t="s">
        <v>251</v>
      </c>
      <c r="H33">
        <v>976</v>
      </c>
      <c r="I33">
        <v>4210</v>
      </c>
      <c r="J33">
        <v>32</v>
      </c>
    </row>
    <row r="34" spans="1:10" x14ac:dyDescent="0.25">
      <c r="A34">
        <v>33</v>
      </c>
      <c r="B34" t="s">
        <v>245</v>
      </c>
      <c r="C34">
        <v>2018</v>
      </c>
      <c r="D34" t="s">
        <v>144</v>
      </c>
      <c r="E34" t="s">
        <v>145</v>
      </c>
      <c r="F34">
        <v>200560</v>
      </c>
      <c r="G34" t="s">
        <v>251</v>
      </c>
      <c r="H34">
        <v>888</v>
      </c>
      <c r="I34">
        <v>3079</v>
      </c>
      <c r="J34">
        <v>33</v>
      </c>
    </row>
    <row r="35" spans="1:10" x14ac:dyDescent="0.25">
      <c r="A35">
        <v>34</v>
      </c>
      <c r="B35" t="s">
        <v>243</v>
      </c>
      <c r="C35">
        <v>2018</v>
      </c>
      <c r="D35" t="s">
        <v>162</v>
      </c>
      <c r="E35" t="s">
        <v>163</v>
      </c>
      <c r="F35">
        <v>200560</v>
      </c>
      <c r="G35" t="s">
        <v>251</v>
      </c>
      <c r="H35">
        <v>111</v>
      </c>
      <c r="I35">
        <v>2882</v>
      </c>
      <c r="J35">
        <v>34</v>
      </c>
    </row>
    <row r="36" spans="1:10" x14ac:dyDescent="0.25">
      <c r="A36">
        <v>35</v>
      </c>
      <c r="B36" t="s">
        <v>245</v>
      </c>
      <c r="C36">
        <v>2018</v>
      </c>
      <c r="D36" t="s">
        <v>96</v>
      </c>
      <c r="E36" t="s">
        <v>97</v>
      </c>
      <c r="F36">
        <v>200560</v>
      </c>
      <c r="G36" t="s">
        <v>251</v>
      </c>
      <c r="H36">
        <v>858</v>
      </c>
      <c r="I36">
        <v>2613</v>
      </c>
      <c r="J36">
        <v>35</v>
      </c>
    </row>
    <row r="37" spans="1:10" x14ac:dyDescent="0.25">
      <c r="A37">
        <v>36</v>
      </c>
      <c r="B37" t="s">
        <v>245</v>
      </c>
      <c r="C37">
        <v>2018</v>
      </c>
      <c r="D37" t="s">
        <v>208</v>
      </c>
      <c r="E37" t="s">
        <v>209</v>
      </c>
      <c r="F37">
        <v>200560</v>
      </c>
      <c r="G37" t="s">
        <v>251</v>
      </c>
      <c r="H37">
        <v>818</v>
      </c>
      <c r="I37">
        <v>2006</v>
      </c>
      <c r="J37">
        <v>36</v>
      </c>
    </row>
    <row r="38" spans="1:10" x14ac:dyDescent="0.25">
      <c r="A38">
        <v>37</v>
      </c>
      <c r="B38" t="s">
        <v>245</v>
      </c>
      <c r="C38">
        <v>2018</v>
      </c>
      <c r="D38" t="s">
        <v>120</v>
      </c>
      <c r="E38" t="s">
        <v>121</v>
      </c>
      <c r="F38">
        <v>200560</v>
      </c>
      <c r="G38" t="s">
        <v>251</v>
      </c>
      <c r="H38">
        <v>359</v>
      </c>
      <c r="I38">
        <v>1873</v>
      </c>
      <c r="J38">
        <v>37</v>
      </c>
    </row>
    <row r="39" spans="1:10" x14ac:dyDescent="0.25">
      <c r="A39">
        <v>38</v>
      </c>
      <c r="B39" t="s">
        <v>245</v>
      </c>
      <c r="C39">
        <v>2018</v>
      </c>
      <c r="D39" t="s">
        <v>192</v>
      </c>
      <c r="E39" t="s">
        <v>193</v>
      </c>
      <c r="F39">
        <v>200560</v>
      </c>
      <c r="G39" t="s">
        <v>251</v>
      </c>
      <c r="H39">
        <v>198</v>
      </c>
      <c r="I39">
        <v>1526</v>
      </c>
      <c r="J39">
        <v>38</v>
      </c>
    </row>
    <row r="40" spans="1:10" x14ac:dyDescent="0.25">
      <c r="A40">
        <v>39</v>
      </c>
      <c r="B40" t="s">
        <v>245</v>
      </c>
      <c r="C40">
        <v>2018</v>
      </c>
      <c r="D40" t="s">
        <v>90</v>
      </c>
      <c r="E40" t="s">
        <v>91</v>
      </c>
      <c r="F40">
        <v>200560</v>
      </c>
      <c r="G40" t="s">
        <v>251</v>
      </c>
      <c r="H40">
        <v>216</v>
      </c>
      <c r="I40">
        <v>1072</v>
      </c>
      <c r="J40">
        <v>39</v>
      </c>
    </row>
    <row r="41" spans="1:10" x14ac:dyDescent="0.25">
      <c r="A41">
        <v>40</v>
      </c>
      <c r="B41" t="s">
        <v>245</v>
      </c>
      <c r="C41">
        <v>2018</v>
      </c>
      <c r="D41" t="s">
        <v>196</v>
      </c>
      <c r="E41" t="s">
        <v>197</v>
      </c>
      <c r="F41">
        <v>200560</v>
      </c>
      <c r="G41" t="s">
        <v>251</v>
      </c>
      <c r="H41">
        <v>156</v>
      </c>
      <c r="I41">
        <v>855</v>
      </c>
      <c r="J41">
        <v>40</v>
      </c>
    </row>
    <row r="42" spans="1:10" x14ac:dyDescent="0.25">
      <c r="A42">
        <v>41</v>
      </c>
      <c r="B42" t="s">
        <v>245</v>
      </c>
      <c r="C42">
        <v>2018</v>
      </c>
      <c r="D42" t="s">
        <v>51</v>
      </c>
      <c r="E42" t="s">
        <v>52</v>
      </c>
      <c r="F42">
        <v>200560</v>
      </c>
      <c r="G42" t="s">
        <v>251</v>
      </c>
      <c r="H42">
        <v>156</v>
      </c>
      <c r="I42">
        <v>715</v>
      </c>
      <c r="J42">
        <v>41</v>
      </c>
    </row>
    <row r="43" spans="1:10" x14ac:dyDescent="0.25">
      <c r="A43">
        <v>42</v>
      </c>
      <c r="B43" t="s">
        <v>245</v>
      </c>
      <c r="C43">
        <v>2018</v>
      </c>
      <c r="D43" t="s">
        <v>106</v>
      </c>
      <c r="E43" t="s">
        <v>107</v>
      </c>
      <c r="F43">
        <v>200560</v>
      </c>
      <c r="G43" t="s">
        <v>251</v>
      </c>
      <c r="H43">
        <v>276</v>
      </c>
      <c r="I43">
        <v>635</v>
      </c>
      <c r="J43">
        <v>42</v>
      </c>
    </row>
    <row r="44" spans="1:10" x14ac:dyDescent="0.25">
      <c r="A44">
        <v>43</v>
      </c>
      <c r="B44" t="s">
        <v>245</v>
      </c>
      <c r="C44">
        <v>2018</v>
      </c>
      <c r="D44" t="s">
        <v>108</v>
      </c>
      <c r="E44" t="s">
        <v>109</v>
      </c>
      <c r="F44">
        <v>200560</v>
      </c>
      <c r="G44" t="s">
        <v>251</v>
      </c>
      <c r="H44">
        <v>456</v>
      </c>
      <c r="I44">
        <v>500</v>
      </c>
      <c r="J44">
        <v>43</v>
      </c>
    </row>
    <row r="45" spans="1:10" x14ac:dyDescent="0.25">
      <c r="A45">
        <v>44</v>
      </c>
      <c r="B45" t="s">
        <v>245</v>
      </c>
      <c r="C45">
        <v>2018</v>
      </c>
      <c r="D45" t="s">
        <v>116</v>
      </c>
      <c r="E45" t="s">
        <v>117</v>
      </c>
      <c r="F45">
        <v>200560</v>
      </c>
      <c r="G45" t="s">
        <v>251</v>
      </c>
      <c r="H45">
        <v>151</v>
      </c>
      <c r="I45">
        <v>362</v>
      </c>
      <c r="J45">
        <v>44</v>
      </c>
    </row>
    <row r="46" spans="1:10" x14ac:dyDescent="0.25">
      <c r="A46">
        <v>45</v>
      </c>
      <c r="B46" t="s">
        <v>243</v>
      </c>
      <c r="C46">
        <v>2018</v>
      </c>
      <c r="D46" t="s">
        <v>241</v>
      </c>
      <c r="E46" t="s">
        <v>242</v>
      </c>
      <c r="F46">
        <v>200560</v>
      </c>
      <c r="G46" t="s">
        <v>251</v>
      </c>
      <c r="H46">
        <v>34</v>
      </c>
      <c r="I46">
        <v>274</v>
      </c>
      <c r="J46">
        <v>45</v>
      </c>
    </row>
    <row r="47" spans="1:10" x14ac:dyDescent="0.25">
      <c r="A47">
        <v>46</v>
      </c>
      <c r="B47" t="s">
        <v>243</v>
      </c>
      <c r="C47">
        <v>2018</v>
      </c>
      <c r="D47" t="s">
        <v>186</v>
      </c>
      <c r="E47" t="s">
        <v>187</v>
      </c>
      <c r="F47">
        <v>200560</v>
      </c>
      <c r="G47" t="s">
        <v>251</v>
      </c>
      <c r="H47">
        <v>98</v>
      </c>
      <c r="I47">
        <v>243</v>
      </c>
      <c r="J47">
        <v>46</v>
      </c>
    </row>
    <row r="48" spans="1:10" x14ac:dyDescent="0.25">
      <c r="A48">
        <v>47</v>
      </c>
      <c r="B48" t="s">
        <v>245</v>
      </c>
      <c r="C48">
        <v>2018</v>
      </c>
      <c r="D48" t="s">
        <v>78</v>
      </c>
      <c r="E48" t="s">
        <v>79</v>
      </c>
      <c r="F48">
        <v>200560</v>
      </c>
      <c r="G48" t="s">
        <v>251</v>
      </c>
      <c r="H48">
        <v>59</v>
      </c>
      <c r="I48">
        <v>224</v>
      </c>
      <c r="J48">
        <v>47</v>
      </c>
    </row>
    <row r="49" spans="1:10" x14ac:dyDescent="0.25">
      <c r="A49">
        <v>48</v>
      </c>
      <c r="B49" t="s">
        <v>243</v>
      </c>
      <c r="C49">
        <v>2018</v>
      </c>
      <c r="D49" t="s">
        <v>158</v>
      </c>
      <c r="E49" t="s">
        <v>159</v>
      </c>
      <c r="F49">
        <v>200560</v>
      </c>
      <c r="G49" t="s">
        <v>251</v>
      </c>
      <c r="H49">
        <v>32</v>
      </c>
      <c r="I49">
        <v>146</v>
      </c>
      <c r="J49">
        <v>48</v>
      </c>
    </row>
    <row r="50" spans="1:10" x14ac:dyDescent="0.25">
      <c r="A50">
        <v>49</v>
      </c>
      <c r="B50" t="s">
        <v>245</v>
      </c>
      <c r="C50">
        <v>2018</v>
      </c>
      <c r="D50" t="s">
        <v>172</v>
      </c>
      <c r="E50" t="s">
        <v>173</v>
      </c>
      <c r="F50">
        <v>200560</v>
      </c>
      <c r="G50" t="s">
        <v>251</v>
      </c>
      <c r="H50">
        <v>26</v>
      </c>
      <c r="I50">
        <v>129</v>
      </c>
      <c r="J50">
        <v>49</v>
      </c>
    </row>
    <row r="51" spans="1:10" x14ac:dyDescent="0.25">
      <c r="A51">
        <v>50</v>
      </c>
      <c r="B51" t="s">
        <v>245</v>
      </c>
      <c r="C51">
        <v>2018</v>
      </c>
      <c r="D51" t="s">
        <v>198</v>
      </c>
      <c r="E51" t="s">
        <v>199</v>
      </c>
      <c r="F51">
        <v>200560</v>
      </c>
      <c r="G51" t="s">
        <v>251</v>
      </c>
      <c r="H51">
        <v>34</v>
      </c>
      <c r="I51">
        <v>97</v>
      </c>
      <c r="J51">
        <v>50</v>
      </c>
    </row>
    <row r="52" spans="1:10" x14ac:dyDescent="0.25">
      <c r="A52">
        <v>51</v>
      </c>
      <c r="B52" t="s">
        <v>245</v>
      </c>
      <c r="C52">
        <v>2018</v>
      </c>
      <c r="D52" t="s">
        <v>130</v>
      </c>
      <c r="E52" t="s">
        <v>131</v>
      </c>
      <c r="F52">
        <v>200560</v>
      </c>
      <c r="G52" t="s">
        <v>251</v>
      </c>
      <c r="H52">
        <v>9</v>
      </c>
      <c r="I52">
        <v>77</v>
      </c>
      <c r="J52">
        <v>51</v>
      </c>
    </row>
    <row r="53" spans="1:10" x14ac:dyDescent="0.25">
      <c r="A53">
        <v>52</v>
      </c>
      <c r="B53" t="s">
        <v>245</v>
      </c>
      <c r="C53">
        <v>2018</v>
      </c>
      <c r="D53" t="s">
        <v>114</v>
      </c>
      <c r="E53" t="s">
        <v>115</v>
      </c>
      <c r="F53">
        <v>200560</v>
      </c>
      <c r="G53" t="s">
        <v>251</v>
      </c>
      <c r="H53">
        <v>2</v>
      </c>
      <c r="I53">
        <v>19</v>
      </c>
      <c r="J53">
        <v>52</v>
      </c>
    </row>
    <row r="54" spans="1:10" x14ac:dyDescent="0.25">
      <c r="A54">
        <v>53</v>
      </c>
      <c r="B54" t="s">
        <v>245</v>
      </c>
      <c r="C54">
        <v>2018</v>
      </c>
      <c r="D54" t="s">
        <v>37</v>
      </c>
      <c r="E54" t="s">
        <v>38</v>
      </c>
      <c r="F54">
        <v>200560</v>
      </c>
      <c r="G54" t="s">
        <v>251</v>
      </c>
      <c r="H54">
        <v>5</v>
      </c>
      <c r="I54">
        <v>15</v>
      </c>
      <c r="J54">
        <v>53</v>
      </c>
    </row>
    <row r="55" spans="1:10" x14ac:dyDescent="0.25">
      <c r="A55">
        <v>54</v>
      </c>
      <c r="B55" t="s">
        <v>245</v>
      </c>
      <c r="C55">
        <v>2018</v>
      </c>
      <c r="D55" t="s">
        <v>190</v>
      </c>
      <c r="E55" t="s">
        <v>191</v>
      </c>
      <c r="F55">
        <v>200560</v>
      </c>
      <c r="G55" t="s">
        <v>251</v>
      </c>
      <c r="H55">
        <v>6</v>
      </c>
      <c r="I55">
        <v>1</v>
      </c>
      <c r="J55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/>
  </sheetViews>
  <sheetFormatPr baseColWidth="10" defaultColWidth="9.140625" defaultRowHeight="15" x14ac:dyDescent="0.25"/>
  <sheetData>
    <row r="1" spans="1:10" x14ac:dyDescent="0.25">
      <c r="A1" s="15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24</v>
      </c>
    </row>
    <row r="2" spans="1:10" x14ac:dyDescent="0.25">
      <c r="A2">
        <v>1</v>
      </c>
      <c r="B2" t="s">
        <v>245</v>
      </c>
      <c r="C2">
        <v>2018</v>
      </c>
      <c r="D2" t="s">
        <v>34</v>
      </c>
      <c r="E2" t="s">
        <v>35</v>
      </c>
      <c r="F2">
        <v>200599</v>
      </c>
      <c r="G2" t="s">
        <v>252</v>
      </c>
      <c r="H2">
        <v>768615102</v>
      </c>
      <c r="I2">
        <v>1551968889</v>
      </c>
      <c r="J2">
        <v>1</v>
      </c>
    </row>
    <row r="3" spans="1:10" x14ac:dyDescent="0.25">
      <c r="A3">
        <v>2</v>
      </c>
      <c r="B3" t="s">
        <v>245</v>
      </c>
      <c r="C3">
        <v>2018</v>
      </c>
      <c r="D3" t="s">
        <v>68</v>
      </c>
      <c r="E3" t="s">
        <v>69</v>
      </c>
      <c r="F3">
        <v>200599</v>
      </c>
      <c r="G3" t="s">
        <v>252</v>
      </c>
      <c r="H3">
        <v>108789451</v>
      </c>
      <c r="I3">
        <v>249259658</v>
      </c>
      <c r="J3">
        <v>2</v>
      </c>
    </row>
    <row r="4" spans="1:10" x14ac:dyDescent="0.25">
      <c r="A4">
        <v>3</v>
      </c>
      <c r="B4" t="s">
        <v>245</v>
      </c>
      <c r="C4">
        <v>2018</v>
      </c>
      <c r="D4" t="s">
        <v>39</v>
      </c>
      <c r="E4" t="s">
        <v>40</v>
      </c>
      <c r="F4">
        <v>200599</v>
      </c>
      <c r="G4" t="s">
        <v>252</v>
      </c>
      <c r="H4">
        <v>117003435</v>
      </c>
      <c r="I4">
        <v>237633739</v>
      </c>
      <c r="J4">
        <v>3</v>
      </c>
    </row>
    <row r="5" spans="1:10" x14ac:dyDescent="0.25">
      <c r="A5">
        <v>4</v>
      </c>
      <c r="B5" t="s">
        <v>245</v>
      </c>
      <c r="C5">
        <v>2018</v>
      </c>
      <c r="D5" t="s">
        <v>70</v>
      </c>
      <c r="E5" t="s">
        <v>71</v>
      </c>
      <c r="F5">
        <v>200599</v>
      </c>
      <c r="G5" t="s">
        <v>252</v>
      </c>
      <c r="H5">
        <v>80985623</v>
      </c>
      <c r="I5">
        <v>180444664</v>
      </c>
      <c r="J5">
        <v>4</v>
      </c>
    </row>
    <row r="6" spans="1:10" x14ac:dyDescent="0.25">
      <c r="A6">
        <v>5</v>
      </c>
      <c r="B6" t="s">
        <v>245</v>
      </c>
      <c r="C6">
        <v>2018</v>
      </c>
      <c r="D6" t="s">
        <v>41</v>
      </c>
      <c r="E6" t="s">
        <v>42</v>
      </c>
      <c r="F6">
        <v>200599</v>
      </c>
      <c r="G6" t="s">
        <v>252</v>
      </c>
      <c r="H6">
        <v>113885580</v>
      </c>
      <c r="I6">
        <v>166397838</v>
      </c>
      <c r="J6">
        <v>5</v>
      </c>
    </row>
    <row r="7" spans="1:10" x14ac:dyDescent="0.25">
      <c r="A7">
        <v>6</v>
      </c>
      <c r="B7" t="s">
        <v>245</v>
      </c>
      <c r="C7">
        <v>2018</v>
      </c>
      <c r="D7" t="s">
        <v>56</v>
      </c>
      <c r="E7" t="s">
        <v>57</v>
      </c>
      <c r="F7">
        <v>200599</v>
      </c>
      <c r="G7" t="s">
        <v>252</v>
      </c>
      <c r="H7">
        <v>75371430</v>
      </c>
      <c r="I7">
        <v>151944619</v>
      </c>
      <c r="J7">
        <v>6</v>
      </c>
    </row>
    <row r="8" spans="1:10" x14ac:dyDescent="0.25">
      <c r="A8">
        <v>7</v>
      </c>
      <c r="B8" t="s">
        <v>245</v>
      </c>
      <c r="C8">
        <v>2018</v>
      </c>
      <c r="D8" t="s">
        <v>80</v>
      </c>
      <c r="E8" t="s">
        <v>81</v>
      </c>
      <c r="F8">
        <v>200599</v>
      </c>
      <c r="G8" t="s">
        <v>252</v>
      </c>
      <c r="H8">
        <v>75761210</v>
      </c>
      <c r="I8">
        <v>118071346</v>
      </c>
      <c r="J8">
        <v>7</v>
      </c>
    </row>
    <row r="9" spans="1:10" x14ac:dyDescent="0.25">
      <c r="A9">
        <v>8</v>
      </c>
      <c r="B9" t="s">
        <v>245</v>
      </c>
      <c r="C9">
        <v>2018</v>
      </c>
      <c r="D9" t="s">
        <v>92</v>
      </c>
      <c r="E9" t="s">
        <v>93</v>
      </c>
      <c r="F9">
        <v>200599</v>
      </c>
      <c r="G9" t="s">
        <v>252</v>
      </c>
      <c r="H9">
        <v>43818880</v>
      </c>
      <c r="I9">
        <v>107731615</v>
      </c>
      <c r="J9">
        <v>8</v>
      </c>
    </row>
    <row r="10" spans="1:10" x14ac:dyDescent="0.25">
      <c r="A10">
        <v>9</v>
      </c>
      <c r="B10" t="s">
        <v>245</v>
      </c>
      <c r="C10">
        <v>2018</v>
      </c>
      <c r="D10" t="s">
        <v>82</v>
      </c>
      <c r="E10" t="s">
        <v>83</v>
      </c>
      <c r="F10">
        <v>200599</v>
      </c>
      <c r="G10" t="s">
        <v>252</v>
      </c>
      <c r="H10">
        <v>30012800</v>
      </c>
      <c r="I10">
        <v>105549459</v>
      </c>
      <c r="J10">
        <v>9</v>
      </c>
    </row>
    <row r="11" spans="1:10" x14ac:dyDescent="0.25">
      <c r="A11">
        <v>10</v>
      </c>
      <c r="B11" t="s">
        <v>245</v>
      </c>
      <c r="C11">
        <v>2018</v>
      </c>
      <c r="D11" t="s">
        <v>53</v>
      </c>
      <c r="E11" t="s">
        <v>53</v>
      </c>
      <c r="F11">
        <v>200599</v>
      </c>
      <c r="G11" t="s">
        <v>252</v>
      </c>
      <c r="H11">
        <v>66448581</v>
      </c>
      <c r="I11">
        <v>96113371</v>
      </c>
      <c r="J11">
        <v>10</v>
      </c>
    </row>
    <row r="12" spans="1:10" x14ac:dyDescent="0.25">
      <c r="A12">
        <v>11</v>
      </c>
      <c r="B12" t="s">
        <v>245</v>
      </c>
      <c r="C12">
        <v>2018</v>
      </c>
      <c r="D12" t="s">
        <v>106</v>
      </c>
      <c r="E12" t="s">
        <v>107</v>
      </c>
      <c r="F12">
        <v>200599</v>
      </c>
      <c r="G12" t="s">
        <v>252</v>
      </c>
      <c r="H12">
        <v>47497731</v>
      </c>
      <c r="I12">
        <v>75669108</v>
      </c>
      <c r="J12">
        <v>11</v>
      </c>
    </row>
    <row r="13" spans="1:10" x14ac:dyDescent="0.25">
      <c r="A13">
        <v>12</v>
      </c>
      <c r="B13" t="s">
        <v>245</v>
      </c>
      <c r="C13">
        <v>2018</v>
      </c>
      <c r="D13" t="s">
        <v>45</v>
      </c>
      <c r="E13" t="s">
        <v>46</v>
      </c>
      <c r="F13">
        <v>200599</v>
      </c>
      <c r="G13" t="s">
        <v>252</v>
      </c>
      <c r="H13">
        <v>50130164</v>
      </c>
      <c r="I13">
        <v>73652414</v>
      </c>
      <c r="J13">
        <v>12</v>
      </c>
    </row>
    <row r="14" spans="1:10" x14ac:dyDescent="0.25">
      <c r="A14">
        <v>13</v>
      </c>
      <c r="B14" t="s">
        <v>245</v>
      </c>
      <c r="C14">
        <v>2018</v>
      </c>
      <c r="D14" t="s">
        <v>150</v>
      </c>
      <c r="E14" t="s">
        <v>151</v>
      </c>
      <c r="F14">
        <v>200599</v>
      </c>
      <c r="G14" t="s">
        <v>252</v>
      </c>
      <c r="H14">
        <v>41593297</v>
      </c>
      <c r="I14">
        <v>53401544</v>
      </c>
      <c r="J14">
        <v>13</v>
      </c>
    </row>
    <row r="15" spans="1:10" x14ac:dyDescent="0.25">
      <c r="A15">
        <v>14</v>
      </c>
      <c r="B15" t="s">
        <v>245</v>
      </c>
      <c r="C15">
        <v>2018</v>
      </c>
      <c r="D15" t="s">
        <v>66</v>
      </c>
      <c r="E15" t="s">
        <v>67</v>
      </c>
      <c r="F15">
        <v>200599</v>
      </c>
      <c r="G15" t="s">
        <v>252</v>
      </c>
      <c r="I15">
        <v>42659258</v>
      </c>
      <c r="J15">
        <v>14</v>
      </c>
    </row>
    <row r="16" spans="1:10" x14ac:dyDescent="0.25">
      <c r="A16">
        <v>15</v>
      </c>
      <c r="B16" t="s">
        <v>245</v>
      </c>
      <c r="C16">
        <v>2018</v>
      </c>
      <c r="D16" t="s">
        <v>110</v>
      </c>
      <c r="E16" t="s">
        <v>111</v>
      </c>
      <c r="F16">
        <v>200599</v>
      </c>
      <c r="G16" t="s">
        <v>252</v>
      </c>
      <c r="H16">
        <v>43025859</v>
      </c>
      <c r="I16">
        <v>40894782</v>
      </c>
      <c r="J16">
        <v>15</v>
      </c>
    </row>
    <row r="17" spans="1:10" x14ac:dyDescent="0.25">
      <c r="A17">
        <v>16</v>
      </c>
      <c r="B17" t="s">
        <v>245</v>
      </c>
      <c r="C17">
        <v>2018</v>
      </c>
      <c r="D17" t="s">
        <v>116</v>
      </c>
      <c r="E17" t="s">
        <v>117</v>
      </c>
      <c r="F17">
        <v>200599</v>
      </c>
      <c r="G17" t="s">
        <v>252</v>
      </c>
      <c r="H17">
        <v>24343451</v>
      </c>
      <c r="I17">
        <v>40075770</v>
      </c>
      <c r="J17">
        <v>16</v>
      </c>
    </row>
    <row r="18" spans="1:10" x14ac:dyDescent="0.25">
      <c r="A18">
        <v>17</v>
      </c>
      <c r="B18" t="s">
        <v>245</v>
      </c>
      <c r="C18">
        <v>2018</v>
      </c>
      <c r="D18" t="s">
        <v>90</v>
      </c>
      <c r="E18" t="s">
        <v>91</v>
      </c>
      <c r="F18">
        <v>200599</v>
      </c>
      <c r="G18" t="s">
        <v>252</v>
      </c>
      <c r="H18">
        <v>16604687</v>
      </c>
      <c r="I18">
        <v>40020824</v>
      </c>
      <c r="J18">
        <v>17</v>
      </c>
    </row>
    <row r="19" spans="1:10" x14ac:dyDescent="0.25">
      <c r="A19">
        <v>18</v>
      </c>
      <c r="B19" t="s">
        <v>245</v>
      </c>
      <c r="C19">
        <v>2018</v>
      </c>
      <c r="D19" t="s">
        <v>37</v>
      </c>
      <c r="E19" t="s">
        <v>38</v>
      </c>
      <c r="F19">
        <v>200599</v>
      </c>
      <c r="G19" t="s">
        <v>252</v>
      </c>
      <c r="H19">
        <v>18397667</v>
      </c>
      <c r="I19">
        <v>38570991</v>
      </c>
      <c r="J19">
        <v>18</v>
      </c>
    </row>
    <row r="20" spans="1:10" x14ac:dyDescent="0.25">
      <c r="A20">
        <v>19</v>
      </c>
      <c r="B20" t="s">
        <v>243</v>
      </c>
      <c r="C20">
        <v>2018</v>
      </c>
      <c r="D20" t="s">
        <v>158</v>
      </c>
      <c r="E20" t="s">
        <v>159</v>
      </c>
      <c r="F20">
        <v>200599</v>
      </c>
      <c r="G20" t="s">
        <v>252</v>
      </c>
      <c r="H20">
        <v>18697670</v>
      </c>
      <c r="I20">
        <v>37250440</v>
      </c>
      <c r="J20">
        <v>19</v>
      </c>
    </row>
    <row r="21" spans="1:10" x14ac:dyDescent="0.25">
      <c r="A21">
        <v>20</v>
      </c>
      <c r="B21" t="s">
        <v>245</v>
      </c>
      <c r="C21">
        <v>2018</v>
      </c>
      <c r="D21" t="s">
        <v>126</v>
      </c>
      <c r="E21" t="s">
        <v>127</v>
      </c>
      <c r="F21">
        <v>200599</v>
      </c>
      <c r="G21" t="s">
        <v>252</v>
      </c>
      <c r="H21">
        <v>10288106</v>
      </c>
      <c r="I21">
        <v>34438316</v>
      </c>
      <c r="J21">
        <v>20</v>
      </c>
    </row>
    <row r="22" spans="1:10" x14ac:dyDescent="0.25">
      <c r="A22">
        <v>21</v>
      </c>
      <c r="B22" t="s">
        <v>245</v>
      </c>
      <c r="C22">
        <v>2018</v>
      </c>
      <c r="D22" t="s">
        <v>154</v>
      </c>
      <c r="E22" t="s">
        <v>155</v>
      </c>
      <c r="F22">
        <v>200599</v>
      </c>
      <c r="G22" t="s">
        <v>252</v>
      </c>
      <c r="H22">
        <v>13646294</v>
      </c>
      <c r="I22">
        <v>30441930</v>
      </c>
      <c r="J22">
        <v>21</v>
      </c>
    </row>
    <row r="23" spans="1:10" x14ac:dyDescent="0.25">
      <c r="A23">
        <v>22</v>
      </c>
      <c r="B23" t="s">
        <v>245</v>
      </c>
      <c r="C23">
        <v>2018</v>
      </c>
      <c r="D23" t="s">
        <v>170</v>
      </c>
      <c r="E23" t="s">
        <v>171</v>
      </c>
      <c r="F23">
        <v>200599</v>
      </c>
      <c r="G23" t="s">
        <v>252</v>
      </c>
      <c r="H23">
        <v>19396426</v>
      </c>
      <c r="I23">
        <v>30022299</v>
      </c>
      <c r="J23">
        <v>22</v>
      </c>
    </row>
    <row r="24" spans="1:10" x14ac:dyDescent="0.25">
      <c r="A24">
        <v>23</v>
      </c>
      <c r="B24" t="s">
        <v>245</v>
      </c>
      <c r="C24">
        <v>2018</v>
      </c>
      <c r="D24" t="s">
        <v>213</v>
      </c>
      <c r="E24" t="s">
        <v>214</v>
      </c>
      <c r="F24">
        <v>200599</v>
      </c>
      <c r="G24" t="s">
        <v>252</v>
      </c>
      <c r="H24">
        <v>12319783</v>
      </c>
      <c r="I24">
        <v>24836000</v>
      </c>
      <c r="J24">
        <v>23</v>
      </c>
    </row>
    <row r="25" spans="1:10" x14ac:dyDescent="0.25">
      <c r="A25">
        <v>24</v>
      </c>
      <c r="B25" t="s">
        <v>245</v>
      </c>
      <c r="C25">
        <v>2018</v>
      </c>
      <c r="D25" t="s">
        <v>136</v>
      </c>
      <c r="E25" t="s">
        <v>137</v>
      </c>
      <c r="F25">
        <v>200599</v>
      </c>
      <c r="G25" t="s">
        <v>252</v>
      </c>
      <c r="H25">
        <v>11585133</v>
      </c>
      <c r="I25">
        <v>22895181</v>
      </c>
      <c r="J25">
        <v>24</v>
      </c>
    </row>
    <row r="26" spans="1:10" x14ac:dyDescent="0.25">
      <c r="A26">
        <v>25</v>
      </c>
      <c r="B26" t="s">
        <v>245</v>
      </c>
      <c r="C26">
        <v>2018</v>
      </c>
      <c r="D26" t="s">
        <v>58</v>
      </c>
      <c r="E26" t="s">
        <v>59</v>
      </c>
      <c r="F26">
        <v>200599</v>
      </c>
      <c r="G26" t="s">
        <v>252</v>
      </c>
      <c r="H26">
        <v>18288845</v>
      </c>
      <c r="I26">
        <v>21942665</v>
      </c>
      <c r="J26">
        <v>25</v>
      </c>
    </row>
    <row r="27" spans="1:10" x14ac:dyDescent="0.25">
      <c r="A27">
        <v>26</v>
      </c>
      <c r="B27" t="s">
        <v>245</v>
      </c>
      <c r="C27">
        <v>2018</v>
      </c>
      <c r="D27" t="s">
        <v>196</v>
      </c>
      <c r="E27" t="s">
        <v>197</v>
      </c>
      <c r="F27">
        <v>200599</v>
      </c>
      <c r="G27" t="s">
        <v>252</v>
      </c>
      <c r="H27">
        <v>14562058</v>
      </c>
      <c r="I27">
        <v>18671594</v>
      </c>
      <c r="J27">
        <v>26</v>
      </c>
    </row>
    <row r="28" spans="1:10" x14ac:dyDescent="0.25">
      <c r="A28">
        <v>27</v>
      </c>
      <c r="B28" t="s">
        <v>245</v>
      </c>
      <c r="C28">
        <v>2018</v>
      </c>
      <c r="D28" t="s">
        <v>60</v>
      </c>
      <c r="E28" t="s">
        <v>61</v>
      </c>
      <c r="F28">
        <v>200599</v>
      </c>
      <c r="G28" t="s">
        <v>252</v>
      </c>
      <c r="H28">
        <v>14126353</v>
      </c>
      <c r="I28">
        <v>18459925</v>
      </c>
      <c r="J28">
        <v>27</v>
      </c>
    </row>
    <row r="29" spans="1:10" x14ac:dyDescent="0.25">
      <c r="A29">
        <v>28</v>
      </c>
      <c r="B29" t="s">
        <v>245</v>
      </c>
      <c r="C29">
        <v>2018</v>
      </c>
      <c r="D29" t="s">
        <v>102</v>
      </c>
      <c r="E29" t="s">
        <v>103</v>
      </c>
      <c r="F29">
        <v>200599</v>
      </c>
      <c r="G29" t="s">
        <v>252</v>
      </c>
      <c r="H29">
        <v>10115881</v>
      </c>
      <c r="I29">
        <v>16630074</v>
      </c>
      <c r="J29">
        <v>28</v>
      </c>
    </row>
    <row r="30" spans="1:10" x14ac:dyDescent="0.25">
      <c r="A30">
        <v>29</v>
      </c>
      <c r="B30" t="s">
        <v>245</v>
      </c>
      <c r="C30">
        <v>2018</v>
      </c>
      <c r="D30" t="s">
        <v>215</v>
      </c>
      <c r="E30" t="s">
        <v>216</v>
      </c>
      <c r="F30">
        <v>200599</v>
      </c>
      <c r="G30" t="s">
        <v>252</v>
      </c>
      <c r="H30">
        <v>19076027</v>
      </c>
      <c r="I30">
        <v>14166345</v>
      </c>
      <c r="J30">
        <v>29</v>
      </c>
    </row>
    <row r="31" spans="1:10" x14ac:dyDescent="0.25">
      <c r="A31">
        <v>30</v>
      </c>
      <c r="B31" t="s">
        <v>245</v>
      </c>
      <c r="C31">
        <v>2018</v>
      </c>
      <c r="D31" t="s">
        <v>166</v>
      </c>
      <c r="E31" t="s">
        <v>167</v>
      </c>
      <c r="F31">
        <v>200599</v>
      </c>
      <c r="G31" t="s">
        <v>252</v>
      </c>
      <c r="H31">
        <v>3255789</v>
      </c>
      <c r="I31">
        <v>13853944</v>
      </c>
      <c r="J31">
        <v>30</v>
      </c>
    </row>
    <row r="32" spans="1:10" x14ac:dyDescent="0.25">
      <c r="A32">
        <v>31</v>
      </c>
      <c r="B32" t="s">
        <v>245</v>
      </c>
      <c r="C32">
        <v>2018</v>
      </c>
      <c r="D32" t="s">
        <v>140</v>
      </c>
      <c r="E32" t="s">
        <v>141</v>
      </c>
      <c r="F32">
        <v>200599</v>
      </c>
      <c r="G32" t="s">
        <v>252</v>
      </c>
      <c r="H32">
        <v>12696082</v>
      </c>
      <c r="I32">
        <v>12606760</v>
      </c>
      <c r="J32">
        <v>31</v>
      </c>
    </row>
    <row r="33" spans="1:10" x14ac:dyDescent="0.25">
      <c r="A33">
        <v>32</v>
      </c>
      <c r="B33" t="s">
        <v>245</v>
      </c>
      <c r="C33">
        <v>2018</v>
      </c>
      <c r="D33" t="s">
        <v>142</v>
      </c>
      <c r="E33" t="s">
        <v>143</v>
      </c>
      <c r="F33">
        <v>200599</v>
      </c>
      <c r="G33" t="s">
        <v>252</v>
      </c>
      <c r="H33">
        <v>6744063</v>
      </c>
      <c r="I33">
        <v>11971617</v>
      </c>
      <c r="J33">
        <v>32</v>
      </c>
    </row>
    <row r="34" spans="1:10" x14ac:dyDescent="0.25">
      <c r="A34">
        <v>33</v>
      </c>
      <c r="B34" t="s">
        <v>245</v>
      </c>
      <c r="C34">
        <v>2018</v>
      </c>
      <c r="D34" t="s">
        <v>108</v>
      </c>
      <c r="E34" t="s">
        <v>109</v>
      </c>
      <c r="F34">
        <v>200599</v>
      </c>
      <c r="G34" t="s">
        <v>252</v>
      </c>
      <c r="H34">
        <v>15592305</v>
      </c>
      <c r="I34">
        <v>11707800</v>
      </c>
      <c r="J34">
        <v>33</v>
      </c>
    </row>
    <row r="35" spans="1:10" x14ac:dyDescent="0.25">
      <c r="A35">
        <v>34</v>
      </c>
      <c r="B35" t="s">
        <v>245</v>
      </c>
      <c r="C35">
        <v>2018</v>
      </c>
      <c r="D35" t="s">
        <v>76</v>
      </c>
      <c r="E35" t="s">
        <v>77</v>
      </c>
      <c r="F35">
        <v>200599</v>
      </c>
      <c r="G35" t="s">
        <v>252</v>
      </c>
      <c r="H35">
        <v>1715812</v>
      </c>
      <c r="I35">
        <v>11393353</v>
      </c>
      <c r="J35">
        <v>34</v>
      </c>
    </row>
    <row r="36" spans="1:10" x14ac:dyDescent="0.25">
      <c r="A36">
        <v>35</v>
      </c>
      <c r="B36" t="s">
        <v>245</v>
      </c>
      <c r="C36">
        <v>2018</v>
      </c>
      <c r="D36" t="s">
        <v>86</v>
      </c>
      <c r="E36" t="s">
        <v>87</v>
      </c>
      <c r="F36">
        <v>200599</v>
      </c>
      <c r="G36" t="s">
        <v>252</v>
      </c>
      <c r="H36">
        <v>5598065</v>
      </c>
      <c r="I36">
        <v>11285389</v>
      </c>
      <c r="J36">
        <v>35</v>
      </c>
    </row>
    <row r="37" spans="1:10" x14ac:dyDescent="0.25">
      <c r="A37">
        <v>36</v>
      </c>
      <c r="B37" t="s">
        <v>245</v>
      </c>
      <c r="C37">
        <v>2018</v>
      </c>
      <c r="D37" t="s">
        <v>54</v>
      </c>
      <c r="E37" t="s">
        <v>55</v>
      </c>
      <c r="F37">
        <v>200599</v>
      </c>
      <c r="G37" t="s">
        <v>252</v>
      </c>
      <c r="H37">
        <v>5273876</v>
      </c>
      <c r="I37">
        <v>8928008</v>
      </c>
      <c r="J37">
        <v>36</v>
      </c>
    </row>
    <row r="38" spans="1:10" x14ac:dyDescent="0.25">
      <c r="A38">
        <v>37</v>
      </c>
      <c r="B38" t="s">
        <v>245</v>
      </c>
      <c r="C38">
        <v>2018</v>
      </c>
      <c r="D38" t="s">
        <v>172</v>
      </c>
      <c r="E38" t="s">
        <v>173</v>
      </c>
      <c r="F38">
        <v>200599</v>
      </c>
      <c r="G38" t="s">
        <v>252</v>
      </c>
      <c r="H38">
        <v>6925790</v>
      </c>
      <c r="I38">
        <v>8800449</v>
      </c>
      <c r="J38">
        <v>37</v>
      </c>
    </row>
    <row r="39" spans="1:10" x14ac:dyDescent="0.25">
      <c r="A39">
        <v>38</v>
      </c>
      <c r="B39" t="s">
        <v>245</v>
      </c>
      <c r="C39">
        <v>2018</v>
      </c>
      <c r="D39" t="s">
        <v>217</v>
      </c>
      <c r="E39" t="s">
        <v>218</v>
      </c>
      <c r="F39">
        <v>200599</v>
      </c>
      <c r="G39" t="s">
        <v>252</v>
      </c>
      <c r="H39">
        <v>10053789</v>
      </c>
      <c r="I39">
        <v>8121322</v>
      </c>
      <c r="J39">
        <v>38</v>
      </c>
    </row>
    <row r="40" spans="1:10" x14ac:dyDescent="0.25">
      <c r="A40">
        <v>39</v>
      </c>
      <c r="B40" t="s">
        <v>245</v>
      </c>
      <c r="C40">
        <v>2018</v>
      </c>
      <c r="D40" t="s">
        <v>96</v>
      </c>
      <c r="E40" t="s">
        <v>97</v>
      </c>
      <c r="F40">
        <v>200599</v>
      </c>
      <c r="G40" t="s">
        <v>252</v>
      </c>
      <c r="H40">
        <v>4519873</v>
      </c>
      <c r="I40">
        <v>8077340</v>
      </c>
      <c r="J40">
        <v>39</v>
      </c>
    </row>
    <row r="41" spans="1:10" x14ac:dyDescent="0.25">
      <c r="A41">
        <v>40</v>
      </c>
      <c r="B41" t="s">
        <v>245</v>
      </c>
      <c r="C41">
        <v>2018</v>
      </c>
      <c r="D41" t="s">
        <v>168</v>
      </c>
      <c r="E41" t="s">
        <v>169</v>
      </c>
      <c r="F41">
        <v>200599</v>
      </c>
      <c r="G41" t="s">
        <v>252</v>
      </c>
      <c r="H41">
        <v>6462517</v>
      </c>
      <c r="I41">
        <v>7588072</v>
      </c>
      <c r="J41">
        <v>40</v>
      </c>
    </row>
    <row r="42" spans="1:10" x14ac:dyDescent="0.25">
      <c r="A42">
        <v>41</v>
      </c>
      <c r="B42" t="s">
        <v>245</v>
      </c>
      <c r="C42">
        <v>2018</v>
      </c>
      <c r="D42" t="s">
        <v>246</v>
      </c>
      <c r="F42">
        <v>200599</v>
      </c>
      <c r="G42" t="s">
        <v>252</v>
      </c>
      <c r="H42">
        <v>2125465</v>
      </c>
      <c r="I42">
        <v>7424153</v>
      </c>
      <c r="J42">
        <v>41</v>
      </c>
    </row>
    <row r="43" spans="1:10" x14ac:dyDescent="0.25">
      <c r="A43">
        <v>42</v>
      </c>
      <c r="B43" t="s">
        <v>245</v>
      </c>
      <c r="C43">
        <v>2018</v>
      </c>
      <c r="D43" t="s">
        <v>114</v>
      </c>
      <c r="E43" t="s">
        <v>115</v>
      </c>
      <c r="F43">
        <v>200599</v>
      </c>
      <c r="G43" t="s">
        <v>252</v>
      </c>
      <c r="H43">
        <v>3307646</v>
      </c>
      <c r="I43">
        <v>6497881</v>
      </c>
      <c r="J43">
        <v>42</v>
      </c>
    </row>
    <row r="44" spans="1:10" x14ac:dyDescent="0.25">
      <c r="A44">
        <v>43</v>
      </c>
      <c r="B44" t="s">
        <v>243</v>
      </c>
      <c r="C44">
        <v>2018</v>
      </c>
      <c r="D44" t="s">
        <v>132</v>
      </c>
      <c r="E44" t="s">
        <v>133</v>
      </c>
      <c r="F44">
        <v>200599</v>
      </c>
      <c r="G44" t="s">
        <v>252</v>
      </c>
      <c r="H44">
        <v>7757490</v>
      </c>
      <c r="I44">
        <v>6353035</v>
      </c>
      <c r="J44">
        <v>43</v>
      </c>
    </row>
    <row r="45" spans="1:10" x14ac:dyDescent="0.25">
      <c r="A45">
        <v>44</v>
      </c>
      <c r="B45" t="s">
        <v>245</v>
      </c>
      <c r="C45">
        <v>2018</v>
      </c>
      <c r="D45" t="s">
        <v>84</v>
      </c>
      <c r="E45" t="s">
        <v>85</v>
      </c>
      <c r="F45">
        <v>200599</v>
      </c>
      <c r="G45" t="s">
        <v>252</v>
      </c>
      <c r="H45">
        <v>3483812</v>
      </c>
      <c r="I45">
        <v>6031114</v>
      </c>
      <c r="J45">
        <v>44</v>
      </c>
    </row>
    <row r="46" spans="1:10" x14ac:dyDescent="0.25">
      <c r="A46">
        <v>45</v>
      </c>
      <c r="B46" t="s">
        <v>245</v>
      </c>
      <c r="C46">
        <v>2018</v>
      </c>
      <c r="D46" t="s">
        <v>49</v>
      </c>
      <c r="E46" t="s">
        <v>50</v>
      </c>
      <c r="F46">
        <v>200599</v>
      </c>
      <c r="G46" t="s">
        <v>252</v>
      </c>
      <c r="H46">
        <v>2786462</v>
      </c>
      <c r="I46">
        <v>5617354</v>
      </c>
      <c r="J46">
        <v>45</v>
      </c>
    </row>
    <row r="47" spans="1:10" x14ac:dyDescent="0.25">
      <c r="A47">
        <v>46</v>
      </c>
      <c r="B47" t="s">
        <v>245</v>
      </c>
      <c r="C47">
        <v>2018</v>
      </c>
      <c r="D47" t="s">
        <v>192</v>
      </c>
      <c r="E47" t="s">
        <v>193</v>
      </c>
      <c r="F47">
        <v>200599</v>
      </c>
      <c r="G47" t="s">
        <v>252</v>
      </c>
      <c r="H47">
        <v>4645579</v>
      </c>
      <c r="I47">
        <v>4491162</v>
      </c>
      <c r="J47">
        <v>46</v>
      </c>
    </row>
    <row r="48" spans="1:10" x14ac:dyDescent="0.25">
      <c r="A48">
        <v>47</v>
      </c>
      <c r="B48" t="s">
        <v>245</v>
      </c>
      <c r="C48">
        <v>2018</v>
      </c>
      <c r="D48" t="s">
        <v>64</v>
      </c>
      <c r="E48" t="s">
        <v>65</v>
      </c>
      <c r="F48">
        <v>200599</v>
      </c>
      <c r="G48" t="s">
        <v>252</v>
      </c>
      <c r="H48">
        <v>2072727</v>
      </c>
      <c r="I48">
        <v>4407956</v>
      </c>
      <c r="J48">
        <v>47</v>
      </c>
    </row>
    <row r="49" spans="1:10" x14ac:dyDescent="0.25">
      <c r="A49">
        <v>48</v>
      </c>
      <c r="B49" t="s">
        <v>245</v>
      </c>
      <c r="C49">
        <v>2018</v>
      </c>
      <c r="D49" t="s">
        <v>128</v>
      </c>
      <c r="E49" t="s">
        <v>129</v>
      </c>
      <c r="F49">
        <v>200599</v>
      </c>
      <c r="G49" t="s">
        <v>252</v>
      </c>
      <c r="H49">
        <v>2509614</v>
      </c>
      <c r="I49">
        <v>4005283</v>
      </c>
      <c r="J49">
        <v>48</v>
      </c>
    </row>
    <row r="50" spans="1:10" x14ac:dyDescent="0.25">
      <c r="A50">
        <v>49</v>
      </c>
      <c r="B50" t="s">
        <v>245</v>
      </c>
      <c r="C50">
        <v>2018</v>
      </c>
      <c r="D50" t="s">
        <v>51</v>
      </c>
      <c r="E50" t="s">
        <v>52</v>
      </c>
      <c r="F50">
        <v>200599</v>
      </c>
      <c r="G50" t="s">
        <v>252</v>
      </c>
      <c r="H50">
        <v>1526693</v>
      </c>
      <c r="I50">
        <v>3936174</v>
      </c>
      <c r="J50">
        <v>49</v>
      </c>
    </row>
    <row r="51" spans="1:10" x14ac:dyDescent="0.25">
      <c r="A51">
        <v>50</v>
      </c>
      <c r="B51" t="s">
        <v>245</v>
      </c>
      <c r="C51">
        <v>2018</v>
      </c>
      <c r="D51" t="s">
        <v>144</v>
      </c>
      <c r="E51" t="s">
        <v>145</v>
      </c>
      <c r="F51">
        <v>200599</v>
      </c>
      <c r="G51" t="s">
        <v>252</v>
      </c>
      <c r="H51">
        <v>1907639</v>
      </c>
      <c r="I51">
        <v>3845696</v>
      </c>
      <c r="J51">
        <v>50</v>
      </c>
    </row>
    <row r="52" spans="1:10" x14ac:dyDescent="0.25">
      <c r="A52">
        <v>51</v>
      </c>
      <c r="B52" t="s">
        <v>243</v>
      </c>
      <c r="C52">
        <v>2018</v>
      </c>
      <c r="D52" t="s">
        <v>233</v>
      </c>
      <c r="E52" t="s">
        <v>234</v>
      </c>
      <c r="F52">
        <v>200599</v>
      </c>
      <c r="G52" t="s">
        <v>252</v>
      </c>
      <c r="H52">
        <v>1881375</v>
      </c>
      <c r="I52">
        <v>3792749</v>
      </c>
      <c r="J52">
        <v>51</v>
      </c>
    </row>
    <row r="53" spans="1:10" x14ac:dyDescent="0.25">
      <c r="A53">
        <v>52</v>
      </c>
      <c r="B53" t="s">
        <v>245</v>
      </c>
      <c r="C53">
        <v>2018</v>
      </c>
      <c r="D53" t="s">
        <v>78</v>
      </c>
      <c r="E53" t="s">
        <v>79</v>
      </c>
      <c r="F53">
        <v>200599</v>
      </c>
      <c r="G53" t="s">
        <v>252</v>
      </c>
      <c r="H53">
        <v>3503387</v>
      </c>
      <c r="I53">
        <v>3443629</v>
      </c>
      <c r="J53">
        <v>52</v>
      </c>
    </row>
    <row r="54" spans="1:10" x14ac:dyDescent="0.25">
      <c r="A54">
        <v>53</v>
      </c>
      <c r="B54" t="s">
        <v>243</v>
      </c>
      <c r="C54">
        <v>2018</v>
      </c>
      <c r="D54" t="s">
        <v>184</v>
      </c>
      <c r="E54" t="s">
        <v>185</v>
      </c>
      <c r="F54">
        <v>200599</v>
      </c>
      <c r="G54" t="s">
        <v>252</v>
      </c>
      <c r="H54">
        <v>1470796</v>
      </c>
      <c r="I54">
        <v>2965043</v>
      </c>
      <c r="J54">
        <v>53</v>
      </c>
    </row>
    <row r="55" spans="1:10" x14ac:dyDescent="0.25">
      <c r="A55">
        <v>54</v>
      </c>
      <c r="B55" t="s">
        <v>243</v>
      </c>
      <c r="C55">
        <v>2018</v>
      </c>
      <c r="D55" t="s">
        <v>162</v>
      </c>
      <c r="E55" t="s">
        <v>163</v>
      </c>
      <c r="F55">
        <v>200599</v>
      </c>
      <c r="G55" t="s">
        <v>252</v>
      </c>
      <c r="H55">
        <v>3182027</v>
      </c>
      <c r="I55">
        <v>2685591</v>
      </c>
      <c r="J55">
        <v>54</v>
      </c>
    </row>
    <row r="56" spans="1:10" x14ac:dyDescent="0.25">
      <c r="A56">
        <v>55</v>
      </c>
      <c r="B56" t="s">
        <v>245</v>
      </c>
      <c r="C56">
        <v>2018</v>
      </c>
      <c r="D56" t="s">
        <v>130</v>
      </c>
      <c r="E56" t="s">
        <v>131</v>
      </c>
      <c r="F56">
        <v>200599</v>
      </c>
      <c r="G56" t="s">
        <v>252</v>
      </c>
      <c r="H56">
        <v>553285</v>
      </c>
      <c r="I56">
        <v>2438560</v>
      </c>
      <c r="J56">
        <v>55</v>
      </c>
    </row>
    <row r="57" spans="1:10" x14ac:dyDescent="0.25">
      <c r="A57">
        <v>56</v>
      </c>
      <c r="B57" t="s">
        <v>245</v>
      </c>
      <c r="C57">
        <v>2018</v>
      </c>
      <c r="D57" t="s">
        <v>134</v>
      </c>
      <c r="E57" t="s">
        <v>135</v>
      </c>
      <c r="F57">
        <v>200599</v>
      </c>
      <c r="G57" t="s">
        <v>252</v>
      </c>
      <c r="H57">
        <v>1443944</v>
      </c>
      <c r="I57">
        <v>2412676</v>
      </c>
      <c r="J57">
        <v>56</v>
      </c>
    </row>
    <row r="58" spans="1:10" x14ac:dyDescent="0.25">
      <c r="A58">
        <v>57</v>
      </c>
      <c r="B58" t="s">
        <v>245</v>
      </c>
      <c r="C58">
        <v>2018</v>
      </c>
      <c r="D58" t="s">
        <v>98</v>
      </c>
      <c r="E58" t="s">
        <v>99</v>
      </c>
      <c r="F58">
        <v>200599</v>
      </c>
      <c r="G58" t="s">
        <v>252</v>
      </c>
      <c r="H58">
        <v>531387</v>
      </c>
      <c r="I58">
        <v>2053965</v>
      </c>
      <c r="J58">
        <v>57</v>
      </c>
    </row>
    <row r="59" spans="1:10" x14ac:dyDescent="0.25">
      <c r="A59">
        <v>58</v>
      </c>
      <c r="B59" t="s">
        <v>245</v>
      </c>
      <c r="C59">
        <v>2018</v>
      </c>
      <c r="D59" t="s">
        <v>43</v>
      </c>
      <c r="E59" t="s">
        <v>44</v>
      </c>
      <c r="F59">
        <v>200599</v>
      </c>
      <c r="G59" t="s">
        <v>252</v>
      </c>
      <c r="H59">
        <v>1746623</v>
      </c>
      <c r="I59">
        <v>2003389</v>
      </c>
      <c r="J59">
        <v>58</v>
      </c>
    </row>
    <row r="60" spans="1:10" x14ac:dyDescent="0.25">
      <c r="A60">
        <v>59</v>
      </c>
      <c r="B60" t="s">
        <v>243</v>
      </c>
      <c r="C60">
        <v>2018</v>
      </c>
      <c r="D60" t="s">
        <v>253</v>
      </c>
      <c r="E60" t="s">
        <v>254</v>
      </c>
      <c r="F60">
        <v>200599</v>
      </c>
      <c r="G60" t="s">
        <v>252</v>
      </c>
      <c r="H60">
        <v>6290042</v>
      </c>
      <c r="I60">
        <v>1479281</v>
      </c>
      <c r="J60">
        <v>59</v>
      </c>
    </row>
    <row r="61" spans="1:10" x14ac:dyDescent="0.25">
      <c r="A61">
        <v>60</v>
      </c>
      <c r="B61" t="s">
        <v>245</v>
      </c>
      <c r="C61">
        <v>2018</v>
      </c>
      <c r="D61" t="s">
        <v>112</v>
      </c>
      <c r="E61" t="s">
        <v>113</v>
      </c>
      <c r="F61">
        <v>200599</v>
      </c>
      <c r="G61" t="s">
        <v>252</v>
      </c>
      <c r="H61">
        <v>467883</v>
      </c>
      <c r="I61">
        <v>1444655</v>
      </c>
      <c r="J61">
        <v>60</v>
      </c>
    </row>
    <row r="62" spans="1:10" x14ac:dyDescent="0.25">
      <c r="A62">
        <v>61</v>
      </c>
      <c r="B62" t="s">
        <v>245</v>
      </c>
      <c r="C62">
        <v>2018</v>
      </c>
      <c r="D62" t="s">
        <v>208</v>
      </c>
      <c r="E62" t="s">
        <v>209</v>
      </c>
      <c r="F62">
        <v>200599</v>
      </c>
      <c r="G62" t="s">
        <v>252</v>
      </c>
      <c r="H62">
        <v>279637</v>
      </c>
      <c r="I62">
        <v>899142</v>
      </c>
      <c r="J62">
        <v>61</v>
      </c>
    </row>
    <row r="63" spans="1:10" x14ac:dyDescent="0.25">
      <c r="A63">
        <v>62</v>
      </c>
      <c r="B63" t="s">
        <v>245</v>
      </c>
      <c r="C63">
        <v>2018</v>
      </c>
      <c r="D63" t="s">
        <v>210</v>
      </c>
      <c r="E63" t="s">
        <v>211</v>
      </c>
      <c r="F63">
        <v>200599</v>
      </c>
      <c r="G63" t="s">
        <v>252</v>
      </c>
      <c r="H63">
        <v>1201540</v>
      </c>
      <c r="I63">
        <v>735233</v>
      </c>
      <c r="J63">
        <v>62</v>
      </c>
    </row>
    <row r="64" spans="1:10" x14ac:dyDescent="0.25">
      <c r="A64">
        <v>63</v>
      </c>
      <c r="B64" t="s">
        <v>245</v>
      </c>
      <c r="C64">
        <v>2018</v>
      </c>
      <c r="D64" t="s">
        <v>146</v>
      </c>
      <c r="E64" t="s">
        <v>147</v>
      </c>
      <c r="F64">
        <v>200599</v>
      </c>
      <c r="G64" t="s">
        <v>252</v>
      </c>
      <c r="H64">
        <v>140600</v>
      </c>
      <c r="I64">
        <v>703175</v>
      </c>
      <c r="J64">
        <v>63</v>
      </c>
    </row>
    <row r="65" spans="1:10" x14ac:dyDescent="0.25">
      <c r="A65">
        <v>64</v>
      </c>
      <c r="B65" t="s">
        <v>245</v>
      </c>
      <c r="C65">
        <v>2018</v>
      </c>
      <c r="D65" t="s">
        <v>72</v>
      </c>
      <c r="E65" t="s">
        <v>73</v>
      </c>
      <c r="F65">
        <v>200599</v>
      </c>
      <c r="G65" t="s">
        <v>252</v>
      </c>
      <c r="H65">
        <v>473590</v>
      </c>
      <c r="I65">
        <v>641981</v>
      </c>
      <c r="J65">
        <v>64</v>
      </c>
    </row>
    <row r="66" spans="1:10" x14ac:dyDescent="0.25">
      <c r="A66">
        <v>65</v>
      </c>
      <c r="B66" t="s">
        <v>245</v>
      </c>
      <c r="C66">
        <v>2018</v>
      </c>
      <c r="D66" t="s">
        <v>62</v>
      </c>
      <c r="E66" t="s">
        <v>63</v>
      </c>
      <c r="F66">
        <v>200599</v>
      </c>
      <c r="G66" t="s">
        <v>252</v>
      </c>
      <c r="H66">
        <v>363022</v>
      </c>
      <c r="I66">
        <v>629471</v>
      </c>
      <c r="J66">
        <v>65</v>
      </c>
    </row>
    <row r="67" spans="1:10" x14ac:dyDescent="0.25">
      <c r="A67">
        <v>66</v>
      </c>
      <c r="B67" t="s">
        <v>245</v>
      </c>
      <c r="C67">
        <v>2018</v>
      </c>
      <c r="D67" t="s">
        <v>190</v>
      </c>
      <c r="E67" t="s">
        <v>191</v>
      </c>
      <c r="F67">
        <v>200599</v>
      </c>
      <c r="G67" t="s">
        <v>252</v>
      </c>
      <c r="H67">
        <v>370515</v>
      </c>
      <c r="I67">
        <v>528777</v>
      </c>
      <c r="J67">
        <v>66</v>
      </c>
    </row>
    <row r="68" spans="1:10" x14ac:dyDescent="0.25">
      <c r="A68">
        <v>67</v>
      </c>
      <c r="B68" t="s">
        <v>245</v>
      </c>
      <c r="C68">
        <v>2018</v>
      </c>
      <c r="D68" t="s">
        <v>194</v>
      </c>
      <c r="E68" t="s">
        <v>195</v>
      </c>
      <c r="F68">
        <v>200599</v>
      </c>
      <c r="G68" t="s">
        <v>252</v>
      </c>
      <c r="H68">
        <v>166188</v>
      </c>
      <c r="I68">
        <v>504878</v>
      </c>
      <c r="J68">
        <v>67</v>
      </c>
    </row>
    <row r="69" spans="1:10" x14ac:dyDescent="0.25">
      <c r="A69">
        <v>68</v>
      </c>
      <c r="B69" t="s">
        <v>245</v>
      </c>
      <c r="C69">
        <v>2018</v>
      </c>
      <c r="D69" t="s">
        <v>122</v>
      </c>
      <c r="E69" t="s">
        <v>123</v>
      </c>
      <c r="F69">
        <v>200599</v>
      </c>
      <c r="G69" t="s">
        <v>252</v>
      </c>
      <c r="H69">
        <v>219899</v>
      </c>
      <c r="I69">
        <v>468634</v>
      </c>
      <c r="J69">
        <v>68</v>
      </c>
    </row>
    <row r="70" spans="1:10" x14ac:dyDescent="0.25">
      <c r="A70">
        <v>69</v>
      </c>
      <c r="B70" t="s">
        <v>245</v>
      </c>
      <c r="C70">
        <v>2018</v>
      </c>
      <c r="D70" t="s">
        <v>221</v>
      </c>
      <c r="E70" t="s">
        <v>222</v>
      </c>
      <c r="F70">
        <v>200599</v>
      </c>
      <c r="G70" t="s">
        <v>252</v>
      </c>
      <c r="H70">
        <v>323324</v>
      </c>
      <c r="I70">
        <v>347690</v>
      </c>
      <c r="J70">
        <v>69</v>
      </c>
    </row>
    <row r="71" spans="1:10" x14ac:dyDescent="0.25">
      <c r="A71">
        <v>70</v>
      </c>
      <c r="B71" t="s">
        <v>245</v>
      </c>
      <c r="C71">
        <v>2018</v>
      </c>
      <c r="D71" t="s">
        <v>188</v>
      </c>
      <c r="E71" t="s">
        <v>189</v>
      </c>
      <c r="F71">
        <v>200599</v>
      </c>
      <c r="G71" t="s">
        <v>252</v>
      </c>
      <c r="H71">
        <v>56784</v>
      </c>
      <c r="I71">
        <v>322003</v>
      </c>
      <c r="J71">
        <v>70</v>
      </c>
    </row>
    <row r="72" spans="1:10" x14ac:dyDescent="0.25">
      <c r="A72">
        <v>71</v>
      </c>
      <c r="B72" t="s">
        <v>245</v>
      </c>
      <c r="C72">
        <v>2018</v>
      </c>
      <c r="D72" t="s">
        <v>182</v>
      </c>
      <c r="E72" t="s">
        <v>183</v>
      </c>
      <c r="F72">
        <v>200599</v>
      </c>
      <c r="G72" t="s">
        <v>252</v>
      </c>
      <c r="H72">
        <v>56289</v>
      </c>
      <c r="I72">
        <v>248139</v>
      </c>
      <c r="J72">
        <v>71</v>
      </c>
    </row>
    <row r="73" spans="1:10" x14ac:dyDescent="0.25">
      <c r="A73">
        <v>72</v>
      </c>
      <c r="B73" t="s">
        <v>245</v>
      </c>
      <c r="C73">
        <v>2018</v>
      </c>
      <c r="D73" t="s">
        <v>160</v>
      </c>
      <c r="E73" t="s">
        <v>161</v>
      </c>
      <c r="F73">
        <v>200599</v>
      </c>
      <c r="G73" t="s">
        <v>252</v>
      </c>
      <c r="H73">
        <v>49464</v>
      </c>
      <c r="I73">
        <v>231254</v>
      </c>
      <c r="J73">
        <v>72</v>
      </c>
    </row>
    <row r="74" spans="1:10" x14ac:dyDescent="0.25">
      <c r="A74">
        <v>73</v>
      </c>
      <c r="B74" t="s">
        <v>245</v>
      </c>
      <c r="C74">
        <v>2018</v>
      </c>
      <c r="D74" t="s">
        <v>255</v>
      </c>
      <c r="E74" t="s">
        <v>256</v>
      </c>
      <c r="F74">
        <v>200599</v>
      </c>
      <c r="G74" t="s">
        <v>252</v>
      </c>
      <c r="H74">
        <v>308890</v>
      </c>
      <c r="I74">
        <v>215983</v>
      </c>
      <c r="J74">
        <v>73</v>
      </c>
    </row>
    <row r="75" spans="1:10" x14ac:dyDescent="0.25">
      <c r="A75">
        <v>74</v>
      </c>
      <c r="B75" t="s">
        <v>245</v>
      </c>
      <c r="C75">
        <v>2018</v>
      </c>
      <c r="D75" t="s">
        <v>104</v>
      </c>
      <c r="E75" t="s">
        <v>105</v>
      </c>
      <c r="F75">
        <v>200599</v>
      </c>
      <c r="G75" t="s">
        <v>252</v>
      </c>
      <c r="H75">
        <v>81531</v>
      </c>
      <c r="I75">
        <v>174072</v>
      </c>
      <c r="J75">
        <v>74</v>
      </c>
    </row>
    <row r="76" spans="1:10" x14ac:dyDescent="0.25">
      <c r="A76">
        <v>75</v>
      </c>
      <c r="B76" t="s">
        <v>243</v>
      </c>
      <c r="C76">
        <v>2018</v>
      </c>
      <c r="D76" t="s">
        <v>186</v>
      </c>
      <c r="E76" t="s">
        <v>187</v>
      </c>
      <c r="F76">
        <v>200599</v>
      </c>
      <c r="G76" t="s">
        <v>252</v>
      </c>
      <c r="H76">
        <v>55163</v>
      </c>
      <c r="I76">
        <v>160167</v>
      </c>
      <c r="J76">
        <v>75</v>
      </c>
    </row>
    <row r="77" spans="1:10" x14ac:dyDescent="0.25">
      <c r="A77">
        <v>76</v>
      </c>
      <c r="B77" t="s">
        <v>245</v>
      </c>
      <c r="C77">
        <v>2018</v>
      </c>
      <c r="D77" t="s">
        <v>229</v>
      </c>
      <c r="E77" t="s">
        <v>230</v>
      </c>
      <c r="F77">
        <v>200599</v>
      </c>
      <c r="G77" t="s">
        <v>252</v>
      </c>
      <c r="H77">
        <v>38358</v>
      </c>
      <c r="I77">
        <v>138855</v>
      </c>
      <c r="J77">
        <v>76</v>
      </c>
    </row>
    <row r="78" spans="1:10" x14ac:dyDescent="0.25">
      <c r="A78">
        <v>77</v>
      </c>
      <c r="B78" t="s">
        <v>245</v>
      </c>
      <c r="C78">
        <v>2018</v>
      </c>
      <c r="D78" t="s">
        <v>47</v>
      </c>
      <c r="E78" t="s">
        <v>48</v>
      </c>
      <c r="F78">
        <v>200599</v>
      </c>
      <c r="G78" t="s">
        <v>252</v>
      </c>
      <c r="H78">
        <v>93835</v>
      </c>
      <c r="I78">
        <v>124876</v>
      </c>
      <c r="J78">
        <v>77</v>
      </c>
    </row>
    <row r="79" spans="1:10" x14ac:dyDescent="0.25">
      <c r="A79">
        <v>78</v>
      </c>
      <c r="B79" t="s">
        <v>243</v>
      </c>
      <c r="C79">
        <v>2018</v>
      </c>
      <c r="D79" t="s">
        <v>204</v>
      </c>
      <c r="E79" t="s">
        <v>205</v>
      </c>
      <c r="F79">
        <v>200599</v>
      </c>
      <c r="G79" t="s">
        <v>252</v>
      </c>
      <c r="H79">
        <v>54238</v>
      </c>
      <c r="I79">
        <v>115250</v>
      </c>
      <c r="J79">
        <v>78</v>
      </c>
    </row>
    <row r="80" spans="1:10" x14ac:dyDescent="0.25">
      <c r="A80">
        <v>79</v>
      </c>
      <c r="B80" t="s">
        <v>247</v>
      </c>
      <c r="C80">
        <v>2018</v>
      </c>
      <c r="D80" t="s">
        <v>237</v>
      </c>
      <c r="E80" t="s">
        <v>238</v>
      </c>
      <c r="F80">
        <v>200599</v>
      </c>
      <c r="G80" t="s">
        <v>257</v>
      </c>
      <c r="H80">
        <v>47422</v>
      </c>
      <c r="I80">
        <v>105110</v>
      </c>
      <c r="J80">
        <v>79</v>
      </c>
    </row>
    <row r="81" spans="1:10" x14ac:dyDescent="0.25">
      <c r="A81">
        <v>80</v>
      </c>
      <c r="B81" t="s">
        <v>245</v>
      </c>
      <c r="C81">
        <v>2018</v>
      </c>
      <c r="D81" t="s">
        <v>219</v>
      </c>
      <c r="E81" t="s">
        <v>220</v>
      </c>
      <c r="F81">
        <v>200599</v>
      </c>
      <c r="G81" t="s">
        <v>252</v>
      </c>
      <c r="H81">
        <v>67087</v>
      </c>
      <c r="I81">
        <v>96705</v>
      </c>
      <c r="J81">
        <v>80</v>
      </c>
    </row>
    <row r="82" spans="1:10" x14ac:dyDescent="0.25">
      <c r="A82">
        <v>81</v>
      </c>
      <c r="B82" t="s">
        <v>245</v>
      </c>
      <c r="C82">
        <v>2018</v>
      </c>
      <c r="D82" t="s">
        <v>118</v>
      </c>
      <c r="E82" t="s">
        <v>119</v>
      </c>
      <c r="F82">
        <v>200599</v>
      </c>
      <c r="G82" t="s">
        <v>252</v>
      </c>
      <c r="H82">
        <v>39605</v>
      </c>
      <c r="I82">
        <v>66297</v>
      </c>
      <c r="J82">
        <v>81</v>
      </c>
    </row>
    <row r="83" spans="1:10" x14ac:dyDescent="0.25">
      <c r="A83">
        <v>82</v>
      </c>
      <c r="B83" t="s">
        <v>245</v>
      </c>
      <c r="C83">
        <v>2018</v>
      </c>
      <c r="D83" t="s">
        <v>176</v>
      </c>
      <c r="E83" t="s">
        <v>177</v>
      </c>
      <c r="F83">
        <v>200599</v>
      </c>
      <c r="G83" t="s">
        <v>252</v>
      </c>
      <c r="H83">
        <v>30423</v>
      </c>
      <c r="I83">
        <v>66187</v>
      </c>
      <c r="J83">
        <v>82</v>
      </c>
    </row>
    <row r="84" spans="1:10" x14ac:dyDescent="0.25">
      <c r="A84">
        <v>83</v>
      </c>
      <c r="B84" t="s">
        <v>243</v>
      </c>
      <c r="C84">
        <v>2018</v>
      </c>
      <c r="D84" t="s">
        <v>88</v>
      </c>
      <c r="E84" t="s">
        <v>89</v>
      </c>
      <c r="F84">
        <v>200599</v>
      </c>
      <c r="G84" t="s">
        <v>252</v>
      </c>
      <c r="H84">
        <v>31134</v>
      </c>
      <c r="I84">
        <v>39827</v>
      </c>
      <c r="J84">
        <v>83</v>
      </c>
    </row>
    <row r="85" spans="1:10" x14ac:dyDescent="0.25">
      <c r="A85">
        <v>84</v>
      </c>
      <c r="B85" t="s">
        <v>245</v>
      </c>
      <c r="C85">
        <v>2018</v>
      </c>
      <c r="D85" t="s">
        <v>258</v>
      </c>
      <c r="E85" t="s">
        <v>259</v>
      </c>
      <c r="F85">
        <v>200599</v>
      </c>
      <c r="G85" t="s">
        <v>252</v>
      </c>
      <c r="H85">
        <v>3959</v>
      </c>
      <c r="I85">
        <v>21542</v>
      </c>
      <c r="J85">
        <v>84</v>
      </c>
    </row>
    <row r="86" spans="1:10" x14ac:dyDescent="0.25">
      <c r="A86">
        <v>85</v>
      </c>
      <c r="B86" t="s">
        <v>245</v>
      </c>
      <c r="C86">
        <v>2018</v>
      </c>
      <c r="D86" t="s">
        <v>202</v>
      </c>
      <c r="E86" t="s">
        <v>203</v>
      </c>
      <c r="F86">
        <v>200599</v>
      </c>
      <c r="G86" t="s">
        <v>252</v>
      </c>
      <c r="H86">
        <v>5193</v>
      </c>
      <c r="I86">
        <v>12439</v>
      </c>
      <c r="J86">
        <v>85</v>
      </c>
    </row>
    <row r="87" spans="1:10" x14ac:dyDescent="0.25">
      <c r="A87">
        <v>86</v>
      </c>
      <c r="B87" t="s">
        <v>245</v>
      </c>
      <c r="C87">
        <v>2018</v>
      </c>
      <c r="D87" t="s">
        <v>206</v>
      </c>
      <c r="E87" t="s">
        <v>207</v>
      </c>
      <c r="F87">
        <v>200599</v>
      </c>
      <c r="G87" t="s">
        <v>252</v>
      </c>
      <c r="H87">
        <v>10828</v>
      </c>
      <c r="I87">
        <v>11084</v>
      </c>
      <c r="J87">
        <v>86</v>
      </c>
    </row>
    <row r="88" spans="1:10" x14ac:dyDescent="0.25">
      <c r="A88">
        <v>87</v>
      </c>
      <c r="B88" t="s">
        <v>245</v>
      </c>
      <c r="C88">
        <v>2018</v>
      </c>
      <c r="D88" t="s">
        <v>178</v>
      </c>
      <c r="E88" t="s">
        <v>179</v>
      </c>
      <c r="F88">
        <v>200599</v>
      </c>
      <c r="G88" t="s">
        <v>252</v>
      </c>
      <c r="H88">
        <v>6263</v>
      </c>
      <c r="I88">
        <v>10096</v>
      </c>
      <c r="J88">
        <v>87</v>
      </c>
    </row>
    <row r="89" spans="1:10" x14ac:dyDescent="0.25">
      <c r="A89">
        <v>88</v>
      </c>
      <c r="B89" t="s">
        <v>245</v>
      </c>
      <c r="C89">
        <v>2018</v>
      </c>
      <c r="D89" t="s">
        <v>120</v>
      </c>
      <c r="E89" t="s">
        <v>121</v>
      </c>
      <c r="F89">
        <v>200599</v>
      </c>
      <c r="G89" t="s">
        <v>252</v>
      </c>
      <c r="H89">
        <v>1409</v>
      </c>
      <c r="I89">
        <v>8135</v>
      </c>
      <c r="J89">
        <v>88</v>
      </c>
    </row>
    <row r="90" spans="1:10" x14ac:dyDescent="0.25">
      <c r="A90">
        <v>89</v>
      </c>
      <c r="B90" t="s">
        <v>245</v>
      </c>
      <c r="C90">
        <v>2018</v>
      </c>
      <c r="D90" t="s">
        <v>156</v>
      </c>
      <c r="E90" t="s">
        <v>157</v>
      </c>
      <c r="F90">
        <v>200599</v>
      </c>
      <c r="G90" t="s">
        <v>252</v>
      </c>
      <c r="H90">
        <v>1987</v>
      </c>
      <c r="I90">
        <v>7521</v>
      </c>
      <c r="J90">
        <v>89</v>
      </c>
    </row>
    <row r="91" spans="1:10" x14ac:dyDescent="0.25">
      <c r="A91">
        <v>90</v>
      </c>
      <c r="B91" t="s">
        <v>245</v>
      </c>
      <c r="C91">
        <v>2018</v>
      </c>
      <c r="D91" t="s">
        <v>94</v>
      </c>
      <c r="E91" t="s">
        <v>95</v>
      </c>
      <c r="F91">
        <v>200599</v>
      </c>
      <c r="G91" t="s">
        <v>252</v>
      </c>
      <c r="H91">
        <v>0</v>
      </c>
      <c r="I91">
        <v>6867</v>
      </c>
      <c r="J91">
        <v>90</v>
      </c>
    </row>
    <row r="92" spans="1:10" x14ac:dyDescent="0.25">
      <c r="A92">
        <v>91</v>
      </c>
      <c r="B92" t="s">
        <v>245</v>
      </c>
      <c r="C92">
        <v>2018</v>
      </c>
      <c r="D92" t="s">
        <v>260</v>
      </c>
      <c r="E92" t="s">
        <v>261</v>
      </c>
      <c r="F92">
        <v>200599</v>
      </c>
      <c r="G92" t="s">
        <v>252</v>
      </c>
      <c r="H92">
        <v>3742</v>
      </c>
      <c r="I92">
        <v>3774</v>
      </c>
      <c r="J92">
        <v>91</v>
      </c>
    </row>
    <row r="93" spans="1:10" x14ac:dyDescent="0.25">
      <c r="A93">
        <v>92</v>
      </c>
      <c r="B93" t="s">
        <v>243</v>
      </c>
      <c r="C93">
        <v>2018</v>
      </c>
      <c r="D93" t="s">
        <v>74</v>
      </c>
      <c r="E93" t="s">
        <v>75</v>
      </c>
      <c r="F93">
        <v>200599</v>
      </c>
      <c r="G93" t="s">
        <v>252</v>
      </c>
      <c r="H93">
        <v>1278</v>
      </c>
      <c r="I93">
        <v>3758</v>
      </c>
      <c r="J93">
        <v>92</v>
      </c>
    </row>
    <row r="94" spans="1:10" x14ac:dyDescent="0.25">
      <c r="A94">
        <v>93</v>
      </c>
      <c r="B94" t="s">
        <v>245</v>
      </c>
      <c r="C94">
        <v>2018</v>
      </c>
      <c r="D94" t="s">
        <v>262</v>
      </c>
      <c r="E94" t="s">
        <v>263</v>
      </c>
      <c r="F94">
        <v>200599</v>
      </c>
      <c r="G94" t="s">
        <v>252</v>
      </c>
      <c r="H94">
        <v>1122</v>
      </c>
      <c r="I94">
        <v>3410</v>
      </c>
      <c r="J94">
        <v>93</v>
      </c>
    </row>
    <row r="95" spans="1:10" x14ac:dyDescent="0.25">
      <c r="A95">
        <v>94</v>
      </c>
      <c r="B95" t="s">
        <v>245</v>
      </c>
      <c r="C95">
        <v>2018</v>
      </c>
      <c r="D95" t="s">
        <v>138</v>
      </c>
      <c r="E95" t="s">
        <v>139</v>
      </c>
      <c r="F95">
        <v>200599</v>
      </c>
      <c r="G95" t="s">
        <v>252</v>
      </c>
      <c r="H95">
        <v>9122</v>
      </c>
      <c r="I95">
        <v>2875</v>
      </c>
      <c r="J95">
        <v>94</v>
      </c>
    </row>
    <row r="96" spans="1:10" x14ac:dyDescent="0.25">
      <c r="A96">
        <v>95</v>
      </c>
      <c r="B96" t="s">
        <v>245</v>
      </c>
      <c r="C96">
        <v>2018</v>
      </c>
      <c r="D96" t="s">
        <v>198</v>
      </c>
      <c r="E96" t="s">
        <v>199</v>
      </c>
      <c r="F96">
        <v>200599</v>
      </c>
      <c r="G96" t="s">
        <v>252</v>
      </c>
      <c r="H96">
        <v>1601</v>
      </c>
      <c r="I96">
        <v>2721</v>
      </c>
      <c r="J96">
        <v>95</v>
      </c>
    </row>
    <row r="97" spans="1:10" x14ac:dyDescent="0.25">
      <c r="A97">
        <v>96</v>
      </c>
      <c r="B97" t="s">
        <v>245</v>
      </c>
      <c r="C97">
        <v>2018</v>
      </c>
      <c r="D97" t="s">
        <v>239</v>
      </c>
      <c r="E97" t="s">
        <v>240</v>
      </c>
      <c r="F97">
        <v>200599</v>
      </c>
      <c r="G97" t="s">
        <v>252</v>
      </c>
      <c r="H97">
        <v>487</v>
      </c>
      <c r="I97">
        <v>2234</v>
      </c>
      <c r="J97">
        <v>96</v>
      </c>
    </row>
    <row r="98" spans="1:10" x14ac:dyDescent="0.25">
      <c r="A98">
        <v>97</v>
      </c>
      <c r="B98" t="s">
        <v>245</v>
      </c>
      <c r="C98">
        <v>2018</v>
      </c>
      <c r="D98" t="s">
        <v>223</v>
      </c>
      <c r="E98" t="s">
        <v>224</v>
      </c>
      <c r="F98">
        <v>200599</v>
      </c>
      <c r="G98" t="s">
        <v>252</v>
      </c>
      <c r="H98">
        <v>1284</v>
      </c>
      <c r="I98">
        <v>2042</v>
      </c>
      <c r="J98">
        <v>97</v>
      </c>
    </row>
    <row r="99" spans="1:10" x14ac:dyDescent="0.25">
      <c r="A99">
        <v>98</v>
      </c>
      <c r="B99" t="s">
        <v>245</v>
      </c>
      <c r="C99">
        <v>2018</v>
      </c>
      <c r="D99" t="s">
        <v>174</v>
      </c>
      <c r="E99" t="s">
        <v>175</v>
      </c>
      <c r="F99">
        <v>200599</v>
      </c>
      <c r="G99" t="s">
        <v>252</v>
      </c>
      <c r="H99">
        <v>221</v>
      </c>
      <c r="I99">
        <v>1810</v>
      </c>
      <c r="J99">
        <v>98</v>
      </c>
    </row>
    <row r="100" spans="1:10" x14ac:dyDescent="0.25">
      <c r="A100">
        <v>99</v>
      </c>
      <c r="B100" t="s">
        <v>245</v>
      </c>
      <c r="C100">
        <v>2018</v>
      </c>
      <c r="D100" t="s">
        <v>164</v>
      </c>
      <c r="E100" t="s">
        <v>165</v>
      </c>
      <c r="F100">
        <v>200599</v>
      </c>
      <c r="G100" t="s">
        <v>252</v>
      </c>
      <c r="H100">
        <v>5470</v>
      </c>
      <c r="I100">
        <v>1101</v>
      </c>
      <c r="J100">
        <v>99</v>
      </c>
    </row>
    <row r="101" spans="1:10" x14ac:dyDescent="0.25">
      <c r="A101">
        <v>100</v>
      </c>
      <c r="B101" t="s">
        <v>243</v>
      </c>
      <c r="C101">
        <v>2018</v>
      </c>
      <c r="D101" t="s">
        <v>241</v>
      </c>
      <c r="E101" t="s">
        <v>242</v>
      </c>
      <c r="F101">
        <v>200599</v>
      </c>
      <c r="G101" t="s">
        <v>252</v>
      </c>
      <c r="H101">
        <v>319</v>
      </c>
      <c r="I101">
        <v>925</v>
      </c>
      <c r="J101">
        <v>100</v>
      </c>
    </row>
    <row r="102" spans="1:10" x14ac:dyDescent="0.25">
      <c r="A102">
        <v>101</v>
      </c>
      <c r="B102" t="s">
        <v>247</v>
      </c>
      <c r="C102">
        <v>2018</v>
      </c>
      <c r="D102" t="s">
        <v>231</v>
      </c>
      <c r="E102" t="s">
        <v>232</v>
      </c>
      <c r="F102">
        <v>200599</v>
      </c>
      <c r="G102" t="s">
        <v>257</v>
      </c>
      <c r="H102">
        <v>1985</v>
      </c>
      <c r="I102">
        <v>735</v>
      </c>
      <c r="J102">
        <v>101</v>
      </c>
    </row>
    <row r="103" spans="1:10" x14ac:dyDescent="0.25">
      <c r="A103">
        <v>102</v>
      </c>
      <c r="B103" t="s">
        <v>245</v>
      </c>
      <c r="C103">
        <v>2018</v>
      </c>
      <c r="D103" t="s">
        <v>124</v>
      </c>
      <c r="E103" t="s">
        <v>125</v>
      </c>
      <c r="F103">
        <v>200599</v>
      </c>
      <c r="G103" t="s">
        <v>252</v>
      </c>
      <c r="H103">
        <v>146</v>
      </c>
      <c r="I103">
        <v>710</v>
      </c>
      <c r="J103">
        <v>102</v>
      </c>
    </row>
    <row r="104" spans="1:10" x14ac:dyDescent="0.25">
      <c r="A104">
        <v>103</v>
      </c>
      <c r="B104" t="s">
        <v>243</v>
      </c>
      <c r="C104">
        <v>2018</v>
      </c>
      <c r="D104" t="s">
        <v>235</v>
      </c>
      <c r="E104" t="s">
        <v>236</v>
      </c>
      <c r="F104">
        <v>200599</v>
      </c>
      <c r="G104" t="s">
        <v>252</v>
      </c>
      <c r="H104">
        <v>498</v>
      </c>
      <c r="I104">
        <v>309</v>
      </c>
      <c r="J104">
        <v>103</v>
      </c>
    </row>
    <row r="105" spans="1:10" x14ac:dyDescent="0.25">
      <c r="A105">
        <v>104</v>
      </c>
      <c r="B105" t="s">
        <v>245</v>
      </c>
      <c r="C105">
        <v>2018</v>
      </c>
      <c r="D105" t="s">
        <v>264</v>
      </c>
      <c r="E105" t="s">
        <v>265</v>
      </c>
      <c r="F105">
        <v>200599</v>
      </c>
      <c r="G105" t="s">
        <v>252</v>
      </c>
      <c r="H105">
        <v>59</v>
      </c>
      <c r="I105">
        <v>243</v>
      </c>
      <c r="J105">
        <v>104</v>
      </c>
    </row>
    <row r="106" spans="1:10" x14ac:dyDescent="0.25">
      <c r="A106">
        <v>105</v>
      </c>
      <c r="B106" t="s">
        <v>247</v>
      </c>
      <c r="C106">
        <v>2018</v>
      </c>
      <c r="D106" t="s">
        <v>248</v>
      </c>
      <c r="E106" t="s">
        <v>249</v>
      </c>
      <c r="F106">
        <v>200599</v>
      </c>
      <c r="G106" t="s">
        <v>257</v>
      </c>
      <c r="H106">
        <v>15</v>
      </c>
      <c r="I106">
        <v>74</v>
      </c>
      <c r="J106">
        <v>105</v>
      </c>
    </row>
    <row r="107" spans="1:10" x14ac:dyDescent="0.25">
      <c r="A107">
        <v>106</v>
      </c>
      <c r="B107" t="s">
        <v>245</v>
      </c>
      <c r="C107">
        <v>2018</v>
      </c>
      <c r="D107" t="s">
        <v>152</v>
      </c>
      <c r="E107" t="s">
        <v>153</v>
      </c>
      <c r="F107">
        <v>200599</v>
      </c>
      <c r="G107" t="s">
        <v>252</v>
      </c>
      <c r="H107">
        <v>537</v>
      </c>
      <c r="I107">
        <v>15</v>
      </c>
      <c r="J107">
        <v>106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baseColWidth="10" defaultColWidth="9.140625" defaultRowHeight="15" x14ac:dyDescent="0.25"/>
  <sheetData>
    <row r="1" spans="1:10" x14ac:dyDescent="0.25">
      <c r="A1" s="15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24</v>
      </c>
    </row>
    <row r="2" spans="1:10" x14ac:dyDescent="0.25">
      <c r="A2">
        <v>1</v>
      </c>
      <c r="B2" t="s">
        <v>245</v>
      </c>
      <c r="C2">
        <v>2018</v>
      </c>
      <c r="D2" t="s">
        <v>51</v>
      </c>
      <c r="E2" t="s">
        <v>52</v>
      </c>
      <c r="F2">
        <v>81040</v>
      </c>
      <c r="G2" t="s">
        <v>266</v>
      </c>
      <c r="H2">
        <v>113786125</v>
      </c>
      <c r="I2">
        <v>647392134</v>
      </c>
      <c r="J2">
        <v>1</v>
      </c>
    </row>
    <row r="3" spans="1:10" x14ac:dyDescent="0.25">
      <c r="A3">
        <v>2</v>
      </c>
      <c r="B3" t="s">
        <v>245</v>
      </c>
      <c r="C3">
        <v>2018</v>
      </c>
      <c r="D3" t="s">
        <v>39</v>
      </c>
      <c r="E3" t="s">
        <v>40</v>
      </c>
      <c r="F3">
        <v>81040</v>
      </c>
      <c r="G3" t="s">
        <v>266</v>
      </c>
      <c r="H3">
        <v>74003133</v>
      </c>
      <c r="I3">
        <v>547937625</v>
      </c>
      <c r="J3">
        <v>2</v>
      </c>
    </row>
    <row r="4" spans="1:10" x14ac:dyDescent="0.25">
      <c r="A4">
        <v>3</v>
      </c>
      <c r="B4" t="s">
        <v>245</v>
      </c>
      <c r="C4">
        <v>2018</v>
      </c>
      <c r="D4" t="s">
        <v>41</v>
      </c>
      <c r="E4" t="s">
        <v>42</v>
      </c>
      <c r="F4">
        <v>81040</v>
      </c>
      <c r="G4" t="s">
        <v>266</v>
      </c>
      <c r="H4">
        <v>57802800</v>
      </c>
      <c r="I4">
        <v>383177022</v>
      </c>
      <c r="J4">
        <v>3</v>
      </c>
    </row>
    <row r="5" spans="1:10" x14ac:dyDescent="0.25">
      <c r="A5">
        <v>4</v>
      </c>
      <c r="B5" t="s">
        <v>245</v>
      </c>
      <c r="C5">
        <v>2018</v>
      </c>
      <c r="D5" t="s">
        <v>68</v>
      </c>
      <c r="E5" t="s">
        <v>69</v>
      </c>
      <c r="F5">
        <v>81040</v>
      </c>
      <c r="G5" t="s">
        <v>266</v>
      </c>
      <c r="H5">
        <v>36736984</v>
      </c>
      <c r="I5">
        <v>328658516</v>
      </c>
      <c r="J5">
        <v>4</v>
      </c>
    </row>
    <row r="6" spans="1:10" x14ac:dyDescent="0.25">
      <c r="A6">
        <v>5</v>
      </c>
      <c r="B6" t="s">
        <v>245</v>
      </c>
      <c r="C6">
        <v>2018</v>
      </c>
      <c r="D6" t="s">
        <v>53</v>
      </c>
      <c r="E6" t="s">
        <v>53</v>
      </c>
      <c r="F6">
        <v>81040</v>
      </c>
      <c r="G6" t="s">
        <v>266</v>
      </c>
      <c r="H6">
        <v>36109883</v>
      </c>
      <c r="I6">
        <v>211529664</v>
      </c>
      <c r="J6">
        <v>5</v>
      </c>
    </row>
    <row r="7" spans="1:10" x14ac:dyDescent="0.25">
      <c r="A7">
        <v>6</v>
      </c>
      <c r="B7" t="s">
        <v>245</v>
      </c>
      <c r="C7">
        <v>2018</v>
      </c>
      <c r="D7" t="s">
        <v>116</v>
      </c>
      <c r="E7" t="s">
        <v>117</v>
      </c>
      <c r="F7">
        <v>81040</v>
      </c>
      <c r="G7" t="s">
        <v>266</v>
      </c>
      <c r="H7">
        <v>105275045</v>
      </c>
      <c r="I7">
        <v>183150454</v>
      </c>
      <c r="J7">
        <v>6</v>
      </c>
    </row>
    <row r="8" spans="1:10" x14ac:dyDescent="0.25">
      <c r="A8">
        <v>7</v>
      </c>
      <c r="B8" t="s">
        <v>245</v>
      </c>
      <c r="C8">
        <v>2018</v>
      </c>
      <c r="D8" t="s">
        <v>49</v>
      </c>
      <c r="E8" t="s">
        <v>50</v>
      </c>
      <c r="F8">
        <v>81040</v>
      </c>
      <c r="G8" t="s">
        <v>266</v>
      </c>
      <c r="H8">
        <v>16673130</v>
      </c>
      <c r="I8">
        <v>125929442</v>
      </c>
      <c r="J8">
        <v>7</v>
      </c>
    </row>
    <row r="9" spans="1:10" x14ac:dyDescent="0.25">
      <c r="A9">
        <v>8</v>
      </c>
      <c r="B9" t="s">
        <v>243</v>
      </c>
      <c r="C9">
        <v>2018</v>
      </c>
      <c r="D9" t="s">
        <v>158</v>
      </c>
      <c r="E9" t="s">
        <v>159</v>
      </c>
      <c r="F9">
        <v>81040</v>
      </c>
      <c r="G9" t="s">
        <v>266</v>
      </c>
      <c r="H9">
        <v>19205885</v>
      </c>
      <c r="I9">
        <v>103505818</v>
      </c>
      <c r="J9">
        <v>8</v>
      </c>
    </row>
    <row r="10" spans="1:10" x14ac:dyDescent="0.25">
      <c r="A10">
        <v>9</v>
      </c>
      <c r="B10" t="s">
        <v>245</v>
      </c>
      <c r="C10">
        <v>2018</v>
      </c>
      <c r="D10" t="s">
        <v>150</v>
      </c>
      <c r="E10" t="s">
        <v>151</v>
      </c>
      <c r="F10">
        <v>81040</v>
      </c>
      <c r="G10" t="s">
        <v>266</v>
      </c>
      <c r="H10">
        <v>13925857</v>
      </c>
      <c r="I10">
        <v>94757384</v>
      </c>
      <c r="J10">
        <v>9</v>
      </c>
    </row>
    <row r="11" spans="1:10" x14ac:dyDescent="0.25">
      <c r="A11">
        <v>10</v>
      </c>
      <c r="B11" t="s">
        <v>245</v>
      </c>
      <c r="C11">
        <v>2018</v>
      </c>
      <c r="D11" t="s">
        <v>47</v>
      </c>
      <c r="E11" t="s">
        <v>48</v>
      </c>
      <c r="F11">
        <v>81040</v>
      </c>
      <c r="G11" t="s">
        <v>266</v>
      </c>
      <c r="H11">
        <v>14795794</v>
      </c>
      <c r="I11">
        <v>83014816</v>
      </c>
      <c r="J11">
        <v>10</v>
      </c>
    </row>
    <row r="12" spans="1:10" x14ac:dyDescent="0.25">
      <c r="A12">
        <v>11</v>
      </c>
      <c r="B12" t="s">
        <v>245</v>
      </c>
      <c r="C12">
        <v>2018</v>
      </c>
      <c r="D12" t="s">
        <v>54</v>
      </c>
      <c r="E12" t="s">
        <v>55</v>
      </c>
      <c r="F12">
        <v>81040</v>
      </c>
      <c r="G12" t="s">
        <v>266</v>
      </c>
      <c r="H12">
        <v>8083158</v>
      </c>
      <c r="I12">
        <v>79811219</v>
      </c>
      <c r="J12">
        <v>11</v>
      </c>
    </row>
    <row r="13" spans="1:10" x14ac:dyDescent="0.25">
      <c r="A13">
        <v>12</v>
      </c>
      <c r="B13" t="s">
        <v>245</v>
      </c>
      <c r="C13">
        <v>2018</v>
      </c>
      <c r="D13" t="s">
        <v>84</v>
      </c>
      <c r="E13" t="s">
        <v>85</v>
      </c>
      <c r="F13">
        <v>81040</v>
      </c>
      <c r="G13" t="s">
        <v>266</v>
      </c>
      <c r="H13">
        <v>9226575</v>
      </c>
      <c r="I13">
        <v>48647465</v>
      </c>
      <c r="J13">
        <v>12</v>
      </c>
    </row>
    <row r="14" spans="1:10" x14ac:dyDescent="0.25">
      <c r="A14">
        <v>13</v>
      </c>
      <c r="B14" t="s">
        <v>245</v>
      </c>
      <c r="C14">
        <v>2018</v>
      </c>
      <c r="D14" t="s">
        <v>92</v>
      </c>
      <c r="E14" t="s">
        <v>93</v>
      </c>
      <c r="F14">
        <v>81040</v>
      </c>
      <c r="G14" t="s">
        <v>266</v>
      </c>
      <c r="H14">
        <v>6519377</v>
      </c>
      <c r="I14">
        <v>40963810</v>
      </c>
      <c r="J14">
        <v>13</v>
      </c>
    </row>
    <row r="15" spans="1:10" x14ac:dyDescent="0.25">
      <c r="A15">
        <v>14</v>
      </c>
      <c r="B15" t="s">
        <v>245</v>
      </c>
      <c r="C15">
        <v>2018</v>
      </c>
      <c r="D15" t="s">
        <v>80</v>
      </c>
      <c r="E15" t="s">
        <v>81</v>
      </c>
      <c r="F15">
        <v>81040</v>
      </c>
      <c r="G15" t="s">
        <v>266</v>
      </c>
      <c r="H15">
        <v>3683097</v>
      </c>
      <c r="I15">
        <v>32227354</v>
      </c>
      <c r="J15">
        <v>14</v>
      </c>
    </row>
    <row r="16" spans="1:10" x14ac:dyDescent="0.25">
      <c r="A16">
        <v>15</v>
      </c>
      <c r="B16" t="s">
        <v>245</v>
      </c>
      <c r="C16">
        <v>2018</v>
      </c>
      <c r="D16" t="s">
        <v>56</v>
      </c>
      <c r="E16" t="s">
        <v>57</v>
      </c>
      <c r="F16">
        <v>81040</v>
      </c>
      <c r="G16" t="s">
        <v>266</v>
      </c>
      <c r="H16">
        <v>3405095</v>
      </c>
      <c r="I16">
        <v>25718133</v>
      </c>
      <c r="J16">
        <v>15</v>
      </c>
    </row>
    <row r="17" spans="1:10" x14ac:dyDescent="0.25">
      <c r="A17">
        <v>16</v>
      </c>
      <c r="B17" t="s">
        <v>245</v>
      </c>
      <c r="C17">
        <v>2018</v>
      </c>
      <c r="D17" t="s">
        <v>58</v>
      </c>
      <c r="E17" t="s">
        <v>59</v>
      </c>
      <c r="F17">
        <v>81040</v>
      </c>
      <c r="G17" t="s">
        <v>266</v>
      </c>
      <c r="H17">
        <v>3477701</v>
      </c>
      <c r="I17">
        <v>23690117</v>
      </c>
      <c r="J17">
        <v>16</v>
      </c>
    </row>
    <row r="18" spans="1:10" x14ac:dyDescent="0.25">
      <c r="A18">
        <v>17</v>
      </c>
      <c r="B18" t="s">
        <v>245</v>
      </c>
      <c r="C18">
        <v>2018</v>
      </c>
      <c r="D18" t="s">
        <v>60</v>
      </c>
      <c r="E18" t="s">
        <v>61</v>
      </c>
      <c r="F18">
        <v>81040</v>
      </c>
      <c r="G18" t="s">
        <v>266</v>
      </c>
      <c r="H18">
        <v>1227248</v>
      </c>
      <c r="I18">
        <v>22444067</v>
      </c>
      <c r="J18">
        <v>17</v>
      </c>
    </row>
    <row r="19" spans="1:10" x14ac:dyDescent="0.25">
      <c r="A19">
        <v>18</v>
      </c>
      <c r="B19" t="s">
        <v>245</v>
      </c>
      <c r="C19">
        <v>2018</v>
      </c>
      <c r="D19" t="s">
        <v>66</v>
      </c>
      <c r="E19" t="s">
        <v>67</v>
      </c>
      <c r="F19">
        <v>81040</v>
      </c>
      <c r="G19" t="s">
        <v>266</v>
      </c>
      <c r="H19">
        <v>2682940</v>
      </c>
      <c r="I19">
        <v>14852885</v>
      </c>
      <c r="J19">
        <v>18</v>
      </c>
    </row>
    <row r="20" spans="1:10" x14ac:dyDescent="0.25">
      <c r="A20">
        <v>19</v>
      </c>
      <c r="B20" t="s">
        <v>245</v>
      </c>
      <c r="C20">
        <v>2018</v>
      </c>
      <c r="D20" t="s">
        <v>70</v>
      </c>
      <c r="E20" t="s">
        <v>71</v>
      </c>
      <c r="F20">
        <v>81040</v>
      </c>
      <c r="G20" t="s">
        <v>266</v>
      </c>
      <c r="H20">
        <v>1708008</v>
      </c>
      <c r="I20">
        <v>13145299</v>
      </c>
      <c r="J20">
        <v>19</v>
      </c>
    </row>
    <row r="21" spans="1:10" x14ac:dyDescent="0.25">
      <c r="A21">
        <v>20</v>
      </c>
      <c r="B21" t="s">
        <v>245</v>
      </c>
      <c r="C21">
        <v>2018</v>
      </c>
      <c r="D21" t="s">
        <v>124</v>
      </c>
      <c r="E21" t="s">
        <v>125</v>
      </c>
      <c r="F21">
        <v>81040</v>
      </c>
      <c r="G21" t="s">
        <v>266</v>
      </c>
      <c r="H21">
        <v>1559626</v>
      </c>
      <c r="I21">
        <v>8870481</v>
      </c>
      <c r="J21">
        <v>20</v>
      </c>
    </row>
    <row r="22" spans="1:10" x14ac:dyDescent="0.25">
      <c r="A22">
        <v>21</v>
      </c>
      <c r="B22" t="s">
        <v>245</v>
      </c>
      <c r="C22">
        <v>2018</v>
      </c>
      <c r="D22" t="s">
        <v>128</v>
      </c>
      <c r="E22" t="s">
        <v>129</v>
      </c>
      <c r="F22">
        <v>81040</v>
      </c>
      <c r="G22" t="s">
        <v>266</v>
      </c>
      <c r="H22">
        <v>2478626</v>
      </c>
      <c r="I22">
        <v>8234734</v>
      </c>
      <c r="J22">
        <v>21</v>
      </c>
    </row>
    <row r="23" spans="1:10" x14ac:dyDescent="0.25">
      <c r="A23">
        <v>22</v>
      </c>
      <c r="B23" t="s">
        <v>245</v>
      </c>
      <c r="C23">
        <v>2018</v>
      </c>
      <c r="D23" t="s">
        <v>114</v>
      </c>
      <c r="E23" t="s">
        <v>115</v>
      </c>
      <c r="F23">
        <v>81040</v>
      </c>
      <c r="G23" t="s">
        <v>266</v>
      </c>
      <c r="H23">
        <v>1341655</v>
      </c>
      <c r="I23">
        <v>6604806</v>
      </c>
      <c r="J23">
        <v>22</v>
      </c>
    </row>
    <row r="24" spans="1:10" x14ac:dyDescent="0.25">
      <c r="A24">
        <v>23</v>
      </c>
      <c r="B24" t="s">
        <v>243</v>
      </c>
      <c r="C24">
        <v>2018</v>
      </c>
      <c r="D24" t="s">
        <v>162</v>
      </c>
      <c r="E24" t="s">
        <v>163</v>
      </c>
      <c r="F24">
        <v>81040</v>
      </c>
      <c r="G24" t="s">
        <v>266</v>
      </c>
      <c r="H24">
        <v>2189767</v>
      </c>
      <c r="I24">
        <v>6087700</v>
      </c>
      <c r="J24">
        <v>23</v>
      </c>
    </row>
    <row r="25" spans="1:10" x14ac:dyDescent="0.25">
      <c r="A25">
        <v>24</v>
      </c>
      <c r="B25" t="s">
        <v>245</v>
      </c>
      <c r="C25">
        <v>2018</v>
      </c>
      <c r="D25" t="s">
        <v>166</v>
      </c>
      <c r="E25" t="s">
        <v>167</v>
      </c>
      <c r="F25">
        <v>81040</v>
      </c>
      <c r="G25" t="s">
        <v>266</v>
      </c>
      <c r="H25">
        <v>1850176</v>
      </c>
      <c r="I25">
        <v>6068345</v>
      </c>
      <c r="J25">
        <v>24</v>
      </c>
    </row>
    <row r="26" spans="1:10" x14ac:dyDescent="0.25">
      <c r="A26">
        <v>25</v>
      </c>
      <c r="B26" t="s">
        <v>245</v>
      </c>
      <c r="C26">
        <v>2018</v>
      </c>
      <c r="D26" t="s">
        <v>126</v>
      </c>
      <c r="E26" t="s">
        <v>127</v>
      </c>
      <c r="F26">
        <v>81040</v>
      </c>
      <c r="G26" t="s">
        <v>266</v>
      </c>
      <c r="H26">
        <v>638546</v>
      </c>
      <c r="I26">
        <v>5366152</v>
      </c>
      <c r="J26">
        <v>25</v>
      </c>
    </row>
    <row r="27" spans="1:10" x14ac:dyDescent="0.25">
      <c r="A27">
        <v>26</v>
      </c>
      <c r="B27" t="s">
        <v>245</v>
      </c>
      <c r="C27">
        <v>2018</v>
      </c>
      <c r="D27" t="s">
        <v>168</v>
      </c>
      <c r="E27" t="s">
        <v>169</v>
      </c>
      <c r="F27">
        <v>81040</v>
      </c>
      <c r="G27" t="s">
        <v>266</v>
      </c>
      <c r="H27">
        <v>742555</v>
      </c>
      <c r="I27">
        <v>4651251</v>
      </c>
      <c r="J27">
        <v>26</v>
      </c>
    </row>
    <row r="28" spans="1:10" x14ac:dyDescent="0.25">
      <c r="A28">
        <v>27</v>
      </c>
      <c r="B28" t="s">
        <v>245</v>
      </c>
      <c r="C28">
        <v>2018</v>
      </c>
      <c r="D28" t="s">
        <v>108</v>
      </c>
      <c r="E28" t="s">
        <v>109</v>
      </c>
      <c r="F28">
        <v>81040</v>
      </c>
      <c r="G28" t="s">
        <v>266</v>
      </c>
      <c r="H28">
        <v>1865063</v>
      </c>
      <c r="I28">
        <v>4238200</v>
      </c>
      <c r="J28">
        <v>27</v>
      </c>
    </row>
    <row r="29" spans="1:10" x14ac:dyDescent="0.25">
      <c r="A29">
        <v>28</v>
      </c>
      <c r="B29" t="s">
        <v>245</v>
      </c>
      <c r="C29">
        <v>2018</v>
      </c>
      <c r="D29" t="s">
        <v>144</v>
      </c>
      <c r="E29" t="s">
        <v>145</v>
      </c>
      <c r="F29">
        <v>81040</v>
      </c>
      <c r="G29" t="s">
        <v>266</v>
      </c>
      <c r="H29">
        <v>448265</v>
      </c>
      <c r="I29">
        <v>3385679</v>
      </c>
      <c r="J29">
        <v>28</v>
      </c>
    </row>
    <row r="30" spans="1:10" x14ac:dyDescent="0.25">
      <c r="A30">
        <v>29</v>
      </c>
      <c r="B30" t="s">
        <v>245</v>
      </c>
      <c r="C30">
        <v>2018</v>
      </c>
      <c r="D30" t="s">
        <v>140</v>
      </c>
      <c r="E30" t="s">
        <v>141</v>
      </c>
      <c r="F30">
        <v>81040</v>
      </c>
      <c r="G30" t="s">
        <v>266</v>
      </c>
      <c r="H30">
        <v>945012</v>
      </c>
      <c r="I30">
        <v>2737109</v>
      </c>
      <c r="J30">
        <v>29</v>
      </c>
    </row>
    <row r="31" spans="1:10" x14ac:dyDescent="0.25">
      <c r="A31">
        <v>30</v>
      </c>
      <c r="B31" t="s">
        <v>245</v>
      </c>
      <c r="C31">
        <v>2018</v>
      </c>
      <c r="D31" t="s">
        <v>110</v>
      </c>
      <c r="E31" t="s">
        <v>111</v>
      </c>
      <c r="F31">
        <v>81040</v>
      </c>
      <c r="G31" t="s">
        <v>266</v>
      </c>
      <c r="H31">
        <v>1572786</v>
      </c>
      <c r="I31">
        <v>2033717</v>
      </c>
      <c r="J31">
        <v>30</v>
      </c>
    </row>
    <row r="32" spans="1:10" x14ac:dyDescent="0.25">
      <c r="A32">
        <v>31</v>
      </c>
      <c r="B32" t="s">
        <v>245</v>
      </c>
      <c r="C32">
        <v>2018</v>
      </c>
      <c r="D32" t="s">
        <v>134</v>
      </c>
      <c r="E32" t="s">
        <v>135</v>
      </c>
      <c r="F32">
        <v>81040</v>
      </c>
      <c r="G32" t="s">
        <v>266</v>
      </c>
      <c r="H32">
        <v>207370</v>
      </c>
      <c r="I32">
        <v>828157</v>
      </c>
      <c r="J32">
        <v>31</v>
      </c>
    </row>
    <row r="33" spans="1:10" x14ac:dyDescent="0.25">
      <c r="A33">
        <v>32</v>
      </c>
      <c r="B33" t="s">
        <v>245</v>
      </c>
      <c r="C33">
        <v>2018</v>
      </c>
      <c r="D33" t="s">
        <v>262</v>
      </c>
      <c r="E33" t="s">
        <v>263</v>
      </c>
      <c r="F33">
        <v>81040</v>
      </c>
      <c r="G33" t="s">
        <v>266</v>
      </c>
      <c r="H33">
        <v>429312</v>
      </c>
      <c r="I33">
        <v>815511</v>
      </c>
      <c r="J33">
        <v>32</v>
      </c>
    </row>
    <row r="34" spans="1:10" x14ac:dyDescent="0.25">
      <c r="A34">
        <v>33</v>
      </c>
      <c r="B34" t="s">
        <v>245</v>
      </c>
      <c r="C34">
        <v>2018</v>
      </c>
      <c r="D34" t="s">
        <v>96</v>
      </c>
      <c r="E34" t="s">
        <v>97</v>
      </c>
      <c r="F34">
        <v>81040</v>
      </c>
      <c r="G34" t="s">
        <v>266</v>
      </c>
      <c r="H34">
        <v>113607</v>
      </c>
      <c r="I34">
        <v>761504</v>
      </c>
      <c r="J34">
        <v>33</v>
      </c>
    </row>
    <row r="35" spans="1:10" x14ac:dyDescent="0.25">
      <c r="A35">
        <v>34</v>
      </c>
      <c r="B35" t="s">
        <v>245</v>
      </c>
      <c r="C35">
        <v>2018</v>
      </c>
      <c r="D35" t="s">
        <v>98</v>
      </c>
      <c r="E35" t="s">
        <v>99</v>
      </c>
      <c r="F35">
        <v>81040</v>
      </c>
      <c r="G35" t="s">
        <v>266</v>
      </c>
      <c r="H35">
        <v>64478</v>
      </c>
      <c r="I35">
        <v>569412</v>
      </c>
      <c r="J35">
        <v>34</v>
      </c>
    </row>
    <row r="36" spans="1:10" x14ac:dyDescent="0.25">
      <c r="A36">
        <v>35</v>
      </c>
      <c r="B36" t="s">
        <v>245</v>
      </c>
      <c r="C36">
        <v>2018</v>
      </c>
      <c r="D36" t="s">
        <v>86</v>
      </c>
      <c r="E36" t="s">
        <v>87</v>
      </c>
      <c r="F36">
        <v>81040</v>
      </c>
      <c r="G36" t="s">
        <v>266</v>
      </c>
      <c r="H36">
        <v>72953</v>
      </c>
      <c r="I36">
        <v>551005</v>
      </c>
      <c r="J36">
        <v>35</v>
      </c>
    </row>
    <row r="37" spans="1:10" x14ac:dyDescent="0.25">
      <c r="A37">
        <v>36</v>
      </c>
      <c r="B37" t="s">
        <v>245</v>
      </c>
      <c r="C37">
        <v>2018</v>
      </c>
      <c r="D37" t="s">
        <v>45</v>
      </c>
      <c r="E37" t="s">
        <v>46</v>
      </c>
      <c r="F37">
        <v>81040</v>
      </c>
      <c r="G37" t="s">
        <v>266</v>
      </c>
      <c r="H37">
        <v>134804</v>
      </c>
      <c r="I37">
        <v>536058</v>
      </c>
      <c r="J37">
        <v>36</v>
      </c>
    </row>
    <row r="38" spans="1:10" x14ac:dyDescent="0.25">
      <c r="A38">
        <v>37</v>
      </c>
      <c r="B38" t="s">
        <v>243</v>
      </c>
      <c r="C38">
        <v>2018</v>
      </c>
      <c r="D38" t="s">
        <v>204</v>
      </c>
      <c r="E38" t="s">
        <v>205</v>
      </c>
      <c r="F38">
        <v>81040</v>
      </c>
      <c r="G38" t="s">
        <v>266</v>
      </c>
      <c r="H38">
        <v>104459</v>
      </c>
      <c r="I38">
        <v>445473</v>
      </c>
      <c r="J38">
        <v>37</v>
      </c>
    </row>
    <row r="39" spans="1:10" x14ac:dyDescent="0.25">
      <c r="A39">
        <v>38</v>
      </c>
      <c r="B39" t="s">
        <v>245</v>
      </c>
      <c r="C39">
        <v>2018</v>
      </c>
      <c r="D39" t="s">
        <v>172</v>
      </c>
      <c r="E39" t="s">
        <v>173</v>
      </c>
      <c r="F39">
        <v>81040</v>
      </c>
      <c r="G39" t="s">
        <v>266</v>
      </c>
      <c r="H39">
        <v>27748</v>
      </c>
      <c r="I39">
        <v>403034</v>
      </c>
      <c r="J39">
        <v>38</v>
      </c>
    </row>
    <row r="40" spans="1:10" x14ac:dyDescent="0.25">
      <c r="A40">
        <v>39</v>
      </c>
      <c r="B40" t="s">
        <v>245</v>
      </c>
      <c r="C40">
        <v>2018</v>
      </c>
      <c r="D40" t="s">
        <v>130</v>
      </c>
      <c r="E40" t="s">
        <v>131</v>
      </c>
      <c r="F40">
        <v>81040</v>
      </c>
      <c r="G40" t="s">
        <v>266</v>
      </c>
      <c r="H40">
        <v>60973</v>
      </c>
      <c r="I40">
        <v>363800</v>
      </c>
      <c r="J40">
        <v>39</v>
      </c>
    </row>
    <row r="41" spans="1:10" x14ac:dyDescent="0.25">
      <c r="A41">
        <v>40</v>
      </c>
      <c r="B41" t="s">
        <v>245</v>
      </c>
      <c r="C41">
        <v>2018</v>
      </c>
      <c r="D41" t="s">
        <v>112</v>
      </c>
      <c r="E41" t="s">
        <v>113</v>
      </c>
      <c r="F41">
        <v>81040</v>
      </c>
      <c r="G41" t="s">
        <v>266</v>
      </c>
      <c r="H41">
        <v>40984</v>
      </c>
      <c r="I41">
        <v>352510</v>
      </c>
      <c r="J41">
        <v>40</v>
      </c>
    </row>
    <row r="42" spans="1:10" x14ac:dyDescent="0.25">
      <c r="A42">
        <v>41</v>
      </c>
      <c r="B42" t="s">
        <v>245</v>
      </c>
      <c r="C42">
        <v>2018</v>
      </c>
      <c r="D42" t="s">
        <v>188</v>
      </c>
      <c r="E42" t="s">
        <v>189</v>
      </c>
      <c r="F42">
        <v>81040</v>
      </c>
      <c r="G42" t="s">
        <v>266</v>
      </c>
      <c r="H42">
        <v>37144</v>
      </c>
      <c r="I42">
        <v>319997</v>
      </c>
      <c r="J42">
        <v>41</v>
      </c>
    </row>
    <row r="43" spans="1:10" x14ac:dyDescent="0.25">
      <c r="A43">
        <v>42</v>
      </c>
      <c r="B43" t="s">
        <v>245</v>
      </c>
      <c r="C43">
        <v>2018</v>
      </c>
      <c r="D43" t="s">
        <v>136</v>
      </c>
      <c r="E43" t="s">
        <v>137</v>
      </c>
      <c r="F43">
        <v>81040</v>
      </c>
      <c r="G43" t="s">
        <v>266</v>
      </c>
      <c r="H43">
        <v>113544</v>
      </c>
      <c r="I43">
        <v>298580</v>
      </c>
      <c r="J43">
        <v>42</v>
      </c>
    </row>
    <row r="44" spans="1:10" x14ac:dyDescent="0.25">
      <c r="A44">
        <v>43</v>
      </c>
      <c r="B44" t="s">
        <v>245</v>
      </c>
      <c r="C44">
        <v>2018</v>
      </c>
      <c r="D44" t="s">
        <v>182</v>
      </c>
      <c r="E44" t="s">
        <v>183</v>
      </c>
      <c r="F44">
        <v>81040</v>
      </c>
      <c r="G44" t="s">
        <v>266</v>
      </c>
      <c r="H44">
        <v>31155</v>
      </c>
      <c r="I44">
        <v>289825</v>
      </c>
      <c r="J44">
        <v>43</v>
      </c>
    </row>
    <row r="45" spans="1:10" x14ac:dyDescent="0.25">
      <c r="A45">
        <v>44</v>
      </c>
      <c r="B45" t="s">
        <v>245</v>
      </c>
      <c r="C45">
        <v>2018</v>
      </c>
      <c r="D45" t="s">
        <v>122</v>
      </c>
      <c r="E45" t="s">
        <v>123</v>
      </c>
      <c r="F45">
        <v>81040</v>
      </c>
      <c r="G45" t="s">
        <v>266</v>
      </c>
      <c r="H45">
        <v>180586</v>
      </c>
      <c r="I45">
        <v>288107</v>
      </c>
      <c r="J45">
        <v>44</v>
      </c>
    </row>
    <row r="46" spans="1:10" x14ac:dyDescent="0.25">
      <c r="A46">
        <v>45</v>
      </c>
      <c r="B46" t="s">
        <v>245</v>
      </c>
      <c r="C46">
        <v>2018</v>
      </c>
      <c r="D46" t="s">
        <v>170</v>
      </c>
      <c r="E46" t="s">
        <v>171</v>
      </c>
      <c r="F46">
        <v>81040</v>
      </c>
      <c r="G46" t="s">
        <v>266</v>
      </c>
      <c r="H46">
        <v>25075</v>
      </c>
      <c r="I46">
        <v>286224</v>
      </c>
      <c r="J46">
        <v>45</v>
      </c>
    </row>
    <row r="47" spans="1:10" x14ac:dyDescent="0.25">
      <c r="A47">
        <v>46</v>
      </c>
      <c r="B47" t="s">
        <v>245</v>
      </c>
      <c r="C47">
        <v>2018</v>
      </c>
      <c r="D47" t="s">
        <v>78</v>
      </c>
      <c r="E47" t="s">
        <v>79</v>
      </c>
      <c r="F47">
        <v>81040</v>
      </c>
      <c r="G47" t="s">
        <v>266</v>
      </c>
      <c r="H47">
        <v>128590</v>
      </c>
      <c r="I47">
        <v>261470</v>
      </c>
      <c r="J47">
        <v>46</v>
      </c>
    </row>
    <row r="48" spans="1:10" x14ac:dyDescent="0.25">
      <c r="A48">
        <v>47</v>
      </c>
      <c r="B48" t="s">
        <v>245</v>
      </c>
      <c r="C48">
        <v>2018</v>
      </c>
      <c r="D48" t="s">
        <v>142</v>
      </c>
      <c r="E48" t="s">
        <v>143</v>
      </c>
      <c r="F48">
        <v>81040</v>
      </c>
      <c r="G48" t="s">
        <v>266</v>
      </c>
      <c r="H48">
        <v>27425</v>
      </c>
      <c r="I48">
        <v>244327</v>
      </c>
      <c r="J48">
        <v>47</v>
      </c>
    </row>
    <row r="49" spans="1:10" x14ac:dyDescent="0.25">
      <c r="A49">
        <v>48</v>
      </c>
      <c r="B49" t="s">
        <v>245</v>
      </c>
      <c r="C49">
        <v>2018</v>
      </c>
      <c r="D49" t="s">
        <v>90</v>
      </c>
      <c r="E49" t="s">
        <v>91</v>
      </c>
      <c r="F49">
        <v>81040</v>
      </c>
      <c r="G49" t="s">
        <v>266</v>
      </c>
      <c r="H49">
        <v>140244</v>
      </c>
      <c r="I49">
        <v>174800</v>
      </c>
      <c r="J49">
        <v>48</v>
      </c>
    </row>
    <row r="50" spans="1:10" x14ac:dyDescent="0.25">
      <c r="A50">
        <v>49</v>
      </c>
      <c r="B50" t="s">
        <v>245</v>
      </c>
      <c r="C50">
        <v>2018</v>
      </c>
      <c r="D50" t="s">
        <v>160</v>
      </c>
      <c r="E50" t="s">
        <v>161</v>
      </c>
      <c r="F50">
        <v>81040</v>
      </c>
      <c r="G50" t="s">
        <v>266</v>
      </c>
      <c r="H50">
        <v>11494</v>
      </c>
      <c r="I50">
        <v>170664</v>
      </c>
      <c r="J50">
        <v>49</v>
      </c>
    </row>
    <row r="51" spans="1:10" x14ac:dyDescent="0.25">
      <c r="A51">
        <v>50</v>
      </c>
      <c r="B51" t="s">
        <v>245</v>
      </c>
      <c r="C51">
        <v>2018</v>
      </c>
      <c r="D51" t="s">
        <v>64</v>
      </c>
      <c r="E51" t="s">
        <v>65</v>
      </c>
      <c r="F51">
        <v>81040</v>
      </c>
      <c r="G51" t="s">
        <v>266</v>
      </c>
      <c r="H51">
        <v>10281</v>
      </c>
      <c r="I51">
        <v>117192</v>
      </c>
      <c r="J51">
        <v>50</v>
      </c>
    </row>
    <row r="52" spans="1:10" x14ac:dyDescent="0.25">
      <c r="A52">
        <v>51</v>
      </c>
      <c r="B52" t="s">
        <v>243</v>
      </c>
      <c r="C52">
        <v>2018</v>
      </c>
      <c r="D52" t="s">
        <v>132</v>
      </c>
      <c r="E52" t="s">
        <v>133</v>
      </c>
      <c r="F52">
        <v>81040</v>
      </c>
      <c r="G52" t="s">
        <v>266</v>
      </c>
      <c r="H52">
        <v>99274</v>
      </c>
      <c r="I52">
        <v>97613</v>
      </c>
      <c r="J52">
        <v>51</v>
      </c>
    </row>
    <row r="53" spans="1:10" x14ac:dyDescent="0.25">
      <c r="A53">
        <v>52</v>
      </c>
      <c r="B53" t="s">
        <v>245</v>
      </c>
      <c r="C53">
        <v>2018</v>
      </c>
      <c r="D53" t="s">
        <v>34</v>
      </c>
      <c r="E53" t="s">
        <v>35</v>
      </c>
      <c r="F53">
        <v>81040</v>
      </c>
      <c r="G53" t="s">
        <v>266</v>
      </c>
      <c r="H53">
        <v>28579</v>
      </c>
      <c r="I53">
        <v>96423</v>
      </c>
      <c r="J53">
        <v>52</v>
      </c>
    </row>
    <row r="54" spans="1:10" x14ac:dyDescent="0.25">
      <c r="A54">
        <v>53</v>
      </c>
      <c r="B54" t="s">
        <v>245</v>
      </c>
      <c r="C54">
        <v>2018</v>
      </c>
      <c r="D54" t="s">
        <v>202</v>
      </c>
      <c r="E54" t="s">
        <v>203</v>
      </c>
      <c r="F54">
        <v>81040</v>
      </c>
      <c r="G54" t="s">
        <v>266</v>
      </c>
      <c r="H54">
        <v>25612</v>
      </c>
      <c r="I54">
        <v>65758</v>
      </c>
      <c r="J54">
        <v>53</v>
      </c>
    </row>
    <row r="55" spans="1:10" x14ac:dyDescent="0.25">
      <c r="A55">
        <v>54</v>
      </c>
      <c r="B55" t="s">
        <v>245</v>
      </c>
      <c r="C55">
        <v>2018</v>
      </c>
      <c r="D55" t="s">
        <v>104</v>
      </c>
      <c r="E55" t="s">
        <v>105</v>
      </c>
      <c r="F55">
        <v>81040</v>
      </c>
      <c r="G55" t="s">
        <v>266</v>
      </c>
      <c r="H55">
        <v>8975</v>
      </c>
      <c r="I55">
        <v>62593</v>
      </c>
      <c r="J55">
        <v>54</v>
      </c>
    </row>
    <row r="56" spans="1:10" x14ac:dyDescent="0.25">
      <c r="A56">
        <v>55</v>
      </c>
      <c r="B56" t="s">
        <v>245</v>
      </c>
      <c r="C56">
        <v>2018</v>
      </c>
      <c r="D56" t="s">
        <v>192</v>
      </c>
      <c r="E56" t="s">
        <v>193</v>
      </c>
      <c r="F56">
        <v>81040</v>
      </c>
      <c r="G56" t="s">
        <v>266</v>
      </c>
      <c r="H56">
        <v>7094</v>
      </c>
      <c r="I56">
        <v>53795</v>
      </c>
      <c r="J56">
        <v>55</v>
      </c>
    </row>
    <row r="57" spans="1:10" x14ac:dyDescent="0.25">
      <c r="A57">
        <v>56</v>
      </c>
      <c r="B57" t="s">
        <v>245</v>
      </c>
      <c r="C57">
        <v>2018</v>
      </c>
      <c r="D57" t="s">
        <v>82</v>
      </c>
      <c r="E57" t="s">
        <v>83</v>
      </c>
      <c r="F57">
        <v>81040</v>
      </c>
      <c r="G57" t="s">
        <v>266</v>
      </c>
      <c r="H57">
        <v>2835</v>
      </c>
      <c r="I57">
        <v>44875</v>
      </c>
      <c r="J57">
        <v>56</v>
      </c>
    </row>
    <row r="58" spans="1:10" x14ac:dyDescent="0.25">
      <c r="A58">
        <v>57</v>
      </c>
      <c r="B58" t="s">
        <v>245</v>
      </c>
      <c r="C58">
        <v>2018</v>
      </c>
      <c r="D58" t="s">
        <v>43</v>
      </c>
      <c r="E58" t="s">
        <v>44</v>
      </c>
      <c r="F58">
        <v>81040</v>
      </c>
      <c r="G58" t="s">
        <v>266</v>
      </c>
      <c r="H58">
        <v>4785</v>
      </c>
      <c r="I58">
        <v>38465</v>
      </c>
      <c r="J58">
        <v>57</v>
      </c>
    </row>
    <row r="59" spans="1:10" x14ac:dyDescent="0.25">
      <c r="A59">
        <v>58</v>
      </c>
      <c r="B59" t="s">
        <v>245</v>
      </c>
      <c r="C59">
        <v>2018</v>
      </c>
      <c r="D59" t="s">
        <v>106</v>
      </c>
      <c r="E59" t="s">
        <v>107</v>
      </c>
      <c r="F59">
        <v>81040</v>
      </c>
      <c r="G59" t="s">
        <v>266</v>
      </c>
      <c r="H59">
        <v>2801</v>
      </c>
      <c r="I59">
        <v>16407</v>
      </c>
      <c r="J59">
        <v>58</v>
      </c>
    </row>
    <row r="60" spans="1:10" x14ac:dyDescent="0.25">
      <c r="A60">
        <v>59</v>
      </c>
      <c r="B60" t="s">
        <v>245</v>
      </c>
      <c r="C60">
        <v>2018</v>
      </c>
      <c r="D60" t="s">
        <v>267</v>
      </c>
      <c r="E60" t="s">
        <v>268</v>
      </c>
      <c r="F60">
        <v>81040</v>
      </c>
      <c r="G60" t="s">
        <v>266</v>
      </c>
      <c r="H60">
        <v>3060</v>
      </c>
      <c r="I60">
        <v>16185</v>
      </c>
      <c r="J60">
        <v>59</v>
      </c>
    </row>
    <row r="61" spans="1:10" x14ac:dyDescent="0.25">
      <c r="A61">
        <v>60</v>
      </c>
      <c r="B61" t="s">
        <v>245</v>
      </c>
      <c r="C61">
        <v>2018</v>
      </c>
      <c r="D61" t="s">
        <v>219</v>
      </c>
      <c r="E61" t="s">
        <v>220</v>
      </c>
      <c r="F61">
        <v>81040</v>
      </c>
      <c r="G61" t="s">
        <v>266</v>
      </c>
      <c r="H61">
        <v>1361</v>
      </c>
      <c r="I61">
        <v>13518</v>
      </c>
      <c r="J61">
        <v>60</v>
      </c>
    </row>
    <row r="62" spans="1:10" x14ac:dyDescent="0.25">
      <c r="A62">
        <v>61</v>
      </c>
      <c r="B62" t="s">
        <v>245</v>
      </c>
      <c r="C62">
        <v>2018</v>
      </c>
      <c r="D62" t="s">
        <v>246</v>
      </c>
      <c r="F62">
        <v>81040</v>
      </c>
      <c r="G62" t="s">
        <v>266</v>
      </c>
      <c r="H62">
        <v>1122</v>
      </c>
      <c r="I62">
        <v>13494</v>
      </c>
      <c r="J62">
        <v>61</v>
      </c>
    </row>
    <row r="63" spans="1:10" x14ac:dyDescent="0.25">
      <c r="A63">
        <v>62</v>
      </c>
      <c r="B63" t="s">
        <v>243</v>
      </c>
      <c r="C63">
        <v>2018</v>
      </c>
      <c r="D63" t="s">
        <v>184</v>
      </c>
      <c r="E63" t="s">
        <v>185</v>
      </c>
      <c r="F63">
        <v>81040</v>
      </c>
      <c r="G63" t="s">
        <v>266</v>
      </c>
      <c r="H63">
        <v>1676</v>
      </c>
      <c r="I63">
        <v>12665</v>
      </c>
      <c r="J63">
        <v>62</v>
      </c>
    </row>
    <row r="64" spans="1:10" x14ac:dyDescent="0.25">
      <c r="A64">
        <v>63</v>
      </c>
      <c r="B64" t="s">
        <v>243</v>
      </c>
      <c r="C64">
        <v>2018</v>
      </c>
      <c r="D64" t="s">
        <v>253</v>
      </c>
      <c r="E64" t="s">
        <v>254</v>
      </c>
      <c r="F64">
        <v>81040</v>
      </c>
      <c r="G64" t="s">
        <v>266</v>
      </c>
      <c r="H64">
        <v>4023</v>
      </c>
      <c r="I64">
        <v>8534</v>
      </c>
      <c r="J64">
        <v>63</v>
      </c>
    </row>
    <row r="65" spans="1:10" x14ac:dyDescent="0.25">
      <c r="A65">
        <v>64</v>
      </c>
      <c r="B65" t="s">
        <v>245</v>
      </c>
      <c r="C65">
        <v>2018</v>
      </c>
      <c r="D65" t="s">
        <v>37</v>
      </c>
      <c r="E65" t="s">
        <v>38</v>
      </c>
      <c r="F65">
        <v>81040</v>
      </c>
      <c r="G65" t="s">
        <v>266</v>
      </c>
      <c r="H65">
        <v>6676</v>
      </c>
      <c r="I65">
        <v>8270</v>
      </c>
      <c r="J65">
        <v>64</v>
      </c>
    </row>
    <row r="66" spans="1:10" x14ac:dyDescent="0.25">
      <c r="A66">
        <v>65</v>
      </c>
      <c r="B66" t="s">
        <v>245</v>
      </c>
      <c r="C66">
        <v>2018</v>
      </c>
      <c r="D66" t="s">
        <v>120</v>
      </c>
      <c r="E66" t="s">
        <v>121</v>
      </c>
      <c r="F66">
        <v>81040</v>
      </c>
      <c r="G66" t="s">
        <v>266</v>
      </c>
      <c r="H66">
        <v>664</v>
      </c>
      <c r="I66">
        <v>4379</v>
      </c>
      <c r="J66">
        <v>65</v>
      </c>
    </row>
    <row r="67" spans="1:10" x14ac:dyDescent="0.25">
      <c r="A67">
        <v>66</v>
      </c>
      <c r="B67" t="s">
        <v>245</v>
      </c>
      <c r="C67">
        <v>2018</v>
      </c>
      <c r="D67" t="s">
        <v>227</v>
      </c>
      <c r="E67" t="s">
        <v>228</v>
      </c>
      <c r="F67">
        <v>81040</v>
      </c>
      <c r="G67" t="s">
        <v>266</v>
      </c>
      <c r="H67">
        <v>6000</v>
      </c>
      <c r="I67">
        <v>2485</v>
      </c>
      <c r="J67">
        <v>66</v>
      </c>
    </row>
    <row r="68" spans="1:10" x14ac:dyDescent="0.25">
      <c r="A68">
        <v>67</v>
      </c>
      <c r="B68" t="s">
        <v>245</v>
      </c>
      <c r="C68">
        <v>2018</v>
      </c>
      <c r="D68" t="s">
        <v>208</v>
      </c>
      <c r="E68" t="s">
        <v>209</v>
      </c>
      <c r="F68">
        <v>81040</v>
      </c>
      <c r="G68" t="s">
        <v>266</v>
      </c>
      <c r="H68">
        <v>245</v>
      </c>
      <c r="I68">
        <v>2331</v>
      </c>
      <c r="J68">
        <v>67</v>
      </c>
    </row>
    <row r="69" spans="1:10" x14ac:dyDescent="0.25">
      <c r="A69">
        <v>68</v>
      </c>
      <c r="B69" t="s">
        <v>245</v>
      </c>
      <c r="C69">
        <v>2018</v>
      </c>
      <c r="D69" t="s">
        <v>152</v>
      </c>
      <c r="E69" t="s">
        <v>153</v>
      </c>
      <c r="F69">
        <v>81040</v>
      </c>
      <c r="G69" t="s">
        <v>266</v>
      </c>
      <c r="H69">
        <v>600</v>
      </c>
      <c r="I69">
        <v>1741</v>
      </c>
      <c r="J69">
        <v>68</v>
      </c>
    </row>
    <row r="70" spans="1:10" x14ac:dyDescent="0.25">
      <c r="A70">
        <v>69</v>
      </c>
      <c r="B70" t="s">
        <v>245</v>
      </c>
      <c r="C70">
        <v>2018</v>
      </c>
      <c r="D70" t="s">
        <v>154</v>
      </c>
      <c r="E70" t="s">
        <v>155</v>
      </c>
      <c r="F70">
        <v>81040</v>
      </c>
      <c r="G70" t="s">
        <v>266</v>
      </c>
      <c r="H70">
        <v>253</v>
      </c>
      <c r="I70">
        <v>1511</v>
      </c>
      <c r="J70">
        <v>69</v>
      </c>
    </row>
    <row r="71" spans="1:10" x14ac:dyDescent="0.25">
      <c r="A71">
        <v>70</v>
      </c>
      <c r="B71" t="s">
        <v>269</v>
      </c>
      <c r="C71">
        <v>2018</v>
      </c>
      <c r="D71" t="s">
        <v>270</v>
      </c>
      <c r="E71" t="s">
        <v>271</v>
      </c>
      <c r="F71">
        <v>81040</v>
      </c>
      <c r="G71" t="s">
        <v>272</v>
      </c>
      <c r="H71">
        <v>1</v>
      </c>
      <c r="I71">
        <v>115</v>
      </c>
      <c r="J71">
        <v>70</v>
      </c>
    </row>
    <row r="72" spans="1:10" x14ac:dyDescent="0.25">
      <c r="A72">
        <v>71</v>
      </c>
      <c r="B72" t="s">
        <v>245</v>
      </c>
      <c r="C72">
        <v>2018</v>
      </c>
      <c r="D72" t="s">
        <v>118</v>
      </c>
      <c r="E72" t="s">
        <v>119</v>
      </c>
      <c r="F72">
        <v>81040</v>
      </c>
      <c r="G72" t="s">
        <v>266</v>
      </c>
      <c r="H72">
        <v>14</v>
      </c>
      <c r="I72">
        <v>102</v>
      </c>
      <c r="J72">
        <v>71</v>
      </c>
    </row>
    <row r="73" spans="1:10" x14ac:dyDescent="0.25">
      <c r="A73">
        <v>72</v>
      </c>
      <c r="B73" t="s">
        <v>247</v>
      </c>
      <c r="C73">
        <v>2018</v>
      </c>
      <c r="D73" t="s">
        <v>231</v>
      </c>
      <c r="E73" t="s">
        <v>232</v>
      </c>
      <c r="F73">
        <v>81040</v>
      </c>
      <c r="G73" t="s">
        <v>273</v>
      </c>
      <c r="H73">
        <v>200</v>
      </c>
      <c r="I73">
        <v>62</v>
      </c>
      <c r="J73">
        <v>72</v>
      </c>
    </row>
    <row r="74" spans="1:10" x14ac:dyDescent="0.25">
      <c r="A74">
        <v>73</v>
      </c>
      <c r="B74" t="s">
        <v>245</v>
      </c>
      <c r="C74">
        <v>2018</v>
      </c>
      <c r="D74" t="s">
        <v>223</v>
      </c>
      <c r="E74" t="s">
        <v>224</v>
      </c>
      <c r="F74">
        <v>81040</v>
      </c>
      <c r="G74" t="s">
        <v>266</v>
      </c>
      <c r="H74">
        <v>305</v>
      </c>
      <c r="I74">
        <v>57</v>
      </c>
      <c r="J74">
        <v>73</v>
      </c>
    </row>
    <row r="75" spans="1:10" x14ac:dyDescent="0.25">
      <c r="A75">
        <v>74</v>
      </c>
      <c r="B75" t="s">
        <v>243</v>
      </c>
      <c r="C75">
        <v>2018</v>
      </c>
      <c r="D75" t="s">
        <v>241</v>
      </c>
      <c r="E75" t="s">
        <v>242</v>
      </c>
      <c r="F75">
        <v>81040</v>
      </c>
      <c r="G75" t="s">
        <v>266</v>
      </c>
      <c r="H75">
        <v>4</v>
      </c>
      <c r="I75">
        <v>46</v>
      </c>
      <c r="J75">
        <v>74</v>
      </c>
    </row>
    <row r="76" spans="1:10" x14ac:dyDescent="0.25">
      <c r="A76">
        <v>75</v>
      </c>
      <c r="B76" t="s">
        <v>245</v>
      </c>
      <c r="C76">
        <v>2018</v>
      </c>
      <c r="D76" t="s">
        <v>239</v>
      </c>
      <c r="E76" t="s">
        <v>240</v>
      </c>
      <c r="F76">
        <v>81040</v>
      </c>
      <c r="G76" t="s">
        <v>266</v>
      </c>
      <c r="H76">
        <v>10</v>
      </c>
      <c r="I76">
        <v>18</v>
      </c>
      <c r="J76">
        <v>75</v>
      </c>
    </row>
    <row r="77" spans="1:10" x14ac:dyDescent="0.25">
      <c r="A77">
        <v>76</v>
      </c>
      <c r="B77" t="s">
        <v>245</v>
      </c>
      <c r="C77">
        <v>2018</v>
      </c>
      <c r="D77" t="s">
        <v>264</v>
      </c>
      <c r="E77" t="s">
        <v>265</v>
      </c>
      <c r="F77">
        <v>81040</v>
      </c>
      <c r="G77" t="s">
        <v>266</v>
      </c>
      <c r="H77">
        <v>0</v>
      </c>
      <c r="I77">
        <v>2</v>
      </c>
      <c r="J77">
        <v>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/>
  </sheetViews>
  <sheetFormatPr baseColWidth="10" defaultColWidth="9.140625" defaultRowHeight="15" x14ac:dyDescent="0.25"/>
  <sheetData>
    <row r="1" spans="1:10" x14ac:dyDescent="0.25">
      <c r="A1" s="15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24</v>
      </c>
    </row>
    <row r="2" spans="1:10" x14ac:dyDescent="0.25">
      <c r="A2">
        <v>1</v>
      </c>
      <c r="B2" t="s">
        <v>243</v>
      </c>
      <c r="C2">
        <v>2018</v>
      </c>
      <c r="D2" t="s">
        <v>158</v>
      </c>
      <c r="E2" t="s">
        <v>159</v>
      </c>
      <c r="F2">
        <v>80440</v>
      </c>
      <c r="G2" t="s">
        <v>274</v>
      </c>
      <c r="H2">
        <v>1091936530</v>
      </c>
      <c r="I2">
        <v>2391963214</v>
      </c>
      <c r="J2">
        <v>1</v>
      </c>
    </row>
    <row r="3" spans="1:10" x14ac:dyDescent="0.25">
      <c r="A3">
        <v>2</v>
      </c>
      <c r="B3" t="s">
        <v>245</v>
      </c>
      <c r="C3">
        <v>2018</v>
      </c>
      <c r="D3" t="s">
        <v>68</v>
      </c>
      <c r="E3" t="s">
        <v>69</v>
      </c>
      <c r="F3">
        <v>80440</v>
      </c>
      <c r="G3" t="s">
        <v>274</v>
      </c>
      <c r="H3">
        <v>245776374</v>
      </c>
      <c r="I3">
        <v>730251827</v>
      </c>
      <c r="J3">
        <v>2</v>
      </c>
    </row>
    <row r="4" spans="1:10" x14ac:dyDescent="0.25">
      <c r="A4">
        <v>3</v>
      </c>
      <c r="B4" t="s">
        <v>245</v>
      </c>
      <c r="C4">
        <v>2018</v>
      </c>
      <c r="D4" t="s">
        <v>39</v>
      </c>
      <c r="E4" t="s">
        <v>40</v>
      </c>
      <c r="F4">
        <v>80440</v>
      </c>
      <c r="G4" t="s">
        <v>274</v>
      </c>
      <c r="I4">
        <v>723127622</v>
      </c>
      <c r="J4">
        <v>3</v>
      </c>
    </row>
    <row r="5" spans="1:10" x14ac:dyDescent="0.25">
      <c r="A5">
        <v>4</v>
      </c>
      <c r="B5" t="s">
        <v>245</v>
      </c>
      <c r="C5">
        <v>2018</v>
      </c>
      <c r="D5" t="s">
        <v>41</v>
      </c>
      <c r="E5" t="s">
        <v>42</v>
      </c>
      <c r="F5">
        <v>80440</v>
      </c>
      <c r="G5" t="s">
        <v>274</v>
      </c>
      <c r="H5">
        <v>107623346</v>
      </c>
      <c r="I5">
        <v>346100505</v>
      </c>
      <c r="J5">
        <v>4</v>
      </c>
    </row>
    <row r="6" spans="1:10" x14ac:dyDescent="0.25">
      <c r="A6">
        <v>5</v>
      </c>
      <c r="B6" t="s">
        <v>245</v>
      </c>
      <c r="C6">
        <v>2018</v>
      </c>
      <c r="D6" t="s">
        <v>51</v>
      </c>
      <c r="E6" t="s">
        <v>52</v>
      </c>
      <c r="F6">
        <v>80440</v>
      </c>
      <c r="G6" t="s">
        <v>274</v>
      </c>
      <c r="H6">
        <v>132525037</v>
      </c>
      <c r="I6">
        <v>323195329</v>
      </c>
      <c r="J6">
        <v>5</v>
      </c>
    </row>
    <row r="7" spans="1:10" x14ac:dyDescent="0.25">
      <c r="A7">
        <v>6</v>
      </c>
      <c r="B7" t="s">
        <v>245</v>
      </c>
      <c r="C7">
        <v>2018</v>
      </c>
      <c r="D7" t="s">
        <v>53</v>
      </c>
      <c r="E7" t="s">
        <v>53</v>
      </c>
      <c r="F7">
        <v>80440</v>
      </c>
      <c r="G7" t="s">
        <v>274</v>
      </c>
      <c r="H7">
        <v>68476627</v>
      </c>
      <c r="I7">
        <v>179635470</v>
      </c>
      <c r="J7">
        <v>6</v>
      </c>
    </row>
    <row r="8" spans="1:10" x14ac:dyDescent="0.25">
      <c r="A8">
        <v>7</v>
      </c>
      <c r="B8" t="s">
        <v>243</v>
      </c>
      <c r="C8">
        <v>2018</v>
      </c>
      <c r="D8" t="s">
        <v>186</v>
      </c>
      <c r="E8" t="s">
        <v>187</v>
      </c>
      <c r="F8">
        <v>80440</v>
      </c>
      <c r="G8" t="s">
        <v>274</v>
      </c>
      <c r="H8">
        <v>71877494</v>
      </c>
      <c r="I8">
        <v>118303341</v>
      </c>
      <c r="J8">
        <v>7</v>
      </c>
    </row>
    <row r="9" spans="1:10" x14ac:dyDescent="0.25">
      <c r="A9">
        <v>8</v>
      </c>
      <c r="B9" t="s">
        <v>245</v>
      </c>
      <c r="C9">
        <v>2018</v>
      </c>
      <c r="D9" t="s">
        <v>54</v>
      </c>
      <c r="E9" t="s">
        <v>55</v>
      </c>
      <c r="F9">
        <v>80440</v>
      </c>
      <c r="G9" t="s">
        <v>274</v>
      </c>
      <c r="H9">
        <v>89342645</v>
      </c>
      <c r="I9">
        <v>115380812</v>
      </c>
      <c r="J9">
        <v>8</v>
      </c>
    </row>
    <row r="10" spans="1:10" x14ac:dyDescent="0.25">
      <c r="A10">
        <v>9</v>
      </c>
      <c r="B10" t="s">
        <v>245</v>
      </c>
      <c r="C10">
        <v>2018</v>
      </c>
      <c r="D10" t="s">
        <v>60</v>
      </c>
      <c r="E10" t="s">
        <v>61</v>
      </c>
      <c r="F10">
        <v>80440</v>
      </c>
      <c r="G10" t="s">
        <v>274</v>
      </c>
      <c r="H10">
        <v>16568597</v>
      </c>
      <c r="I10">
        <v>71478316</v>
      </c>
      <c r="J10">
        <v>9</v>
      </c>
    </row>
    <row r="11" spans="1:10" x14ac:dyDescent="0.25">
      <c r="A11">
        <v>10</v>
      </c>
      <c r="B11" t="s">
        <v>245</v>
      </c>
      <c r="C11">
        <v>2018</v>
      </c>
      <c r="D11" t="s">
        <v>219</v>
      </c>
      <c r="E11" t="s">
        <v>220</v>
      </c>
      <c r="F11">
        <v>80440</v>
      </c>
      <c r="G11" t="s">
        <v>274</v>
      </c>
      <c r="H11">
        <v>30007839</v>
      </c>
      <c r="I11">
        <v>62732101</v>
      </c>
      <c r="J11">
        <v>10</v>
      </c>
    </row>
    <row r="12" spans="1:10" x14ac:dyDescent="0.25">
      <c r="A12">
        <v>11</v>
      </c>
      <c r="B12" t="s">
        <v>245</v>
      </c>
      <c r="C12">
        <v>2018</v>
      </c>
      <c r="D12" t="s">
        <v>56</v>
      </c>
      <c r="E12" t="s">
        <v>57</v>
      </c>
      <c r="F12">
        <v>80440</v>
      </c>
      <c r="G12" t="s">
        <v>274</v>
      </c>
      <c r="H12">
        <v>18898769</v>
      </c>
      <c r="I12">
        <v>61593416</v>
      </c>
      <c r="J12">
        <v>11</v>
      </c>
    </row>
    <row r="13" spans="1:10" x14ac:dyDescent="0.25">
      <c r="A13">
        <v>12</v>
      </c>
      <c r="B13" t="s">
        <v>245</v>
      </c>
      <c r="C13">
        <v>2018</v>
      </c>
      <c r="D13" t="s">
        <v>213</v>
      </c>
      <c r="E13" t="s">
        <v>214</v>
      </c>
      <c r="F13">
        <v>80440</v>
      </c>
      <c r="G13" t="s">
        <v>274</v>
      </c>
      <c r="H13">
        <v>18341743</v>
      </c>
      <c r="I13">
        <v>59778000</v>
      </c>
      <c r="J13">
        <v>12</v>
      </c>
    </row>
    <row r="14" spans="1:10" x14ac:dyDescent="0.25">
      <c r="A14">
        <v>13</v>
      </c>
      <c r="B14" t="s">
        <v>245</v>
      </c>
      <c r="C14">
        <v>2018</v>
      </c>
      <c r="D14" t="s">
        <v>49</v>
      </c>
      <c r="E14" t="s">
        <v>50</v>
      </c>
      <c r="F14">
        <v>80440</v>
      </c>
      <c r="G14" t="s">
        <v>274</v>
      </c>
      <c r="H14">
        <v>17180067</v>
      </c>
      <c r="I14">
        <v>55991956</v>
      </c>
      <c r="J14">
        <v>13</v>
      </c>
    </row>
    <row r="15" spans="1:10" x14ac:dyDescent="0.25">
      <c r="A15">
        <v>14</v>
      </c>
      <c r="B15" t="s">
        <v>245</v>
      </c>
      <c r="C15">
        <v>2018</v>
      </c>
      <c r="D15" t="s">
        <v>92</v>
      </c>
      <c r="E15" t="s">
        <v>93</v>
      </c>
      <c r="F15">
        <v>80440</v>
      </c>
      <c r="G15" t="s">
        <v>274</v>
      </c>
      <c r="H15">
        <v>15137897</v>
      </c>
      <c r="I15">
        <v>53137628</v>
      </c>
      <c r="J15">
        <v>14</v>
      </c>
    </row>
    <row r="16" spans="1:10" x14ac:dyDescent="0.25">
      <c r="A16">
        <v>15</v>
      </c>
      <c r="B16" t="s">
        <v>245</v>
      </c>
      <c r="C16">
        <v>2018</v>
      </c>
      <c r="D16" t="s">
        <v>80</v>
      </c>
      <c r="E16" t="s">
        <v>81</v>
      </c>
      <c r="F16">
        <v>80440</v>
      </c>
      <c r="G16" t="s">
        <v>274</v>
      </c>
      <c r="H16">
        <v>15691630</v>
      </c>
      <c r="I16">
        <v>47587959</v>
      </c>
      <c r="J16">
        <v>15</v>
      </c>
    </row>
    <row r="17" spans="1:10" x14ac:dyDescent="0.25">
      <c r="A17">
        <v>16</v>
      </c>
      <c r="B17" t="s">
        <v>245</v>
      </c>
      <c r="C17">
        <v>2018</v>
      </c>
      <c r="D17" t="s">
        <v>84</v>
      </c>
      <c r="E17" t="s">
        <v>85</v>
      </c>
      <c r="F17">
        <v>80440</v>
      </c>
      <c r="G17" t="s">
        <v>274</v>
      </c>
      <c r="H17">
        <v>17148192</v>
      </c>
      <c r="I17">
        <v>37608146</v>
      </c>
      <c r="J17">
        <v>16</v>
      </c>
    </row>
    <row r="18" spans="1:10" x14ac:dyDescent="0.25">
      <c r="A18">
        <v>17</v>
      </c>
      <c r="B18" t="s">
        <v>245</v>
      </c>
      <c r="C18">
        <v>2018</v>
      </c>
      <c r="D18" t="s">
        <v>192</v>
      </c>
      <c r="E18" t="s">
        <v>193</v>
      </c>
      <c r="F18">
        <v>80440</v>
      </c>
      <c r="G18" t="s">
        <v>274</v>
      </c>
      <c r="H18">
        <v>7563724</v>
      </c>
      <c r="I18">
        <v>16379999</v>
      </c>
      <c r="J18">
        <v>17</v>
      </c>
    </row>
    <row r="19" spans="1:10" x14ac:dyDescent="0.25">
      <c r="A19">
        <v>18</v>
      </c>
      <c r="B19" t="s">
        <v>245</v>
      </c>
      <c r="C19">
        <v>2018</v>
      </c>
      <c r="D19" t="s">
        <v>144</v>
      </c>
      <c r="E19" t="s">
        <v>145</v>
      </c>
      <c r="F19">
        <v>80440</v>
      </c>
      <c r="G19" t="s">
        <v>274</v>
      </c>
      <c r="H19">
        <v>3506663</v>
      </c>
      <c r="I19">
        <v>11428648</v>
      </c>
      <c r="J19">
        <v>18</v>
      </c>
    </row>
    <row r="20" spans="1:10" x14ac:dyDescent="0.25">
      <c r="A20">
        <v>19</v>
      </c>
      <c r="B20" t="s">
        <v>245</v>
      </c>
      <c r="C20">
        <v>2018</v>
      </c>
      <c r="D20" t="s">
        <v>66</v>
      </c>
      <c r="E20" t="s">
        <v>67</v>
      </c>
      <c r="F20">
        <v>80440</v>
      </c>
      <c r="G20" t="s">
        <v>274</v>
      </c>
      <c r="H20">
        <v>7092737</v>
      </c>
      <c r="I20">
        <v>10604629</v>
      </c>
      <c r="J20">
        <v>19</v>
      </c>
    </row>
    <row r="21" spans="1:10" x14ac:dyDescent="0.25">
      <c r="A21">
        <v>20</v>
      </c>
      <c r="B21" t="s">
        <v>245</v>
      </c>
      <c r="C21">
        <v>2018</v>
      </c>
      <c r="D21" t="s">
        <v>110</v>
      </c>
      <c r="E21" t="s">
        <v>111</v>
      </c>
      <c r="F21">
        <v>80440</v>
      </c>
      <c r="G21" t="s">
        <v>274</v>
      </c>
      <c r="H21">
        <v>4144596</v>
      </c>
      <c r="I21">
        <v>7264440</v>
      </c>
      <c r="J21">
        <v>20</v>
      </c>
    </row>
    <row r="22" spans="1:10" x14ac:dyDescent="0.25">
      <c r="A22">
        <v>21</v>
      </c>
      <c r="B22" t="s">
        <v>245</v>
      </c>
      <c r="C22">
        <v>2018</v>
      </c>
      <c r="D22" t="s">
        <v>86</v>
      </c>
      <c r="E22" t="s">
        <v>87</v>
      </c>
      <c r="F22">
        <v>80440</v>
      </c>
      <c r="G22" t="s">
        <v>274</v>
      </c>
      <c r="H22">
        <v>2199675</v>
      </c>
      <c r="I22">
        <v>7169011</v>
      </c>
      <c r="J22">
        <v>21</v>
      </c>
    </row>
    <row r="23" spans="1:10" x14ac:dyDescent="0.25">
      <c r="A23">
        <v>22</v>
      </c>
      <c r="B23" t="s">
        <v>245</v>
      </c>
      <c r="C23">
        <v>2018</v>
      </c>
      <c r="D23" t="s">
        <v>150</v>
      </c>
      <c r="E23" t="s">
        <v>151</v>
      </c>
      <c r="F23">
        <v>80440</v>
      </c>
      <c r="G23" t="s">
        <v>274</v>
      </c>
      <c r="H23">
        <v>3127614</v>
      </c>
      <c r="I23">
        <v>6366181</v>
      </c>
      <c r="J23">
        <v>22</v>
      </c>
    </row>
    <row r="24" spans="1:10" x14ac:dyDescent="0.25">
      <c r="A24">
        <v>23</v>
      </c>
      <c r="B24" t="s">
        <v>245</v>
      </c>
      <c r="C24">
        <v>2018</v>
      </c>
      <c r="D24" t="s">
        <v>58</v>
      </c>
      <c r="E24" t="s">
        <v>59</v>
      </c>
      <c r="F24">
        <v>80440</v>
      </c>
      <c r="G24" t="s">
        <v>274</v>
      </c>
      <c r="H24">
        <v>1726692</v>
      </c>
      <c r="I24">
        <v>4403469</v>
      </c>
      <c r="J24">
        <v>23</v>
      </c>
    </row>
    <row r="25" spans="1:10" x14ac:dyDescent="0.25">
      <c r="A25">
        <v>24</v>
      </c>
      <c r="B25" t="s">
        <v>245</v>
      </c>
      <c r="C25">
        <v>2018</v>
      </c>
      <c r="D25" t="s">
        <v>70</v>
      </c>
      <c r="E25" t="s">
        <v>71</v>
      </c>
      <c r="F25">
        <v>80440</v>
      </c>
      <c r="G25" t="s">
        <v>274</v>
      </c>
      <c r="H25">
        <v>1363783</v>
      </c>
      <c r="I25">
        <v>4263235</v>
      </c>
      <c r="J25">
        <v>24</v>
      </c>
    </row>
    <row r="26" spans="1:10" x14ac:dyDescent="0.25">
      <c r="A26">
        <v>25</v>
      </c>
      <c r="B26" t="s">
        <v>245</v>
      </c>
      <c r="C26">
        <v>2018</v>
      </c>
      <c r="D26" t="s">
        <v>126</v>
      </c>
      <c r="E26" t="s">
        <v>127</v>
      </c>
      <c r="F26">
        <v>80440</v>
      </c>
      <c r="G26" t="s">
        <v>274</v>
      </c>
      <c r="H26">
        <v>1389851</v>
      </c>
      <c r="I26">
        <v>3841528</v>
      </c>
      <c r="J26">
        <v>25</v>
      </c>
    </row>
    <row r="27" spans="1:10" x14ac:dyDescent="0.25">
      <c r="A27">
        <v>26</v>
      </c>
      <c r="B27" t="s">
        <v>245</v>
      </c>
      <c r="C27">
        <v>2018</v>
      </c>
      <c r="D27" t="s">
        <v>142</v>
      </c>
      <c r="E27" t="s">
        <v>143</v>
      </c>
      <c r="F27">
        <v>80440</v>
      </c>
      <c r="G27" t="s">
        <v>274</v>
      </c>
      <c r="H27">
        <v>1258002</v>
      </c>
      <c r="I27">
        <v>3719485</v>
      </c>
      <c r="J27">
        <v>26</v>
      </c>
    </row>
    <row r="28" spans="1:10" x14ac:dyDescent="0.25">
      <c r="A28">
        <v>27</v>
      </c>
      <c r="B28" t="s">
        <v>245</v>
      </c>
      <c r="C28">
        <v>2018</v>
      </c>
      <c r="D28" t="s">
        <v>128</v>
      </c>
      <c r="E28" t="s">
        <v>129</v>
      </c>
      <c r="F28">
        <v>80440</v>
      </c>
      <c r="G28" t="s">
        <v>274</v>
      </c>
      <c r="H28">
        <v>1206729</v>
      </c>
      <c r="I28">
        <v>3366128</v>
      </c>
      <c r="J28">
        <v>27</v>
      </c>
    </row>
    <row r="29" spans="1:10" x14ac:dyDescent="0.25">
      <c r="A29">
        <v>28</v>
      </c>
      <c r="B29" t="s">
        <v>245</v>
      </c>
      <c r="C29">
        <v>2018</v>
      </c>
      <c r="D29" t="s">
        <v>140</v>
      </c>
      <c r="E29" t="s">
        <v>141</v>
      </c>
      <c r="F29">
        <v>80440</v>
      </c>
      <c r="G29" t="s">
        <v>274</v>
      </c>
      <c r="H29">
        <v>1628106</v>
      </c>
      <c r="I29">
        <v>2872960</v>
      </c>
      <c r="J29">
        <v>28</v>
      </c>
    </row>
    <row r="30" spans="1:10" x14ac:dyDescent="0.25">
      <c r="A30">
        <v>29</v>
      </c>
      <c r="B30" t="s">
        <v>245</v>
      </c>
      <c r="C30">
        <v>2018</v>
      </c>
      <c r="D30" t="s">
        <v>262</v>
      </c>
      <c r="E30" t="s">
        <v>263</v>
      </c>
      <c r="F30">
        <v>80440</v>
      </c>
      <c r="G30" t="s">
        <v>274</v>
      </c>
      <c r="H30">
        <v>5183460</v>
      </c>
      <c r="I30">
        <v>2530010</v>
      </c>
      <c r="J30">
        <v>29</v>
      </c>
    </row>
    <row r="31" spans="1:10" x14ac:dyDescent="0.25">
      <c r="A31">
        <v>30</v>
      </c>
      <c r="B31" t="s">
        <v>245</v>
      </c>
      <c r="C31">
        <v>2018</v>
      </c>
      <c r="D31" t="s">
        <v>152</v>
      </c>
      <c r="E31" t="s">
        <v>153</v>
      </c>
      <c r="F31">
        <v>80440</v>
      </c>
      <c r="G31" t="s">
        <v>274</v>
      </c>
      <c r="I31">
        <v>1973120</v>
      </c>
      <c r="J31">
        <v>30</v>
      </c>
    </row>
    <row r="32" spans="1:10" x14ac:dyDescent="0.25">
      <c r="A32">
        <v>31</v>
      </c>
      <c r="B32" t="s">
        <v>245</v>
      </c>
      <c r="C32">
        <v>2018</v>
      </c>
      <c r="D32" t="s">
        <v>112</v>
      </c>
      <c r="E32" t="s">
        <v>113</v>
      </c>
      <c r="F32">
        <v>80440</v>
      </c>
      <c r="G32" t="s">
        <v>274</v>
      </c>
      <c r="H32">
        <v>790825</v>
      </c>
      <c r="I32">
        <v>1836840</v>
      </c>
      <c r="J32">
        <v>31</v>
      </c>
    </row>
    <row r="33" spans="1:10" x14ac:dyDescent="0.25">
      <c r="A33">
        <v>32</v>
      </c>
      <c r="B33" t="s">
        <v>245</v>
      </c>
      <c r="C33">
        <v>2018</v>
      </c>
      <c r="D33" t="s">
        <v>90</v>
      </c>
      <c r="E33" t="s">
        <v>91</v>
      </c>
      <c r="F33">
        <v>80440</v>
      </c>
      <c r="G33" t="s">
        <v>274</v>
      </c>
      <c r="H33">
        <v>1099367</v>
      </c>
      <c r="I33">
        <v>1785129</v>
      </c>
      <c r="J33">
        <v>32</v>
      </c>
    </row>
    <row r="34" spans="1:10" x14ac:dyDescent="0.25">
      <c r="A34">
        <v>33</v>
      </c>
      <c r="B34" t="s">
        <v>245</v>
      </c>
      <c r="C34">
        <v>2018</v>
      </c>
      <c r="D34" t="s">
        <v>166</v>
      </c>
      <c r="E34" t="s">
        <v>167</v>
      </c>
      <c r="F34">
        <v>80440</v>
      </c>
      <c r="G34" t="s">
        <v>274</v>
      </c>
      <c r="H34">
        <v>420780</v>
      </c>
      <c r="I34">
        <v>1489691</v>
      </c>
      <c r="J34">
        <v>33</v>
      </c>
    </row>
    <row r="35" spans="1:10" x14ac:dyDescent="0.25">
      <c r="A35">
        <v>34</v>
      </c>
      <c r="B35" t="s">
        <v>243</v>
      </c>
      <c r="C35">
        <v>2018</v>
      </c>
      <c r="D35" t="s">
        <v>233</v>
      </c>
      <c r="E35" t="s">
        <v>234</v>
      </c>
      <c r="F35">
        <v>80440</v>
      </c>
      <c r="G35" t="s">
        <v>274</v>
      </c>
      <c r="H35">
        <v>443546</v>
      </c>
      <c r="I35">
        <v>1445574</v>
      </c>
      <c r="J35">
        <v>34</v>
      </c>
    </row>
    <row r="36" spans="1:10" x14ac:dyDescent="0.25">
      <c r="A36">
        <v>35</v>
      </c>
      <c r="B36" t="s">
        <v>245</v>
      </c>
      <c r="C36">
        <v>2018</v>
      </c>
      <c r="D36" t="s">
        <v>98</v>
      </c>
      <c r="E36" t="s">
        <v>99</v>
      </c>
      <c r="F36">
        <v>80440</v>
      </c>
      <c r="G36" t="s">
        <v>274</v>
      </c>
      <c r="H36">
        <v>240595</v>
      </c>
      <c r="I36">
        <v>1384827</v>
      </c>
      <c r="J36">
        <v>35</v>
      </c>
    </row>
    <row r="37" spans="1:10" x14ac:dyDescent="0.25">
      <c r="A37">
        <v>36</v>
      </c>
      <c r="B37" t="s">
        <v>243</v>
      </c>
      <c r="C37">
        <v>2018</v>
      </c>
      <c r="D37" t="s">
        <v>88</v>
      </c>
      <c r="E37" t="s">
        <v>89</v>
      </c>
      <c r="F37">
        <v>80440</v>
      </c>
      <c r="G37" t="s">
        <v>274</v>
      </c>
      <c r="H37">
        <v>570768</v>
      </c>
      <c r="I37">
        <v>1153681</v>
      </c>
      <c r="J37">
        <v>36</v>
      </c>
    </row>
    <row r="38" spans="1:10" x14ac:dyDescent="0.25">
      <c r="A38">
        <v>37</v>
      </c>
      <c r="B38" t="s">
        <v>245</v>
      </c>
      <c r="C38">
        <v>2018</v>
      </c>
      <c r="D38" t="s">
        <v>196</v>
      </c>
      <c r="E38" t="s">
        <v>197</v>
      </c>
      <c r="F38">
        <v>80440</v>
      </c>
      <c r="G38" t="s">
        <v>274</v>
      </c>
      <c r="H38">
        <v>1240402</v>
      </c>
      <c r="I38">
        <v>1077305</v>
      </c>
      <c r="J38">
        <v>37</v>
      </c>
    </row>
    <row r="39" spans="1:10" x14ac:dyDescent="0.25">
      <c r="A39">
        <v>38</v>
      </c>
      <c r="B39" t="s">
        <v>245</v>
      </c>
      <c r="C39">
        <v>2018</v>
      </c>
      <c r="D39" t="s">
        <v>170</v>
      </c>
      <c r="E39" t="s">
        <v>171</v>
      </c>
      <c r="F39">
        <v>80440</v>
      </c>
      <c r="G39" t="s">
        <v>274</v>
      </c>
      <c r="H39">
        <v>395674</v>
      </c>
      <c r="I39">
        <v>983472</v>
      </c>
      <c r="J39">
        <v>38</v>
      </c>
    </row>
    <row r="40" spans="1:10" x14ac:dyDescent="0.25">
      <c r="A40">
        <v>39</v>
      </c>
      <c r="B40" t="s">
        <v>245</v>
      </c>
      <c r="C40">
        <v>2018</v>
      </c>
      <c r="D40" t="s">
        <v>72</v>
      </c>
      <c r="E40" t="s">
        <v>73</v>
      </c>
      <c r="F40">
        <v>80440</v>
      </c>
      <c r="G40" t="s">
        <v>274</v>
      </c>
      <c r="H40">
        <v>2976262</v>
      </c>
      <c r="I40">
        <v>915496</v>
      </c>
      <c r="J40">
        <v>39</v>
      </c>
    </row>
    <row r="41" spans="1:10" x14ac:dyDescent="0.25">
      <c r="A41">
        <v>40</v>
      </c>
      <c r="B41" t="s">
        <v>245</v>
      </c>
      <c r="C41">
        <v>2018</v>
      </c>
      <c r="D41" t="s">
        <v>172</v>
      </c>
      <c r="E41" t="s">
        <v>173</v>
      </c>
      <c r="F41">
        <v>80440</v>
      </c>
      <c r="G41" t="s">
        <v>274</v>
      </c>
      <c r="H41">
        <v>203801</v>
      </c>
      <c r="I41">
        <v>840749</v>
      </c>
      <c r="J41">
        <v>40</v>
      </c>
    </row>
    <row r="42" spans="1:10" x14ac:dyDescent="0.25">
      <c r="A42">
        <v>41</v>
      </c>
      <c r="B42" t="s">
        <v>243</v>
      </c>
      <c r="C42">
        <v>2018</v>
      </c>
      <c r="D42" t="s">
        <v>184</v>
      </c>
      <c r="E42" t="s">
        <v>185</v>
      </c>
      <c r="F42">
        <v>80440</v>
      </c>
      <c r="G42" t="s">
        <v>274</v>
      </c>
      <c r="H42">
        <v>200643</v>
      </c>
      <c r="I42">
        <v>653922</v>
      </c>
      <c r="J42">
        <v>41</v>
      </c>
    </row>
    <row r="43" spans="1:10" x14ac:dyDescent="0.25">
      <c r="A43">
        <v>42</v>
      </c>
      <c r="B43" t="s">
        <v>245</v>
      </c>
      <c r="C43">
        <v>2018</v>
      </c>
      <c r="D43" t="s">
        <v>164</v>
      </c>
      <c r="E43" t="s">
        <v>165</v>
      </c>
      <c r="F43">
        <v>80440</v>
      </c>
      <c r="G43" t="s">
        <v>274</v>
      </c>
      <c r="H43">
        <v>709018</v>
      </c>
      <c r="I43">
        <v>643110</v>
      </c>
      <c r="J43">
        <v>42</v>
      </c>
    </row>
    <row r="44" spans="1:10" x14ac:dyDescent="0.25">
      <c r="A44">
        <v>43</v>
      </c>
      <c r="B44" t="s">
        <v>245</v>
      </c>
      <c r="C44">
        <v>2018</v>
      </c>
      <c r="D44" t="s">
        <v>106</v>
      </c>
      <c r="E44" t="s">
        <v>107</v>
      </c>
      <c r="F44">
        <v>80440</v>
      </c>
      <c r="G44" t="s">
        <v>274</v>
      </c>
      <c r="H44">
        <v>427210</v>
      </c>
      <c r="I44">
        <v>548100</v>
      </c>
      <c r="J44">
        <v>43</v>
      </c>
    </row>
    <row r="45" spans="1:10" x14ac:dyDescent="0.25">
      <c r="A45">
        <v>44</v>
      </c>
      <c r="B45" t="s">
        <v>243</v>
      </c>
      <c r="C45">
        <v>2018</v>
      </c>
      <c r="D45" t="s">
        <v>225</v>
      </c>
      <c r="E45" t="s">
        <v>226</v>
      </c>
      <c r="F45">
        <v>80440</v>
      </c>
      <c r="G45" t="s">
        <v>274</v>
      </c>
      <c r="H45">
        <v>2274040</v>
      </c>
      <c r="I45">
        <v>385514</v>
      </c>
      <c r="J45">
        <v>44</v>
      </c>
    </row>
    <row r="46" spans="1:10" x14ac:dyDescent="0.25">
      <c r="A46">
        <v>45</v>
      </c>
      <c r="B46" t="s">
        <v>245</v>
      </c>
      <c r="C46">
        <v>2018</v>
      </c>
      <c r="D46" t="s">
        <v>160</v>
      </c>
      <c r="E46" t="s">
        <v>161</v>
      </c>
      <c r="F46">
        <v>80440</v>
      </c>
      <c r="G46" t="s">
        <v>274</v>
      </c>
      <c r="H46">
        <v>44949</v>
      </c>
      <c r="I46">
        <v>311642</v>
      </c>
      <c r="J46">
        <v>45</v>
      </c>
    </row>
    <row r="47" spans="1:10" x14ac:dyDescent="0.25">
      <c r="A47">
        <v>46</v>
      </c>
      <c r="B47" t="s">
        <v>245</v>
      </c>
      <c r="C47">
        <v>2018</v>
      </c>
      <c r="D47" t="s">
        <v>208</v>
      </c>
      <c r="E47" t="s">
        <v>209</v>
      </c>
      <c r="F47">
        <v>80440</v>
      </c>
      <c r="G47" t="s">
        <v>274</v>
      </c>
      <c r="H47">
        <v>69100</v>
      </c>
      <c r="I47">
        <v>283734</v>
      </c>
      <c r="J47">
        <v>46</v>
      </c>
    </row>
    <row r="48" spans="1:10" x14ac:dyDescent="0.25">
      <c r="A48">
        <v>47</v>
      </c>
      <c r="B48" t="s">
        <v>245</v>
      </c>
      <c r="C48">
        <v>2018</v>
      </c>
      <c r="D48" t="s">
        <v>108</v>
      </c>
      <c r="E48" t="s">
        <v>109</v>
      </c>
      <c r="F48">
        <v>80440</v>
      </c>
      <c r="G48" t="s">
        <v>274</v>
      </c>
      <c r="H48">
        <v>549844</v>
      </c>
      <c r="I48">
        <v>194400</v>
      </c>
      <c r="J48">
        <v>47</v>
      </c>
    </row>
    <row r="49" spans="1:10" x14ac:dyDescent="0.25">
      <c r="A49">
        <v>48</v>
      </c>
      <c r="B49" t="s">
        <v>245</v>
      </c>
      <c r="C49">
        <v>2018</v>
      </c>
      <c r="D49" t="s">
        <v>43</v>
      </c>
      <c r="E49" t="s">
        <v>44</v>
      </c>
      <c r="F49">
        <v>80440</v>
      </c>
      <c r="G49" t="s">
        <v>274</v>
      </c>
      <c r="H49">
        <v>205531</v>
      </c>
      <c r="I49">
        <v>172297</v>
      </c>
      <c r="J49">
        <v>48</v>
      </c>
    </row>
    <row r="50" spans="1:10" x14ac:dyDescent="0.25">
      <c r="A50">
        <v>49</v>
      </c>
      <c r="B50" t="s">
        <v>245</v>
      </c>
      <c r="C50">
        <v>2018</v>
      </c>
      <c r="D50" t="s">
        <v>102</v>
      </c>
      <c r="E50" t="s">
        <v>103</v>
      </c>
      <c r="F50">
        <v>80440</v>
      </c>
      <c r="G50" t="s">
        <v>274</v>
      </c>
      <c r="H50">
        <v>126075</v>
      </c>
      <c r="I50">
        <v>169703</v>
      </c>
      <c r="J50">
        <v>49</v>
      </c>
    </row>
    <row r="51" spans="1:10" x14ac:dyDescent="0.25">
      <c r="A51">
        <v>50</v>
      </c>
      <c r="B51" t="s">
        <v>245</v>
      </c>
      <c r="C51">
        <v>2018</v>
      </c>
      <c r="D51" t="s">
        <v>264</v>
      </c>
      <c r="E51" t="s">
        <v>265</v>
      </c>
      <c r="F51">
        <v>80440</v>
      </c>
      <c r="G51" t="s">
        <v>274</v>
      </c>
      <c r="H51">
        <v>3339374</v>
      </c>
      <c r="I51">
        <v>160640</v>
      </c>
      <c r="J51">
        <v>50</v>
      </c>
    </row>
    <row r="52" spans="1:10" x14ac:dyDescent="0.25">
      <c r="A52">
        <v>51</v>
      </c>
      <c r="B52" t="s">
        <v>245</v>
      </c>
      <c r="C52">
        <v>2018</v>
      </c>
      <c r="D52" t="s">
        <v>104</v>
      </c>
      <c r="E52" t="s">
        <v>105</v>
      </c>
      <c r="F52">
        <v>80440</v>
      </c>
      <c r="G52" t="s">
        <v>274</v>
      </c>
      <c r="H52">
        <v>20818</v>
      </c>
      <c r="I52">
        <v>159796</v>
      </c>
      <c r="J52">
        <v>51</v>
      </c>
    </row>
    <row r="53" spans="1:10" x14ac:dyDescent="0.25">
      <c r="A53">
        <v>52</v>
      </c>
      <c r="B53" t="s">
        <v>247</v>
      </c>
      <c r="C53">
        <v>2018</v>
      </c>
      <c r="D53" t="s">
        <v>237</v>
      </c>
      <c r="E53" t="s">
        <v>238</v>
      </c>
      <c r="F53">
        <v>80440</v>
      </c>
      <c r="G53" t="s">
        <v>275</v>
      </c>
      <c r="H53">
        <v>324597</v>
      </c>
      <c r="I53">
        <v>144894</v>
      </c>
      <c r="J53">
        <v>52</v>
      </c>
    </row>
    <row r="54" spans="1:10" x14ac:dyDescent="0.25">
      <c r="A54">
        <v>53</v>
      </c>
      <c r="B54" t="s">
        <v>245</v>
      </c>
      <c r="C54">
        <v>2018</v>
      </c>
      <c r="D54" t="s">
        <v>118</v>
      </c>
      <c r="E54" t="s">
        <v>119</v>
      </c>
      <c r="F54">
        <v>80440</v>
      </c>
      <c r="G54" t="s">
        <v>274</v>
      </c>
      <c r="H54">
        <v>22665</v>
      </c>
      <c r="I54">
        <v>109851</v>
      </c>
      <c r="J54">
        <v>53</v>
      </c>
    </row>
    <row r="55" spans="1:10" x14ac:dyDescent="0.25">
      <c r="A55">
        <v>54</v>
      </c>
      <c r="B55" t="s">
        <v>245</v>
      </c>
      <c r="C55">
        <v>2018</v>
      </c>
      <c r="D55" t="s">
        <v>138</v>
      </c>
      <c r="E55" t="s">
        <v>139</v>
      </c>
      <c r="F55">
        <v>80440</v>
      </c>
      <c r="G55" t="s">
        <v>274</v>
      </c>
      <c r="H55">
        <v>2096316</v>
      </c>
      <c r="I55">
        <v>107147</v>
      </c>
      <c r="J55">
        <v>54</v>
      </c>
    </row>
    <row r="56" spans="1:10" x14ac:dyDescent="0.25">
      <c r="A56">
        <v>55</v>
      </c>
      <c r="B56" t="s">
        <v>245</v>
      </c>
      <c r="C56">
        <v>2018</v>
      </c>
      <c r="D56" t="s">
        <v>227</v>
      </c>
      <c r="E56" t="s">
        <v>228</v>
      </c>
      <c r="F56">
        <v>80440</v>
      </c>
      <c r="G56" t="s">
        <v>274</v>
      </c>
      <c r="H56">
        <v>337044</v>
      </c>
      <c r="I56">
        <v>102780</v>
      </c>
      <c r="J56">
        <v>55</v>
      </c>
    </row>
    <row r="57" spans="1:10" x14ac:dyDescent="0.25">
      <c r="A57">
        <v>56</v>
      </c>
      <c r="B57" t="s">
        <v>243</v>
      </c>
      <c r="C57">
        <v>2018</v>
      </c>
      <c r="D57" t="s">
        <v>204</v>
      </c>
      <c r="E57" t="s">
        <v>205</v>
      </c>
      <c r="F57">
        <v>80440</v>
      </c>
      <c r="G57" t="s">
        <v>274</v>
      </c>
      <c r="H57">
        <v>32237</v>
      </c>
      <c r="I57">
        <v>100636</v>
      </c>
      <c r="J57">
        <v>56</v>
      </c>
    </row>
    <row r="58" spans="1:10" x14ac:dyDescent="0.25">
      <c r="A58">
        <v>57</v>
      </c>
      <c r="B58" t="s">
        <v>245</v>
      </c>
      <c r="C58">
        <v>2018</v>
      </c>
      <c r="D58" t="s">
        <v>182</v>
      </c>
      <c r="E58" t="s">
        <v>183</v>
      </c>
      <c r="F58">
        <v>80440</v>
      </c>
      <c r="G58" t="s">
        <v>274</v>
      </c>
      <c r="H58">
        <v>20447</v>
      </c>
      <c r="I58">
        <v>99736</v>
      </c>
      <c r="J58">
        <v>57</v>
      </c>
    </row>
    <row r="59" spans="1:10" x14ac:dyDescent="0.25">
      <c r="A59">
        <v>58</v>
      </c>
      <c r="B59" t="s">
        <v>243</v>
      </c>
      <c r="C59">
        <v>2018</v>
      </c>
      <c r="D59" t="s">
        <v>132</v>
      </c>
      <c r="E59" t="s">
        <v>133</v>
      </c>
      <c r="F59">
        <v>80440</v>
      </c>
      <c r="G59" t="s">
        <v>274</v>
      </c>
      <c r="H59">
        <v>113779</v>
      </c>
      <c r="I59">
        <v>94026</v>
      </c>
      <c r="J59">
        <v>58</v>
      </c>
    </row>
    <row r="60" spans="1:10" x14ac:dyDescent="0.25">
      <c r="A60">
        <v>59</v>
      </c>
      <c r="B60" t="s">
        <v>245</v>
      </c>
      <c r="C60">
        <v>2018</v>
      </c>
      <c r="D60" t="s">
        <v>188</v>
      </c>
      <c r="E60" t="s">
        <v>189</v>
      </c>
      <c r="F60">
        <v>80440</v>
      </c>
      <c r="G60" t="s">
        <v>274</v>
      </c>
      <c r="H60">
        <v>24298</v>
      </c>
      <c r="I60">
        <v>91336</v>
      </c>
      <c r="J60">
        <v>59</v>
      </c>
    </row>
    <row r="61" spans="1:10" x14ac:dyDescent="0.25">
      <c r="A61">
        <v>60</v>
      </c>
      <c r="B61" t="s">
        <v>245</v>
      </c>
      <c r="C61">
        <v>2018</v>
      </c>
      <c r="D61" t="s">
        <v>64</v>
      </c>
      <c r="E61" t="s">
        <v>65</v>
      </c>
      <c r="F61">
        <v>80440</v>
      </c>
      <c r="G61" t="s">
        <v>274</v>
      </c>
      <c r="H61">
        <v>133682</v>
      </c>
      <c r="I61">
        <v>73282</v>
      </c>
      <c r="J61">
        <v>60</v>
      </c>
    </row>
    <row r="62" spans="1:10" x14ac:dyDescent="0.25">
      <c r="A62">
        <v>61</v>
      </c>
      <c r="B62" t="s">
        <v>245</v>
      </c>
      <c r="C62">
        <v>2018</v>
      </c>
      <c r="D62" t="s">
        <v>78</v>
      </c>
      <c r="E62" t="s">
        <v>79</v>
      </c>
      <c r="F62">
        <v>80440</v>
      </c>
      <c r="G62" t="s">
        <v>274</v>
      </c>
      <c r="H62">
        <v>31404</v>
      </c>
      <c r="I62">
        <v>57505</v>
      </c>
      <c r="J62">
        <v>61</v>
      </c>
    </row>
    <row r="63" spans="1:10" x14ac:dyDescent="0.25">
      <c r="A63">
        <v>62</v>
      </c>
      <c r="B63" t="s">
        <v>245</v>
      </c>
      <c r="C63">
        <v>2018</v>
      </c>
      <c r="D63" t="s">
        <v>174</v>
      </c>
      <c r="E63" t="s">
        <v>175</v>
      </c>
      <c r="F63">
        <v>80440</v>
      </c>
      <c r="G63" t="s">
        <v>274</v>
      </c>
      <c r="H63">
        <v>1771</v>
      </c>
      <c r="I63">
        <v>44780</v>
      </c>
      <c r="J63">
        <v>62</v>
      </c>
    </row>
    <row r="64" spans="1:10" x14ac:dyDescent="0.25">
      <c r="A64">
        <v>63</v>
      </c>
      <c r="B64" t="s">
        <v>245</v>
      </c>
      <c r="C64">
        <v>2018</v>
      </c>
      <c r="D64" t="s">
        <v>130</v>
      </c>
      <c r="E64" t="s">
        <v>131</v>
      </c>
      <c r="F64">
        <v>80440</v>
      </c>
      <c r="G64" t="s">
        <v>274</v>
      </c>
      <c r="H64">
        <v>4606</v>
      </c>
      <c r="I64">
        <v>34554</v>
      </c>
      <c r="J64">
        <v>63</v>
      </c>
    </row>
    <row r="65" spans="1:10" x14ac:dyDescent="0.25">
      <c r="A65">
        <v>64</v>
      </c>
      <c r="B65" t="s">
        <v>245</v>
      </c>
      <c r="C65">
        <v>2018</v>
      </c>
      <c r="D65" t="s">
        <v>178</v>
      </c>
      <c r="E65" t="s">
        <v>179</v>
      </c>
      <c r="F65">
        <v>80440</v>
      </c>
      <c r="G65" t="s">
        <v>274</v>
      </c>
      <c r="H65">
        <v>6949</v>
      </c>
      <c r="I65">
        <v>27085</v>
      </c>
      <c r="J65">
        <v>64</v>
      </c>
    </row>
    <row r="66" spans="1:10" x14ac:dyDescent="0.25">
      <c r="A66">
        <v>65</v>
      </c>
      <c r="B66" t="s">
        <v>245</v>
      </c>
      <c r="C66">
        <v>2018</v>
      </c>
      <c r="D66" t="s">
        <v>116</v>
      </c>
      <c r="E66" t="s">
        <v>117</v>
      </c>
      <c r="F66">
        <v>80440</v>
      </c>
      <c r="G66" t="s">
        <v>274</v>
      </c>
      <c r="H66">
        <v>17481</v>
      </c>
      <c r="I66">
        <v>25369</v>
      </c>
      <c r="J66">
        <v>65</v>
      </c>
    </row>
    <row r="67" spans="1:10" x14ac:dyDescent="0.25">
      <c r="A67">
        <v>66</v>
      </c>
      <c r="B67" t="s">
        <v>245</v>
      </c>
      <c r="C67">
        <v>2018</v>
      </c>
      <c r="D67" t="s">
        <v>62</v>
      </c>
      <c r="E67" t="s">
        <v>63</v>
      </c>
      <c r="F67">
        <v>80440</v>
      </c>
      <c r="G67" t="s">
        <v>274</v>
      </c>
      <c r="H67">
        <v>89350</v>
      </c>
      <c r="I67">
        <v>24733</v>
      </c>
      <c r="J67">
        <v>66</v>
      </c>
    </row>
    <row r="68" spans="1:10" x14ac:dyDescent="0.25">
      <c r="A68">
        <v>67</v>
      </c>
      <c r="B68" t="s">
        <v>245</v>
      </c>
      <c r="C68">
        <v>2018</v>
      </c>
      <c r="D68" t="s">
        <v>45</v>
      </c>
      <c r="E68" t="s">
        <v>46</v>
      </c>
      <c r="F68">
        <v>80440</v>
      </c>
      <c r="G68" t="s">
        <v>274</v>
      </c>
      <c r="H68">
        <v>19488</v>
      </c>
      <c r="I68">
        <v>23309</v>
      </c>
      <c r="J68">
        <v>67</v>
      </c>
    </row>
    <row r="69" spans="1:10" x14ac:dyDescent="0.25">
      <c r="A69">
        <v>68</v>
      </c>
      <c r="B69" t="s">
        <v>245</v>
      </c>
      <c r="C69">
        <v>2018</v>
      </c>
      <c r="D69" t="s">
        <v>190</v>
      </c>
      <c r="E69" t="s">
        <v>191</v>
      </c>
      <c r="F69">
        <v>80440</v>
      </c>
      <c r="G69" t="s">
        <v>274</v>
      </c>
      <c r="I69">
        <v>20852</v>
      </c>
      <c r="J69">
        <v>68</v>
      </c>
    </row>
    <row r="70" spans="1:10" x14ac:dyDescent="0.25">
      <c r="A70">
        <v>69</v>
      </c>
      <c r="B70" t="s">
        <v>245</v>
      </c>
      <c r="C70">
        <v>2018</v>
      </c>
      <c r="D70" t="s">
        <v>114</v>
      </c>
      <c r="E70" t="s">
        <v>115</v>
      </c>
      <c r="F70">
        <v>80440</v>
      </c>
      <c r="G70" t="s">
        <v>274</v>
      </c>
      <c r="H70">
        <v>5178</v>
      </c>
      <c r="I70">
        <v>14500</v>
      </c>
      <c r="J70">
        <v>69</v>
      </c>
    </row>
    <row r="71" spans="1:10" x14ac:dyDescent="0.25">
      <c r="A71">
        <v>70</v>
      </c>
      <c r="B71" t="s">
        <v>245</v>
      </c>
      <c r="C71">
        <v>2018</v>
      </c>
      <c r="D71" t="s">
        <v>124</v>
      </c>
      <c r="E71" t="s">
        <v>125</v>
      </c>
      <c r="F71">
        <v>80440</v>
      </c>
      <c r="G71" t="s">
        <v>274</v>
      </c>
      <c r="H71">
        <v>2179</v>
      </c>
      <c r="I71">
        <v>12576</v>
      </c>
      <c r="J71">
        <v>70</v>
      </c>
    </row>
    <row r="72" spans="1:10" x14ac:dyDescent="0.25">
      <c r="A72">
        <v>71</v>
      </c>
      <c r="B72" t="s">
        <v>245</v>
      </c>
      <c r="C72">
        <v>2018</v>
      </c>
      <c r="D72" t="s">
        <v>82</v>
      </c>
      <c r="E72" t="s">
        <v>83</v>
      </c>
      <c r="F72">
        <v>80440</v>
      </c>
      <c r="G72" t="s">
        <v>274</v>
      </c>
      <c r="H72">
        <v>1270</v>
      </c>
      <c r="I72">
        <v>6478</v>
      </c>
      <c r="J72">
        <v>71</v>
      </c>
    </row>
    <row r="73" spans="1:10" x14ac:dyDescent="0.25">
      <c r="A73">
        <v>72</v>
      </c>
      <c r="B73" t="s">
        <v>245</v>
      </c>
      <c r="C73">
        <v>2018</v>
      </c>
      <c r="D73" t="s">
        <v>136</v>
      </c>
      <c r="E73" t="s">
        <v>137</v>
      </c>
      <c r="F73">
        <v>80440</v>
      </c>
      <c r="G73" t="s">
        <v>274</v>
      </c>
      <c r="H73">
        <v>1276</v>
      </c>
      <c r="I73">
        <v>6026</v>
      </c>
      <c r="J73">
        <v>72</v>
      </c>
    </row>
    <row r="74" spans="1:10" x14ac:dyDescent="0.25">
      <c r="A74">
        <v>73</v>
      </c>
      <c r="B74" t="s">
        <v>269</v>
      </c>
      <c r="C74">
        <v>2018</v>
      </c>
      <c r="D74" t="s">
        <v>270</v>
      </c>
      <c r="E74" t="s">
        <v>271</v>
      </c>
      <c r="F74">
        <v>80440</v>
      </c>
      <c r="G74" t="s">
        <v>275</v>
      </c>
      <c r="H74">
        <v>4892</v>
      </c>
      <c r="I74">
        <v>5650</v>
      </c>
      <c r="J74">
        <v>73</v>
      </c>
    </row>
    <row r="75" spans="1:10" x14ac:dyDescent="0.25">
      <c r="A75">
        <v>74</v>
      </c>
      <c r="B75" t="s">
        <v>245</v>
      </c>
      <c r="C75">
        <v>2018</v>
      </c>
      <c r="D75" t="s">
        <v>246</v>
      </c>
      <c r="F75">
        <v>80440</v>
      </c>
      <c r="G75" t="s">
        <v>274</v>
      </c>
      <c r="H75">
        <v>743</v>
      </c>
      <c r="I75">
        <v>5470</v>
      </c>
      <c r="J75">
        <v>74</v>
      </c>
    </row>
    <row r="76" spans="1:10" x14ac:dyDescent="0.25">
      <c r="A76">
        <v>75</v>
      </c>
      <c r="B76" t="s">
        <v>245</v>
      </c>
      <c r="C76">
        <v>2018</v>
      </c>
      <c r="D76" t="s">
        <v>37</v>
      </c>
      <c r="E76" t="s">
        <v>38</v>
      </c>
      <c r="F76">
        <v>80440</v>
      </c>
      <c r="G76" t="s">
        <v>274</v>
      </c>
      <c r="H76">
        <v>2201</v>
      </c>
      <c r="I76">
        <v>3880</v>
      </c>
      <c r="J76">
        <v>75</v>
      </c>
    </row>
    <row r="77" spans="1:10" x14ac:dyDescent="0.25">
      <c r="A77">
        <v>76</v>
      </c>
      <c r="B77" t="s">
        <v>245</v>
      </c>
      <c r="C77">
        <v>2018</v>
      </c>
      <c r="D77" t="s">
        <v>276</v>
      </c>
      <c r="E77" t="s">
        <v>277</v>
      </c>
      <c r="F77">
        <v>80440</v>
      </c>
      <c r="G77" t="s">
        <v>274</v>
      </c>
      <c r="H77">
        <v>3461</v>
      </c>
      <c r="I77">
        <v>2976</v>
      </c>
      <c r="J77">
        <v>76</v>
      </c>
    </row>
    <row r="78" spans="1:10" x14ac:dyDescent="0.25">
      <c r="A78">
        <v>77</v>
      </c>
      <c r="B78" t="s">
        <v>245</v>
      </c>
      <c r="C78">
        <v>2018</v>
      </c>
      <c r="D78" t="s">
        <v>120</v>
      </c>
      <c r="E78" t="s">
        <v>121</v>
      </c>
      <c r="F78">
        <v>80440</v>
      </c>
      <c r="G78" t="s">
        <v>274</v>
      </c>
      <c r="H78">
        <v>505</v>
      </c>
      <c r="I78">
        <v>2880</v>
      </c>
      <c r="J78">
        <v>77</v>
      </c>
    </row>
    <row r="79" spans="1:10" x14ac:dyDescent="0.25">
      <c r="A79">
        <v>78</v>
      </c>
      <c r="B79" t="s">
        <v>245</v>
      </c>
      <c r="C79">
        <v>2018</v>
      </c>
      <c r="D79" t="s">
        <v>176</v>
      </c>
      <c r="E79" t="s">
        <v>177</v>
      </c>
      <c r="F79">
        <v>80440</v>
      </c>
      <c r="G79" t="s">
        <v>274</v>
      </c>
      <c r="H79">
        <v>724</v>
      </c>
      <c r="I79">
        <v>2194</v>
      </c>
      <c r="J79">
        <v>78</v>
      </c>
    </row>
    <row r="80" spans="1:10" x14ac:dyDescent="0.25">
      <c r="A80">
        <v>79</v>
      </c>
      <c r="B80" t="s">
        <v>245</v>
      </c>
      <c r="C80">
        <v>2018</v>
      </c>
      <c r="D80" t="s">
        <v>154</v>
      </c>
      <c r="E80" t="s">
        <v>155</v>
      </c>
      <c r="F80">
        <v>80440</v>
      </c>
      <c r="G80" t="s">
        <v>274</v>
      </c>
      <c r="H80">
        <v>479</v>
      </c>
      <c r="I80">
        <v>1981</v>
      </c>
      <c r="J80">
        <v>79</v>
      </c>
    </row>
    <row r="81" spans="1:10" x14ac:dyDescent="0.25">
      <c r="A81">
        <v>80</v>
      </c>
      <c r="B81" t="s">
        <v>245</v>
      </c>
      <c r="C81">
        <v>2018</v>
      </c>
      <c r="D81" t="s">
        <v>34</v>
      </c>
      <c r="E81" t="s">
        <v>35</v>
      </c>
      <c r="F81">
        <v>80440</v>
      </c>
      <c r="G81" t="s">
        <v>274</v>
      </c>
      <c r="H81">
        <v>1024</v>
      </c>
      <c r="I81">
        <v>1758</v>
      </c>
      <c r="J81">
        <v>80</v>
      </c>
    </row>
    <row r="82" spans="1:10" x14ac:dyDescent="0.25">
      <c r="A82">
        <v>81</v>
      </c>
      <c r="B82" t="s">
        <v>245</v>
      </c>
      <c r="C82">
        <v>2018</v>
      </c>
      <c r="D82" t="s">
        <v>206</v>
      </c>
      <c r="E82" t="s">
        <v>207</v>
      </c>
      <c r="F82">
        <v>80440</v>
      </c>
      <c r="G82" t="s">
        <v>274</v>
      </c>
      <c r="H82">
        <v>3220</v>
      </c>
      <c r="I82">
        <v>1542</v>
      </c>
      <c r="J82">
        <v>81</v>
      </c>
    </row>
    <row r="83" spans="1:10" x14ac:dyDescent="0.25">
      <c r="A83">
        <v>82</v>
      </c>
      <c r="B83" t="s">
        <v>243</v>
      </c>
      <c r="C83">
        <v>2018</v>
      </c>
      <c r="D83" t="s">
        <v>241</v>
      </c>
      <c r="E83" t="s">
        <v>242</v>
      </c>
      <c r="F83">
        <v>80440</v>
      </c>
      <c r="G83" t="s">
        <v>274</v>
      </c>
      <c r="H83">
        <v>936</v>
      </c>
      <c r="I83">
        <v>1397</v>
      </c>
      <c r="J83">
        <v>82</v>
      </c>
    </row>
    <row r="84" spans="1:10" x14ac:dyDescent="0.25">
      <c r="A84">
        <v>83</v>
      </c>
      <c r="B84" t="s">
        <v>243</v>
      </c>
      <c r="C84">
        <v>2018</v>
      </c>
      <c r="D84" t="s">
        <v>162</v>
      </c>
      <c r="E84" t="s">
        <v>163</v>
      </c>
      <c r="F84">
        <v>80440</v>
      </c>
      <c r="G84" t="s">
        <v>274</v>
      </c>
      <c r="H84">
        <v>137</v>
      </c>
      <c r="I84">
        <v>818</v>
      </c>
      <c r="J84">
        <v>83</v>
      </c>
    </row>
    <row r="85" spans="1:10" x14ac:dyDescent="0.25">
      <c r="A85">
        <v>84</v>
      </c>
      <c r="B85" t="s">
        <v>245</v>
      </c>
      <c r="C85">
        <v>2018</v>
      </c>
      <c r="D85" t="s">
        <v>146</v>
      </c>
      <c r="E85" t="s">
        <v>147</v>
      </c>
      <c r="F85">
        <v>80440</v>
      </c>
      <c r="G85" t="s">
        <v>274</v>
      </c>
      <c r="H85">
        <v>105</v>
      </c>
      <c r="I85">
        <v>501</v>
      </c>
      <c r="J85">
        <v>84</v>
      </c>
    </row>
    <row r="86" spans="1:10" x14ac:dyDescent="0.25">
      <c r="A86">
        <v>85</v>
      </c>
      <c r="B86" t="s">
        <v>245</v>
      </c>
      <c r="C86">
        <v>2018</v>
      </c>
      <c r="D86" t="s">
        <v>96</v>
      </c>
      <c r="E86" t="s">
        <v>97</v>
      </c>
      <c r="F86">
        <v>80440</v>
      </c>
      <c r="G86" t="s">
        <v>274</v>
      </c>
      <c r="H86">
        <v>55</v>
      </c>
      <c r="I86">
        <v>343</v>
      </c>
      <c r="J86">
        <v>85</v>
      </c>
    </row>
    <row r="87" spans="1:10" x14ac:dyDescent="0.25">
      <c r="A87">
        <v>86</v>
      </c>
      <c r="B87" t="s">
        <v>245</v>
      </c>
      <c r="C87">
        <v>2018</v>
      </c>
      <c r="D87" t="s">
        <v>200</v>
      </c>
      <c r="E87" t="s">
        <v>201</v>
      </c>
      <c r="F87">
        <v>80440</v>
      </c>
      <c r="G87" t="s">
        <v>274</v>
      </c>
      <c r="H87">
        <v>696</v>
      </c>
      <c r="I87">
        <v>281</v>
      </c>
      <c r="J87">
        <v>86</v>
      </c>
    </row>
    <row r="88" spans="1:10" x14ac:dyDescent="0.25">
      <c r="A88">
        <v>87</v>
      </c>
      <c r="B88" t="s">
        <v>245</v>
      </c>
      <c r="C88">
        <v>2018</v>
      </c>
      <c r="D88" t="s">
        <v>202</v>
      </c>
      <c r="E88" t="s">
        <v>203</v>
      </c>
      <c r="F88">
        <v>80440</v>
      </c>
      <c r="G88" t="s">
        <v>274</v>
      </c>
      <c r="H88">
        <v>1</v>
      </c>
      <c r="I88">
        <v>147</v>
      </c>
      <c r="J88">
        <v>87</v>
      </c>
    </row>
    <row r="89" spans="1:10" x14ac:dyDescent="0.25">
      <c r="A89">
        <v>88</v>
      </c>
      <c r="B89" t="s">
        <v>245</v>
      </c>
      <c r="C89">
        <v>2018</v>
      </c>
      <c r="D89" t="s">
        <v>100</v>
      </c>
      <c r="E89" t="s">
        <v>101</v>
      </c>
      <c r="F89">
        <v>80440</v>
      </c>
      <c r="G89" t="s">
        <v>274</v>
      </c>
      <c r="H89">
        <v>520</v>
      </c>
      <c r="I89">
        <v>116</v>
      </c>
      <c r="J89">
        <v>88</v>
      </c>
    </row>
    <row r="90" spans="1:10" x14ac:dyDescent="0.25">
      <c r="A90">
        <v>89</v>
      </c>
      <c r="B90" t="s">
        <v>243</v>
      </c>
      <c r="C90">
        <v>2018</v>
      </c>
      <c r="D90" t="s">
        <v>278</v>
      </c>
      <c r="E90" t="s">
        <v>279</v>
      </c>
      <c r="F90">
        <v>80440</v>
      </c>
      <c r="G90" t="s">
        <v>274</v>
      </c>
      <c r="H90">
        <v>1000</v>
      </c>
      <c r="I90">
        <v>110</v>
      </c>
      <c r="J90">
        <v>89</v>
      </c>
    </row>
    <row r="91" spans="1:10" x14ac:dyDescent="0.25">
      <c r="A91">
        <v>90</v>
      </c>
      <c r="B91" t="s">
        <v>245</v>
      </c>
      <c r="C91">
        <v>2018</v>
      </c>
      <c r="D91" t="s">
        <v>194</v>
      </c>
      <c r="E91" t="s">
        <v>195</v>
      </c>
      <c r="F91">
        <v>80440</v>
      </c>
      <c r="G91" t="s">
        <v>274</v>
      </c>
      <c r="H91">
        <v>17</v>
      </c>
      <c r="I91">
        <v>67</v>
      </c>
      <c r="J91">
        <v>90</v>
      </c>
    </row>
    <row r="92" spans="1:10" x14ac:dyDescent="0.25">
      <c r="A92">
        <v>91</v>
      </c>
      <c r="B92" t="s">
        <v>245</v>
      </c>
      <c r="C92">
        <v>2018</v>
      </c>
      <c r="D92" t="s">
        <v>229</v>
      </c>
      <c r="E92" t="s">
        <v>230</v>
      </c>
      <c r="F92">
        <v>80440</v>
      </c>
      <c r="G92" t="s">
        <v>274</v>
      </c>
      <c r="H92">
        <v>8</v>
      </c>
      <c r="I92">
        <v>25</v>
      </c>
      <c r="J92">
        <v>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/>
  </sheetViews>
  <sheetFormatPr baseColWidth="10" defaultColWidth="9.140625" defaultRowHeight="15" x14ac:dyDescent="0.25"/>
  <sheetData>
    <row r="1" spans="1:10" x14ac:dyDescent="0.25">
      <c r="A1" s="15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24</v>
      </c>
    </row>
    <row r="2" spans="1:10" x14ac:dyDescent="0.25">
      <c r="A2">
        <v>1</v>
      </c>
      <c r="B2" t="s">
        <v>243</v>
      </c>
      <c r="C2">
        <v>2018</v>
      </c>
      <c r="D2" t="s">
        <v>158</v>
      </c>
      <c r="E2" t="s">
        <v>159</v>
      </c>
      <c r="F2">
        <v>80450</v>
      </c>
      <c r="G2" t="s">
        <v>280</v>
      </c>
      <c r="H2">
        <v>395539221</v>
      </c>
      <c r="I2">
        <v>444668648</v>
      </c>
      <c r="J2">
        <v>1</v>
      </c>
    </row>
    <row r="3" spans="1:10" x14ac:dyDescent="0.25">
      <c r="A3">
        <v>2</v>
      </c>
      <c r="B3" t="s">
        <v>245</v>
      </c>
      <c r="C3">
        <v>2018</v>
      </c>
      <c r="D3" t="s">
        <v>68</v>
      </c>
      <c r="E3" t="s">
        <v>69</v>
      </c>
      <c r="F3">
        <v>80450</v>
      </c>
      <c r="G3" t="s">
        <v>280</v>
      </c>
      <c r="H3">
        <v>182808677</v>
      </c>
      <c r="I3">
        <v>348714166</v>
      </c>
      <c r="J3">
        <v>2</v>
      </c>
    </row>
    <row r="4" spans="1:10" x14ac:dyDescent="0.25">
      <c r="A4">
        <v>3</v>
      </c>
      <c r="B4" t="s">
        <v>245</v>
      </c>
      <c r="C4">
        <v>2018</v>
      </c>
      <c r="D4" t="s">
        <v>45</v>
      </c>
      <c r="E4" t="s">
        <v>46</v>
      </c>
      <c r="F4">
        <v>80450</v>
      </c>
      <c r="G4" t="s">
        <v>280</v>
      </c>
      <c r="H4">
        <v>260080981</v>
      </c>
      <c r="I4">
        <v>315989954</v>
      </c>
      <c r="J4">
        <v>3</v>
      </c>
    </row>
    <row r="5" spans="1:10" x14ac:dyDescent="0.25">
      <c r="A5">
        <v>4</v>
      </c>
      <c r="B5" t="s">
        <v>245</v>
      </c>
      <c r="C5">
        <v>2018</v>
      </c>
      <c r="D5" t="s">
        <v>39</v>
      </c>
      <c r="E5" t="s">
        <v>40</v>
      </c>
      <c r="F5">
        <v>80450</v>
      </c>
      <c r="G5" t="s">
        <v>280</v>
      </c>
      <c r="H5">
        <v>209733599</v>
      </c>
      <c r="I5">
        <v>258500248</v>
      </c>
      <c r="J5">
        <v>4</v>
      </c>
    </row>
    <row r="6" spans="1:10" x14ac:dyDescent="0.25">
      <c r="A6">
        <v>5</v>
      </c>
      <c r="B6" t="s">
        <v>245</v>
      </c>
      <c r="C6">
        <v>2018</v>
      </c>
      <c r="D6" t="s">
        <v>192</v>
      </c>
      <c r="E6" t="s">
        <v>193</v>
      </c>
      <c r="F6">
        <v>80450</v>
      </c>
      <c r="G6" t="s">
        <v>280</v>
      </c>
      <c r="H6">
        <v>170630508</v>
      </c>
      <c r="I6">
        <v>177708761</v>
      </c>
      <c r="J6">
        <v>5</v>
      </c>
    </row>
    <row r="7" spans="1:10" x14ac:dyDescent="0.25">
      <c r="A7">
        <v>6</v>
      </c>
      <c r="B7" t="s">
        <v>245</v>
      </c>
      <c r="C7">
        <v>2018</v>
      </c>
      <c r="D7" t="s">
        <v>37</v>
      </c>
      <c r="E7" t="s">
        <v>38</v>
      </c>
      <c r="F7">
        <v>80450</v>
      </c>
      <c r="G7" t="s">
        <v>280</v>
      </c>
      <c r="H7">
        <v>153283513</v>
      </c>
      <c r="I7">
        <v>159732025</v>
      </c>
      <c r="J7">
        <v>6</v>
      </c>
    </row>
    <row r="8" spans="1:10" x14ac:dyDescent="0.25">
      <c r="A8">
        <v>7</v>
      </c>
      <c r="B8" t="s">
        <v>245</v>
      </c>
      <c r="C8">
        <v>2018</v>
      </c>
      <c r="D8" t="s">
        <v>41</v>
      </c>
      <c r="E8" t="s">
        <v>42</v>
      </c>
      <c r="F8">
        <v>80450</v>
      </c>
      <c r="G8" t="s">
        <v>280</v>
      </c>
      <c r="H8">
        <v>68416493</v>
      </c>
      <c r="I8">
        <v>108465067</v>
      </c>
      <c r="J8">
        <v>7</v>
      </c>
    </row>
    <row r="9" spans="1:10" x14ac:dyDescent="0.25">
      <c r="A9">
        <v>8</v>
      </c>
      <c r="B9" t="s">
        <v>245</v>
      </c>
      <c r="C9">
        <v>2018</v>
      </c>
      <c r="D9" t="s">
        <v>122</v>
      </c>
      <c r="E9" t="s">
        <v>123</v>
      </c>
      <c r="F9">
        <v>80450</v>
      </c>
      <c r="G9" t="s">
        <v>280</v>
      </c>
      <c r="H9">
        <v>70785744</v>
      </c>
      <c r="I9">
        <v>73429222</v>
      </c>
      <c r="J9">
        <v>8</v>
      </c>
    </row>
    <row r="10" spans="1:10" x14ac:dyDescent="0.25">
      <c r="A10">
        <v>9</v>
      </c>
      <c r="B10" t="s">
        <v>245</v>
      </c>
      <c r="C10">
        <v>2018</v>
      </c>
      <c r="D10" t="s">
        <v>100</v>
      </c>
      <c r="E10" t="s">
        <v>101</v>
      </c>
      <c r="F10">
        <v>80450</v>
      </c>
      <c r="G10" t="s">
        <v>280</v>
      </c>
      <c r="H10">
        <v>10340257</v>
      </c>
      <c r="I10">
        <v>68149052</v>
      </c>
      <c r="J10">
        <v>9</v>
      </c>
    </row>
    <row r="11" spans="1:10" x14ac:dyDescent="0.25">
      <c r="A11">
        <v>10</v>
      </c>
      <c r="B11" t="s">
        <v>243</v>
      </c>
      <c r="C11">
        <v>2018</v>
      </c>
      <c r="D11" t="s">
        <v>88</v>
      </c>
      <c r="E11" t="s">
        <v>89</v>
      </c>
      <c r="F11">
        <v>80450</v>
      </c>
      <c r="G11" t="s">
        <v>280</v>
      </c>
      <c r="H11">
        <v>17103571</v>
      </c>
      <c r="I11">
        <v>60521827</v>
      </c>
      <c r="J11">
        <v>10</v>
      </c>
    </row>
    <row r="12" spans="1:10" x14ac:dyDescent="0.25">
      <c r="A12">
        <v>11</v>
      </c>
      <c r="B12" t="s">
        <v>245</v>
      </c>
      <c r="C12">
        <v>2018</v>
      </c>
      <c r="D12" t="s">
        <v>102</v>
      </c>
      <c r="E12" t="s">
        <v>103</v>
      </c>
      <c r="F12">
        <v>80450</v>
      </c>
      <c r="G12" t="s">
        <v>280</v>
      </c>
      <c r="H12">
        <v>59825383</v>
      </c>
      <c r="I12">
        <v>44889665</v>
      </c>
      <c r="J12">
        <v>11</v>
      </c>
    </row>
    <row r="13" spans="1:10" x14ac:dyDescent="0.25">
      <c r="A13">
        <v>12</v>
      </c>
      <c r="B13" t="s">
        <v>245</v>
      </c>
      <c r="C13">
        <v>2018</v>
      </c>
      <c r="D13" t="s">
        <v>34</v>
      </c>
      <c r="E13" t="s">
        <v>35</v>
      </c>
      <c r="F13">
        <v>80450</v>
      </c>
      <c r="G13" t="s">
        <v>280</v>
      </c>
      <c r="H13">
        <v>26328646</v>
      </c>
      <c r="I13">
        <v>43439065</v>
      </c>
      <c r="J13">
        <v>12</v>
      </c>
    </row>
    <row r="14" spans="1:10" x14ac:dyDescent="0.25">
      <c r="A14">
        <v>13</v>
      </c>
      <c r="B14" t="s">
        <v>245</v>
      </c>
      <c r="C14">
        <v>2018</v>
      </c>
      <c r="D14" t="s">
        <v>53</v>
      </c>
      <c r="E14" t="s">
        <v>53</v>
      </c>
      <c r="F14">
        <v>80450</v>
      </c>
      <c r="G14" t="s">
        <v>280</v>
      </c>
      <c r="H14">
        <v>22165996</v>
      </c>
      <c r="I14">
        <v>40233803</v>
      </c>
      <c r="J14">
        <v>13</v>
      </c>
    </row>
    <row r="15" spans="1:10" x14ac:dyDescent="0.25">
      <c r="A15">
        <v>14</v>
      </c>
      <c r="B15" t="s">
        <v>245</v>
      </c>
      <c r="C15">
        <v>2018</v>
      </c>
      <c r="D15" t="s">
        <v>80</v>
      </c>
      <c r="E15" t="s">
        <v>81</v>
      </c>
      <c r="F15">
        <v>80450</v>
      </c>
      <c r="G15" t="s">
        <v>280</v>
      </c>
      <c r="H15">
        <v>22280333</v>
      </c>
      <c r="I15">
        <v>39352652</v>
      </c>
      <c r="J15">
        <v>14</v>
      </c>
    </row>
    <row r="16" spans="1:10" x14ac:dyDescent="0.25">
      <c r="A16">
        <v>15</v>
      </c>
      <c r="B16" t="s">
        <v>245</v>
      </c>
      <c r="C16">
        <v>2018</v>
      </c>
      <c r="D16" t="s">
        <v>92</v>
      </c>
      <c r="E16" t="s">
        <v>93</v>
      </c>
      <c r="F16">
        <v>80450</v>
      </c>
      <c r="G16" t="s">
        <v>280</v>
      </c>
      <c r="H16">
        <v>12483383</v>
      </c>
      <c r="I16">
        <v>37387701</v>
      </c>
      <c r="J16">
        <v>15</v>
      </c>
    </row>
    <row r="17" spans="1:10" x14ac:dyDescent="0.25">
      <c r="A17">
        <v>16</v>
      </c>
      <c r="B17" t="s">
        <v>245</v>
      </c>
      <c r="C17">
        <v>2018</v>
      </c>
      <c r="D17" t="s">
        <v>43</v>
      </c>
      <c r="E17" t="s">
        <v>44</v>
      </c>
      <c r="F17">
        <v>80450</v>
      </c>
      <c r="G17" t="s">
        <v>280</v>
      </c>
      <c r="H17">
        <v>39816778</v>
      </c>
      <c r="I17">
        <v>34528164</v>
      </c>
      <c r="J17">
        <v>16</v>
      </c>
    </row>
    <row r="18" spans="1:10" x14ac:dyDescent="0.25">
      <c r="A18">
        <v>17</v>
      </c>
      <c r="B18" t="s">
        <v>245</v>
      </c>
      <c r="C18">
        <v>2018</v>
      </c>
      <c r="D18" t="s">
        <v>56</v>
      </c>
      <c r="E18" t="s">
        <v>57</v>
      </c>
      <c r="F18">
        <v>80450</v>
      </c>
      <c r="G18" t="s">
        <v>280</v>
      </c>
      <c r="H18">
        <v>14767719</v>
      </c>
      <c r="I18">
        <v>34508990</v>
      </c>
      <c r="J18">
        <v>17</v>
      </c>
    </row>
    <row r="19" spans="1:10" x14ac:dyDescent="0.25">
      <c r="A19">
        <v>18</v>
      </c>
      <c r="B19" t="s">
        <v>245</v>
      </c>
      <c r="C19">
        <v>2018</v>
      </c>
      <c r="D19" t="s">
        <v>58</v>
      </c>
      <c r="E19" t="s">
        <v>59</v>
      </c>
      <c r="F19">
        <v>80450</v>
      </c>
      <c r="G19" t="s">
        <v>280</v>
      </c>
      <c r="H19">
        <v>14969018</v>
      </c>
      <c r="I19">
        <v>33365683</v>
      </c>
      <c r="J19">
        <v>18</v>
      </c>
    </row>
    <row r="20" spans="1:10" x14ac:dyDescent="0.25">
      <c r="A20">
        <v>19</v>
      </c>
      <c r="B20" t="s">
        <v>243</v>
      </c>
      <c r="C20">
        <v>2018</v>
      </c>
      <c r="D20" t="s">
        <v>184</v>
      </c>
      <c r="E20" t="s">
        <v>185</v>
      </c>
      <c r="F20">
        <v>80450</v>
      </c>
      <c r="G20" t="s">
        <v>280</v>
      </c>
      <c r="H20">
        <v>13393264</v>
      </c>
      <c r="I20">
        <v>31297183</v>
      </c>
      <c r="J20">
        <v>19</v>
      </c>
    </row>
    <row r="21" spans="1:10" x14ac:dyDescent="0.25">
      <c r="A21">
        <v>20</v>
      </c>
      <c r="B21" t="s">
        <v>245</v>
      </c>
      <c r="C21">
        <v>2018</v>
      </c>
      <c r="D21" t="s">
        <v>213</v>
      </c>
      <c r="E21" t="s">
        <v>214</v>
      </c>
      <c r="F21">
        <v>80450</v>
      </c>
      <c r="G21" t="s">
        <v>280</v>
      </c>
      <c r="H21">
        <v>12288676</v>
      </c>
      <c r="I21">
        <v>28716000</v>
      </c>
      <c r="J21">
        <v>20</v>
      </c>
    </row>
    <row r="22" spans="1:10" x14ac:dyDescent="0.25">
      <c r="A22">
        <v>21</v>
      </c>
      <c r="B22" t="s">
        <v>245</v>
      </c>
      <c r="C22">
        <v>2018</v>
      </c>
      <c r="D22" t="s">
        <v>138</v>
      </c>
      <c r="E22" t="s">
        <v>139</v>
      </c>
      <c r="F22">
        <v>80450</v>
      </c>
      <c r="G22" t="s">
        <v>280</v>
      </c>
      <c r="H22">
        <v>40301117</v>
      </c>
      <c r="I22">
        <v>26559124</v>
      </c>
      <c r="J22">
        <v>21</v>
      </c>
    </row>
    <row r="23" spans="1:10" x14ac:dyDescent="0.25">
      <c r="A23">
        <v>22</v>
      </c>
      <c r="B23" t="s">
        <v>243</v>
      </c>
      <c r="C23">
        <v>2018</v>
      </c>
      <c r="D23" t="s">
        <v>281</v>
      </c>
      <c r="E23" t="s">
        <v>282</v>
      </c>
      <c r="F23">
        <v>80450</v>
      </c>
      <c r="G23" t="s">
        <v>280</v>
      </c>
      <c r="H23">
        <v>8941045</v>
      </c>
      <c r="I23">
        <v>24097107</v>
      </c>
      <c r="J23">
        <v>22</v>
      </c>
    </row>
    <row r="24" spans="1:10" x14ac:dyDescent="0.25">
      <c r="A24">
        <v>23</v>
      </c>
      <c r="B24" t="s">
        <v>245</v>
      </c>
      <c r="C24">
        <v>2018</v>
      </c>
      <c r="D24" t="s">
        <v>144</v>
      </c>
      <c r="E24" t="s">
        <v>145</v>
      </c>
      <c r="F24">
        <v>80450</v>
      </c>
      <c r="G24" t="s">
        <v>280</v>
      </c>
      <c r="H24">
        <v>10141185</v>
      </c>
      <c r="I24">
        <v>23697772</v>
      </c>
      <c r="J24">
        <v>23</v>
      </c>
    </row>
    <row r="25" spans="1:10" x14ac:dyDescent="0.25">
      <c r="A25">
        <v>24</v>
      </c>
      <c r="B25" t="s">
        <v>245</v>
      </c>
      <c r="C25">
        <v>2018</v>
      </c>
      <c r="D25" t="s">
        <v>246</v>
      </c>
      <c r="F25">
        <v>80450</v>
      </c>
      <c r="G25" t="s">
        <v>280</v>
      </c>
      <c r="H25">
        <v>8043266</v>
      </c>
      <c r="I25">
        <v>22534101</v>
      </c>
      <c r="J25">
        <v>24</v>
      </c>
    </row>
    <row r="26" spans="1:10" x14ac:dyDescent="0.25">
      <c r="A26">
        <v>25</v>
      </c>
      <c r="B26" t="s">
        <v>243</v>
      </c>
      <c r="C26">
        <v>2018</v>
      </c>
      <c r="D26" t="s">
        <v>186</v>
      </c>
      <c r="E26" t="s">
        <v>187</v>
      </c>
      <c r="F26">
        <v>80450</v>
      </c>
      <c r="G26" t="s">
        <v>280</v>
      </c>
      <c r="H26">
        <v>18972028</v>
      </c>
      <c r="I26">
        <v>20294134</v>
      </c>
      <c r="J26">
        <v>25</v>
      </c>
    </row>
    <row r="27" spans="1:10" x14ac:dyDescent="0.25">
      <c r="A27">
        <v>26</v>
      </c>
      <c r="B27" t="s">
        <v>243</v>
      </c>
      <c r="C27">
        <v>2018</v>
      </c>
      <c r="D27" t="s">
        <v>74</v>
      </c>
      <c r="E27" t="s">
        <v>75</v>
      </c>
      <c r="F27">
        <v>80450</v>
      </c>
      <c r="G27" t="s">
        <v>280</v>
      </c>
      <c r="H27">
        <v>18510938</v>
      </c>
      <c r="I27">
        <v>16427270</v>
      </c>
      <c r="J27">
        <v>26</v>
      </c>
    </row>
    <row r="28" spans="1:10" x14ac:dyDescent="0.25">
      <c r="A28">
        <v>27</v>
      </c>
      <c r="B28" t="s">
        <v>245</v>
      </c>
      <c r="C28">
        <v>2018</v>
      </c>
      <c r="D28" t="s">
        <v>110</v>
      </c>
      <c r="E28" t="s">
        <v>111</v>
      </c>
      <c r="F28">
        <v>80450</v>
      </c>
      <c r="G28" t="s">
        <v>280</v>
      </c>
      <c r="H28">
        <v>12041271</v>
      </c>
      <c r="I28">
        <v>16196146</v>
      </c>
      <c r="J28">
        <v>27</v>
      </c>
    </row>
    <row r="29" spans="1:10" x14ac:dyDescent="0.25">
      <c r="A29">
        <v>28</v>
      </c>
      <c r="B29" t="s">
        <v>245</v>
      </c>
      <c r="C29">
        <v>2018</v>
      </c>
      <c r="D29" t="s">
        <v>84</v>
      </c>
      <c r="E29" t="s">
        <v>85</v>
      </c>
      <c r="F29">
        <v>80450</v>
      </c>
      <c r="G29" t="s">
        <v>280</v>
      </c>
      <c r="H29">
        <v>9073122</v>
      </c>
      <c r="I29">
        <v>14158810</v>
      </c>
      <c r="J29">
        <v>28</v>
      </c>
    </row>
    <row r="30" spans="1:10" x14ac:dyDescent="0.25">
      <c r="A30">
        <v>29</v>
      </c>
      <c r="B30" t="s">
        <v>245</v>
      </c>
      <c r="C30">
        <v>2018</v>
      </c>
      <c r="D30" t="s">
        <v>54</v>
      </c>
      <c r="E30" t="s">
        <v>55</v>
      </c>
      <c r="F30">
        <v>80450</v>
      </c>
      <c r="G30" t="s">
        <v>280</v>
      </c>
      <c r="H30">
        <v>8136305</v>
      </c>
      <c r="I30">
        <v>13426795</v>
      </c>
      <c r="J30">
        <v>29</v>
      </c>
    </row>
    <row r="31" spans="1:10" x14ac:dyDescent="0.25">
      <c r="A31">
        <v>30</v>
      </c>
      <c r="B31" t="s">
        <v>245</v>
      </c>
      <c r="C31">
        <v>2018</v>
      </c>
      <c r="D31" t="s">
        <v>64</v>
      </c>
      <c r="E31" t="s">
        <v>65</v>
      </c>
      <c r="F31">
        <v>80450</v>
      </c>
      <c r="G31" t="s">
        <v>280</v>
      </c>
      <c r="H31">
        <v>15149095</v>
      </c>
      <c r="I31">
        <v>10998761</v>
      </c>
      <c r="J31">
        <v>30</v>
      </c>
    </row>
    <row r="32" spans="1:10" x14ac:dyDescent="0.25">
      <c r="A32">
        <v>31</v>
      </c>
      <c r="B32" t="s">
        <v>245</v>
      </c>
      <c r="C32">
        <v>2018</v>
      </c>
      <c r="D32" t="s">
        <v>72</v>
      </c>
      <c r="E32" t="s">
        <v>73</v>
      </c>
      <c r="F32">
        <v>80450</v>
      </c>
      <c r="G32" t="s">
        <v>280</v>
      </c>
      <c r="H32">
        <v>14937201</v>
      </c>
      <c r="I32">
        <v>9620374</v>
      </c>
      <c r="J32">
        <v>31</v>
      </c>
    </row>
    <row r="33" spans="1:10" x14ac:dyDescent="0.25">
      <c r="A33">
        <v>32</v>
      </c>
      <c r="B33" t="s">
        <v>245</v>
      </c>
      <c r="C33">
        <v>2018</v>
      </c>
      <c r="D33" t="s">
        <v>66</v>
      </c>
      <c r="E33" t="s">
        <v>67</v>
      </c>
      <c r="F33">
        <v>80450</v>
      </c>
      <c r="G33" t="s">
        <v>280</v>
      </c>
      <c r="H33">
        <v>2443433</v>
      </c>
      <c r="I33">
        <v>7056173</v>
      </c>
      <c r="J33">
        <v>32</v>
      </c>
    </row>
    <row r="34" spans="1:10" x14ac:dyDescent="0.25">
      <c r="A34">
        <v>33</v>
      </c>
      <c r="B34" t="s">
        <v>245</v>
      </c>
      <c r="C34">
        <v>2018</v>
      </c>
      <c r="D34" t="s">
        <v>116</v>
      </c>
      <c r="E34" t="s">
        <v>117</v>
      </c>
      <c r="F34">
        <v>80450</v>
      </c>
      <c r="G34" t="s">
        <v>280</v>
      </c>
      <c r="H34">
        <v>761567</v>
      </c>
      <c r="I34">
        <v>6499779</v>
      </c>
      <c r="J34">
        <v>33</v>
      </c>
    </row>
    <row r="35" spans="1:10" x14ac:dyDescent="0.25">
      <c r="A35">
        <v>34</v>
      </c>
      <c r="B35" t="s">
        <v>245</v>
      </c>
      <c r="C35">
        <v>2018</v>
      </c>
      <c r="D35" t="s">
        <v>126</v>
      </c>
      <c r="E35" t="s">
        <v>127</v>
      </c>
      <c r="F35">
        <v>80450</v>
      </c>
      <c r="G35" t="s">
        <v>280</v>
      </c>
      <c r="H35">
        <v>1516509</v>
      </c>
      <c r="I35">
        <v>4538537</v>
      </c>
      <c r="J35">
        <v>34</v>
      </c>
    </row>
    <row r="36" spans="1:10" x14ac:dyDescent="0.25">
      <c r="A36">
        <v>35</v>
      </c>
      <c r="B36" t="s">
        <v>245</v>
      </c>
      <c r="C36">
        <v>2018</v>
      </c>
      <c r="D36" t="s">
        <v>190</v>
      </c>
      <c r="E36" t="s">
        <v>191</v>
      </c>
      <c r="F36">
        <v>80450</v>
      </c>
      <c r="G36" t="s">
        <v>280</v>
      </c>
      <c r="H36">
        <v>5246861</v>
      </c>
      <c r="I36">
        <v>4173973</v>
      </c>
      <c r="J36">
        <v>35</v>
      </c>
    </row>
    <row r="37" spans="1:10" x14ac:dyDescent="0.25">
      <c r="A37">
        <v>36</v>
      </c>
      <c r="B37" t="s">
        <v>245</v>
      </c>
      <c r="C37">
        <v>2018</v>
      </c>
      <c r="D37" t="s">
        <v>219</v>
      </c>
      <c r="E37" t="s">
        <v>220</v>
      </c>
      <c r="F37">
        <v>80450</v>
      </c>
      <c r="G37" t="s">
        <v>280</v>
      </c>
      <c r="H37">
        <v>953703</v>
      </c>
      <c r="I37">
        <v>3942624</v>
      </c>
      <c r="J37">
        <v>36</v>
      </c>
    </row>
    <row r="38" spans="1:10" x14ac:dyDescent="0.25">
      <c r="A38">
        <v>37</v>
      </c>
      <c r="B38" t="s">
        <v>245</v>
      </c>
      <c r="C38">
        <v>2018</v>
      </c>
      <c r="D38" t="s">
        <v>264</v>
      </c>
      <c r="E38" t="s">
        <v>265</v>
      </c>
      <c r="F38">
        <v>80450</v>
      </c>
      <c r="G38" t="s">
        <v>280</v>
      </c>
      <c r="H38">
        <v>5734751</v>
      </c>
      <c r="I38">
        <v>3342972</v>
      </c>
      <c r="J38">
        <v>37</v>
      </c>
    </row>
    <row r="39" spans="1:10" x14ac:dyDescent="0.25">
      <c r="A39">
        <v>38</v>
      </c>
      <c r="B39" t="s">
        <v>245</v>
      </c>
      <c r="C39">
        <v>2018</v>
      </c>
      <c r="D39" t="s">
        <v>70</v>
      </c>
      <c r="E39" t="s">
        <v>71</v>
      </c>
      <c r="F39">
        <v>80450</v>
      </c>
      <c r="G39" t="s">
        <v>280</v>
      </c>
      <c r="H39">
        <v>675723</v>
      </c>
      <c r="I39">
        <v>2672683</v>
      </c>
      <c r="J39">
        <v>38</v>
      </c>
    </row>
    <row r="40" spans="1:10" x14ac:dyDescent="0.25">
      <c r="A40">
        <v>39</v>
      </c>
      <c r="B40" t="s">
        <v>245</v>
      </c>
      <c r="C40">
        <v>2018</v>
      </c>
      <c r="D40" t="s">
        <v>142</v>
      </c>
      <c r="E40" t="s">
        <v>143</v>
      </c>
      <c r="F40">
        <v>80450</v>
      </c>
      <c r="G40" t="s">
        <v>280</v>
      </c>
      <c r="H40">
        <v>911269</v>
      </c>
      <c r="I40">
        <v>2330592</v>
      </c>
      <c r="J40">
        <v>39</v>
      </c>
    </row>
    <row r="41" spans="1:10" x14ac:dyDescent="0.25">
      <c r="A41">
        <v>40</v>
      </c>
      <c r="B41" t="s">
        <v>245</v>
      </c>
      <c r="C41">
        <v>2018</v>
      </c>
      <c r="D41" t="s">
        <v>150</v>
      </c>
      <c r="E41" t="s">
        <v>151</v>
      </c>
      <c r="F41">
        <v>80450</v>
      </c>
      <c r="G41" t="s">
        <v>280</v>
      </c>
      <c r="H41">
        <v>1307552</v>
      </c>
      <c r="I41">
        <v>2245041</v>
      </c>
      <c r="J41">
        <v>40</v>
      </c>
    </row>
    <row r="42" spans="1:10" x14ac:dyDescent="0.25">
      <c r="A42">
        <v>41</v>
      </c>
      <c r="B42" t="s">
        <v>245</v>
      </c>
      <c r="C42">
        <v>2018</v>
      </c>
      <c r="D42" t="s">
        <v>86</v>
      </c>
      <c r="E42" t="s">
        <v>87</v>
      </c>
      <c r="F42">
        <v>80450</v>
      </c>
      <c r="G42" t="s">
        <v>280</v>
      </c>
      <c r="H42">
        <v>892365</v>
      </c>
      <c r="I42">
        <v>2085266</v>
      </c>
      <c r="J42">
        <v>41</v>
      </c>
    </row>
    <row r="43" spans="1:10" x14ac:dyDescent="0.25">
      <c r="A43">
        <v>42</v>
      </c>
      <c r="B43" t="s">
        <v>245</v>
      </c>
      <c r="C43">
        <v>2018</v>
      </c>
      <c r="D43" t="s">
        <v>112</v>
      </c>
      <c r="E43" t="s">
        <v>113</v>
      </c>
      <c r="F43">
        <v>80450</v>
      </c>
      <c r="G43" t="s">
        <v>280</v>
      </c>
      <c r="H43">
        <v>804945</v>
      </c>
      <c r="I43">
        <v>1908942</v>
      </c>
      <c r="J43">
        <v>42</v>
      </c>
    </row>
    <row r="44" spans="1:10" x14ac:dyDescent="0.25">
      <c r="A44">
        <v>43</v>
      </c>
      <c r="B44" t="s">
        <v>245</v>
      </c>
      <c r="C44">
        <v>2018</v>
      </c>
      <c r="D44" t="s">
        <v>98</v>
      </c>
      <c r="E44" t="s">
        <v>99</v>
      </c>
      <c r="F44">
        <v>80450</v>
      </c>
      <c r="G44" t="s">
        <v>280</v>
      </c>
      <c r="H44">
        <v>710991</v>
      </c>
      <c r="I44">
        <v>1667688</v>
      </c>
      <c r="J44">
        <v>43</v>
      </c>
    </row>
    <row r="45" spans="1:10" x14ac:dyDescent="0.25">
      <c r="A45">
        <v>44</v>
      </c>
      <c r="B45" t="s">
        <v>245</v>
      </c>
      <c r="C45">
        <v>2018</v>
      </c>
      <c r="D45" t="s">
        <v>62</v>
      </c>
      <c r="E45" t="s">
        <v>63</v>
      </c>
      <c r="F45">
        <v>80450</v>
      </c>
      <c r="G45" t="s">
        <v>280</v>
      </c>
      <c r="H45">
        <v>2969800</v>
      </c>
      <c r="I45">
        <v>1606366</v>
      </c>
      <c r="J45">
        <v>44</v>
      </c>
    </row>
    <row r="46" spans="1:10" x14ac:dyDescent="0.25">
      <c r="A46">
        <v>45</v>
      </c>
      <c r="B46" t="s">
        <v>245</v>
      </c>
      <c r="C46">
        <v>2018</v>
      </c>
      <c r="D46" t="s">
        <v>140</v>
      </c>
      <c r="E46" t="s">
        <v>141</v>
      </c>
      <c r="F46">
        <v>80450</v>
      </c>
      <c r="G46" t="s">
        <v>280</v>
      </c>
      <c r="H46">
        <v>854667</v>
      </c>
      <c r="I46">
        <v>1452352</v>
      </c>
      <c r="J46">
        <v>45</v>
      </c>
    </row>
    <row r="47" spans="1:10" x14ac:dyDescent="0.25">
      <c r="A47">
        <v>46</v>
      </c>
      <c r="B47" t="s">
        <v>245</v>
      </c>
      <c r="C47">
        <v>2018</v>
      </c>
      <c r="D47" t="s">
        <v>227</v>
      </c>
      <c r="E47" t="s">
        <v>228</v>
      </c>
      <c r="F47">
        <v>80450</v>
      </c>
      <c r="G47" t="s">
        <v>280</v>
      </c>
      <c r="H47">
        <v>10121481</v>
      </c>
      <c r="I47">
        <v>1111778</v>
      </c>
      <c r="J47">
        <v>46</v>
      </c>
    </row>
    <row r="48" spans="1:10" x14ac:dyDescent="0.25">
      <c r="A48">
        <v>47</v>
      </c>
      <c r="B48" t="s">
        <v>245</v>
      </c>
      <c r="C48">
        <v>2018</v>
      </c>
      <c r="D48" t="s">
        <v>128</v>
      </c>
      <c r="E48" t="s">
        <v>129</v>
      </c>
      <c r="F48">
        <v>80450</v>
      </c>
      <c r="G48" t="s">
        <v>280</v>
      </c>
      <c r="H48">
        <v>387043</v>
      </c>
      <c r="I48">
        <v>1057832</v>
      </c>
      <c r="J48">
        <v>47</v>
      </c>
    </row>
    <row r="49" spans="1:10" x14ac:dyDescent="0.25">
      <c r="A49">
        <v>48</v>
      </c>
      <c r="B49" t="s">
        <v>243</v>
      </c>
      <c r="C49">
        <v>2018</v>
      </c>
      <c r="D49" t="s">
        <v>132</v>
      </c>
      <c r="E49" t="s">
        <v>133</v>
      </c>
      <c r="F49">
        <v>80450</v>
      </c>
      <c r="G49" t="s">
        <v>280</v>
      </c>
      <c r="H49">
        <v>1152446</v>
      </c>
      <c r="I49">
        <v>922104</v>
      </c>
      <c r="J49">
        <v>48</v>
      </c>
    </row>
    <row r="50" spans="1:10" x14ac:dyDescent="0.25">
      <c r="A50">
        <v>49</v>
      </c>
      <c r="B50" t="s">
        <v>245</v>
      </c>
      <c r="C50">
        <v>2018</v>
      </c>
      <c r="D50" t="s">
        <v>146</v>
      </c>
      <c r="E50" t="s">
        <v>147</v>
      </c>
      <c r="F50">
        <v>80450</v>
      </c>
      <c r="G50" t="s">
        <v>280</v>
      </c>
      <c r="H50">
        <v>344701</v>
      </c>
      <c r="I50">
        <v>735037</v>
      </c>
      <c r="J50">
        <v>49</v>
      </c>
    </row>
    <row r="51" spans="1:10" x14ac:dyDescent="0.25">
      <c r="A51">
        <v>50</v>
      </c>
      <c r="B51" t="s">
        <v>245</v>
      </c>
      <c r="C51">
        <v>2018</v>
      </c>
      <c r="D51" t="s">
        <v>164</v>
      </c>
      <c r="E51" t="s">
        <v>165</v>
      </c>
      <c r="F51">
        <v>80450</v>
      </c>
      <c r="G51" t="s">
        <v>280</v>
      </c>
      <c r="H51">
        <v>697418</v>
      </c>
      <c r="I51">
        <v>574856</v>
      </c>
      <c r="J51">
        <v>50</v>
      </c>
    </row>
    <row r="52" spans="1:10" x14ac:dyDescent="0.25">
      <c r="A52">
        <v>51</v>
      </c>
      <c r="B52" t="s">
        <v>245</v>
      </c>
      <c r="C52">
        <v>2018</v>
      </c>
      <c r="D52" t="s">
        <v>118</v>
      </c>
      <c r="E52" t="s">
        <v>119</v>
      </c>
      <c r="F52">
        <v>80450</v>
      </c>
      <c r="G52" t="s">
        <v>280</v>
      </c>
      <c r="H52">
        <v>173044</v>
      </c>
      <c r="I52">
        <v>563693</v>
      </c>
      <c r="J52">
        <v>51</v>
      </c>
    </row>
    <row r="53" spans="1:10" x14ac:dyDescent="0.25">
      <c r="A53">
        <v>52</v>
      </c>
      <c r="B53" t="s">
        <v>243</v>
      </c>
      <c r="C53">
        <v>2018</v>
      </c>
      <c r="D53" t="s">
        <v>233</v>
      </c>
      <c r="E53" t="s">
        <v>234</v>
      </c>
      <c r="F53">
        <v>80450</v>
      </c>
      <c r="G53" t="s">
        <v>280</v>
      </c>
      <c r="H53">
        <v>217855</v>
      </c>
      <c r="I53">
        <v>509081</v>
      </c>
      <c r="J53">
        <v>52</v>
      </c>
    </row>
    <row r="54" spans="1:10" x14ac:dyDescent="0.25">
      <c r="A54">
        <v>53</v>
      </c>
      <c r="B54" t="s">
        <v>245</v>
      </c>
      <c r="C54">
        <v>2018</v>
      </c>
      <c r="D54" t="s">
        <v>170</v>
      </c>
      <c r="E54" t="s">
        <v>171</v>
      </c>
      <c r="F54">
        <v>80450</v>
      </c>
      <c r="G54" t="s">
        <v>280</v>
      </c>
      <c r="H54">
        <v>236657</v>
      </c>
      <c r="I54">
        <v>452816</v>
      </c>
      <c r="J54">
        <v>53</v>
      </c>
    </row>
    <row r="55" spans="1:10" x14ac:dyDescent="0.25">
      <c r="A55">
        <v>54</v>
      </c>
      <c r="B55" t="s">
        <v>245</v>
      </c>
      <c r="C55">
        <v>2018</v>
      </c>
      <c r="D55" t="s">
        <v>166</v>
      </c>
      <c r="E55" t="s">
        <v>167</v>
      </c>
      <c r="F55">
        <v>80450</v>
      </c>
      <c r="G55" t="s">
        <v>280</v>
      </c>
      <c r="H55">
        <v>245166</v>
      </c>
      <c r="I55">
        <v>442924</v>
      </c>
      <c r="J55">
        <v>54</v>
      </c>
    </row>
    <row r="56" spans="1:10" x14ac:dyDescent="0.25">
      <c r="A56">
        <v>55</v>
      </c>
      <c r="B56" t="s">
        <v>245</v>
      </c>
      <c r="C56">
        <v>2018</v>
      </c>
      <c r="D56" t="s">
        <v>76</v>
      </c>
      <c r="E56" t="s">
        <v>77</v>
      </c>
      <c r="F56">
        <v>80450</v>
      </c>
      <c r="G56" t="s">
        <v>280</v>
      </c>
      <c r="H56">
        <v>4184</v>
      </c>
      <c r="I56">
        <v>403160</v>
      </c>
      <c r="J56">
        <v>55</v>
      </c>
    </row>
    <row r="57" spans="1:10" x14ac:dyDescent="0.25">
      <c r="A57">
        <v>56</v>
      </c>
      <c r="B57" t="s">
        <v>245</v>
      </c>
      <c r="C57">
        <v>2018</v>
      </c>
      <c r="D57" t="s">
        <v>172</v>
      </c>
      <c r="E57" t="s">
        <v>173</v>
      </c>
      <c r="F57">
        <v>80450</v>
      </c>
      <c r="G57" t="s">
        <v>280</v>
      </c>
      <c r="H57">
        <v>137325</v>
      </c>
      <c r="I57">
        <v>269130</v>
      </c>
      <c r="J57">
        <v>56</v>
      </c>
    </row>
    <row r="58" spans="1:10" x14ac:dyDescent="0.25">
      <c r="A58">
        <v>57</v>
      </c>
      <c r="B58" t="s">
        <v>245</v>
      </c>
      <c r="C58">
        <v>2018</v>
      </c>
      <c r="D58" t="s">
        <v>160</v>
      </c>
      <c r="E58" t="s">
        <v>161</v>
      </c>
      <c r="F58">
        <v>80450</v>
      </c>
      <c r="G58" t="s">
        <v>280</v>
      </c>
      <c r="H58">
        <v>45194</v>
      </c>
      <c r="I58">
        <v>219553</v>
      </c>
      <c r="J58">
        <v>57</v>
      </c>
    </row>
    <row r="59" spans="1:10" x14ac:dyDescent="0.25">
      <c r="A59">
        <v>58</v>
      </c>
      <c r="B59" t="s">
        <v>245</v>
      </c>
      <c r="C59">
        <v>2018</v>
      </c>
      <c r="D59" t="s">
        <v>188</v>
      </c>
      <c r="E59" t="s">
        <v>189</v>
      </c>
      <c r="F59">
        <v>80450</v>
      </c>
      <c r="G59" t="s">
        <v>280</v>
      </c>
      <c r="H59">
        <v>39651</v>
      </c>
      <c r="I59">
        <v>205155</v>
      </c>
      <c r="J59">
        <v>58</v>
      </c>
    </row>
    <row r="60" spans="1:10" x14ac:dyDescent="0.25">
      <c r="A60">
        <v>59</v>
      </c>
      <c r="B60" t="s">
        <v>245</v>
      </c>
      <c r="C60">
        <v>2018</v>
      </c>
      <c r="D60" t="s">
        <v>90</v>
      </c>
      <c r="E60" t="s">
        <v>91</v>
      </c>
      <c r="F60">
        <v>80450</v>
      </c>
      <c r="G60" t="s">
        <v>280</v>
      </c>
      <c r="H60">
        <v>127265</v>
      </c>
      <c r="I60">
        <v>178546</v>
      </c>
      <c r="J60">
        <v>59</v>
      </c>
    </row>
    <row r="61" spans="1:10" x14ac:dyDescent="0.25">
      <c r="A61">
        <v>60</v>
      </c>
      <c r="B61" t="s">
        <v>247</v>
      </c>
      <c r="C61">
        <v>2018</v>
      </c>
      <c r="D61" t="s">
        <v>237</v>
      </c>
      <c r="E61" t="s">
        <v>238</v>
      </c>
      <c r="F61">
        <v>80450</v>
      </c>
      <c r="G61" t="s">
        <v>283</v>
      </c>
      <c r="H61">
        <v>192568</v>
      </c>
      <c r="I61">
        <v>121100</v>
      </c>
      <c r="J61">
        <v>60</v>
      </c>
    </row>
    <row r="62" spans="1:10" x14ac:dyDescent="0.25">
      <c r="A62">
        <v>61</v>
      </c>
      <c r="B62" t="s">
        <v>245</v>
      </c>
      <c r="C62">
        <v>2018</v>
      </c>
      <c r="D62" t="s">
        <v>136</v>
      </c>
      <c r="E62" t="s">
        <v>137</v>
      </c>
      <c r="F62">
        <v>80450</v>
      </c>
      <c r="G62" t="s">
        <v>280</v>
      </c>
      <c r="H62">
        <v>10389</v>
      </c>
      <c r="I62">
        <v>112037</v>
      </c>
      <c r="J62">
        <v>61</v>
      </c>
    </row>
    <row r="63" spans="1:10" x14ac:dyDescent="0.25">
      <c r="A63">
        <v>62</v>
      </c>
      <c r="B63" t="s">
        <v>247</v>
      </c>
      <c r="C63">
        <v>2018</v>
      </c>
      <c r="D63" t="s">
        <v>231</v>
      </c>
      <c r="E63" t="s">
        <v>232</v>
      </c>
      <c r="F63">
        <v>80450</v>
      </c>
      <c r="G63" t="s">
        <v>283</v>
      </c>
      <c r="H63">
        <v>354109</v>
      </c>
      <c r="I63">
        <v>76690</v>
      </c>
      <c r="J63">
        <v>62</v>
      </c>
    </row>
    <row r="64" spans="1:10" x14ac:dyDescent="0.25">
      <c r="A64">
        <v>63</v>
      </c>
      <c r="B64" t="s">
        <v>245</v>
      </c>
      <c r="C64">
        <v>2018</v>
      </c>
      <c r="D64" t="s">
        <v>104</v>
      </c>
      <c r="E64" t="s">
        <v>105</v>
      </c>
      <c r="F64">
        <v>80450</v>
      </c>
      <c r="G64" t="s">
        <v>280</v>
      </c>
      <c r="H64">
        <v>9657</v>
      </c>
      <c r="I64">
        <v>69938</v>
      </c>
      <c r="J64">
        <v>63</v>
      </c>
    </row>
    <row r="65" spans="1:10" x14ac:dyDescent="0.25">
      <c r="A65">
        <v>64</v>
      </c>
      <c r="B65" t="s">
        <v>243</v>
      </c>
      <c r="C65">
        <v>2018</v>
      </c>
      <c r="D65" t="s">
        <v>180</v>
      </c>
      <c r="E65" t="s">
        <v>181</v>
      </c>
      <c r="F65">
        <v>80450</v>
      </c>
      <c r="G65" t="s">
        <v>280</v>
      </c>
      <c r="H65">
        <v>365264</v>
      </c>
      <c r="I65">
        <v>63211</v>
      </c>
      <c r="J65">
        <v>64</v>
      </c>
    </row>
    <row r="66" spans="1:10" x14ac:dyDescent="0.25">
      <c r="A66">
        <v>65</v>
      </c>
      <c r="B66" t="s">
        <v>245</v>
      </c>
      <c r="C66">
        <v>2018</v>
      </c>
      <c r="D66" t="s">
        <v>49</v>
      </c>
      <c r="E66" t="s">
        <v>50</v>
      </c>
      <c r="F66">
        <v>80450</v>
      </c>
      <c r="G66" t="s">
        <v>280</v>
      </c>
      <c r="H66">
        <v>26582</v>
      </c>
      <c r="I66">
        <v>62118</v>
      </c>
      <c r="J66">
        <v>65</v>
      </c>
    </row>
    <row r="67" spans="1:10" x14ac:dyDescent="0.25">
      <c r="A67">
        <v>66</v>
      </c>
      <c r="B67" t="s">
        <v>245</v>
      </c>
      <c r="C67">
        <v>2018</v>
      </c>
      <c r="D67" t="s">
        <v>200</v>
      </c>
      <c r="E67" t="s">
        <v>201</v>
      </c>
      <c r="F67">
        <v>80450</v>
      </c>
      <c r="G67" t="s">
        <v>280</v>
      </c>
      <c r="H67">
        <v>60009</v>
      </c>
      <c r="I67">
        <v>60509</v>
      </c>
      <c r="J67">
        <v>66</v>
      </c>
    </row>
    <row r="68" spans="1:10" x14ac:dyDescent="0.25">
      <c r="A68">
        <v>67</v>
      </c>
      <c r="B68" t="s">
        <v>245</v>
      </c>
      <c r="C68">
        <v>2018</v>
      </c>
      <c r="D68" t="s">
        <v>208</v>
      </c>
      <c r="E68" t="s">
        <v>209</v>
      </c>
      <c r="F68">
        <v>80450</v>
      </c>
      <c r="G68" t="s">
        <v>280</v>
      </c>
      <c r="H68">
        <v>26312</v>
      </c>
      <c r="I68">
        <v>59451</v>
      </c>
      <c r="J68">
        <v>67</v>
      </c>
    </row>
    <row r="69" spans="1:10" x14ac:dyDescent="0.25">
      <c r="A69">
        <v>68</v>
      </c>
      <c r="B69" t="s">
        <v>243</v>
      </c>
      <c r="C69">
        <v>2018</v>
      </c>
      <c r="D69" t="s">
        <v>204</v>
      </c>
      <c r="E69" t="s">
        <v>205</v>
      </c>
      <c r="F69">
        <v>80450</v>
      </c>
      <c r="G69" t="s">
        <v>280</v>
      </c>
      <c r="H69">
        <v>21239</v>
      </c>
      <c r="I69">
        <v>51030</v>
      </c>
      <c r="J69">
        <v>68</v>
      </c>
    </row>
    <row r="70" spans="1:10" x14ac:dyDescent="0.25">
      <c r="A70">
        <v>69</v>
      </c>
      <c r="B70" t="s">
        <v>245</v>
      </c>
      <c r="C70">
        <v>2018</v>
      </c>
      <c r="D70" t="s">
        <v>96</v>
      </c>
      <c r="E70" t="s">
        <v>97</v>
      </c>
      <c r="F70">
        <v>80450</v>
      </c>
      <c r="G70" t="s">
        <v>280</v>
      </c>
      <c r="H70">
        <v>11034</v>
      </c>
      <c r="I70">
        <v>47791</v>
      </c>
      <c r="J70">
        <v>69</v>
      </c>
    </row>
    <row r="71" spans="1:10" x14ac:dyDescent="0.25">
      <c r="A71">
        <v>70</v>
      </c>
      <c r="B71" t="s">
        <v>245</v>
      </c>
      <c r="C71">
        <v>2018</v>
      </c>
      <c r="D71" t="s">
        <v>229</v>
      </c>
      <c r="E71" t="s">
        <v>230</v>
      </c>
      <c r="F71">
        <v>80450</v>
      </c>
      <c r="G71" t="s">
        <v>280</v>
      </c>
      <c r="H71">
        <v>22274</v>
      </c>
      <c r="I71">
        <v>47003</v>
      </c>
      <c r="J71">
        <v>70</v>
      </c>
    </row>
    <row r="72" spans="1:10" x14ac:dyDescent="0.25">
      <c r="A72">
        <v>71</v>
      </c>
      <c r="B72" t="s">
        <v>245</v>
      </c>
      <c r="C72">
        <v>2018</v>
      </c>
      <c r="D72" t="s">
        <v>108</v>
      </c>
      <c r="E72" t="s">
        <v>109</v>
      </c>
      <c r="F72">
        <v>80450</v>
      </c>
      <c r="G72" t="s">
        <v>280</v>
      </c>
      <c r="H72">
        <v>115888</v>
      </c>
      <c r="I72">
        <v>45900</v>
      </c>
      <c r="J72">
        <v>71</v>
      </c>
    </row>
    <row r="73" spans="1:10" x14ac:dyDescent="0.25">
      <c r="A73">
        <v>72</v>
      </c>
      <c r="B73" t="s">
        <v>245</v>
      </c>
      <c r="C73">
        <v>2018</v>
      </c>
      <c r="D73" t="s">
        <v>210</v>
      </c>
      <c r="E73" t="s">
        <v>211</v>
      </c>
      <c r="F73">
        <v>80450</v>
      </c>
      <c r="G73" t="s">
        <v>280</v>
      </c>
      <c r="H73">
        <v>30390</v>
      </c>
      <c r="I73">
        <v>43400</v>
      </c>
      <c r="J73">
        <v>72</v>
      </c>
    </row>
    <row r="74" spans="1:10" x14ac:dyDescent="0.25">
      <c r="A74">
        <v>73</v>
      </c>
      <c r="B74" t="s">
        <v>245</v>
      </c>
      <c r="C74">
        <v>2018</v>
      </c>
      <c r="D74" t="s">
        <v>196</v>
      </c>
      <c r="E74" t="s">
        <v>197</v>
      </c>
      <c r="F74">
        <v>80450</v>
      </c>
      <c r="G74" t="s">
        <v>280</v>
      </c>
      <c r="H74">
        <v>52845</v>
      </c>
      <c r="I74">
        <v>42808</v>
      </c>
      <c r="J74">
        <v>73</v>
      </c>
    </row>
    <row r="75" spans="1:10" x14ac:dyDescent="0.25">
      <c r="A75">
        <v>74</v>
      </c>
      <c r="B75" t="s">
        <v>245</v>
      </c>
      <c r="C75">
        <v>2018</v>
      </c>
      <c r="D75" t="s">
        <v>78</v>
      </c>
      <c r="E75" t="s">
        <v>79</v>
      </c>
      <c r="F75">
        <v>80450</v>
      </c>
      <c r="G75" t="s">
        <v>280</v>
      </c>
      <c r="H75">
        <v>11570</v>
      </c>
      <c r="I75">
        <v>41723</v>
      </c>
      <c r="J75">
        <v>74</v>
      </c>
    </row>
    <row r="76" spans="1:10" x14ac:dyDescent="0.25">
      <c r="A76">
        <v>75</v>
      </c>
      <c r="B76" t="s">
        <v>245</v>
      </c>
      <c r="C76">
        <v>2018</v>
      </c>
      <c r="D76" t="s">
        <v>152</v>
      </c>
      <c r="E76" t="s">
        <v>153</v>
      </c>
      <c r="F76">
        <v>80450</v>
      </c>
      <c r="G76" t="s">
        <v>280</v>
      </c>
      <c r="H76">
        <v>206137</v>
      </c>
      <c r="I76">
        <v>38377</v>
      </c>
      <c r="J76">
        <v>75</v>
      </c>
    </row>
    <row r="77" spans="1:10" x14ac:dyDescent="0.25">
      <c r="A77">
        <v>76</v>
      </c>
      <c r="B77" t="s">
        <v>245</v>
      </c>
      <c r="C77">
        <v>2018</v>
      </c>
      <c r="D77" t="s">
        <v>60</v>
      </c>
      <c r="E77" t="s">
        <v>61</v>
      </c>
      <c r="F77">
        <v>80450</v>
      </c>
      <c r="G77" t="s">
        <v>280</v>
      </c>
      <c r="H77">
        <v>0</v>
      </c>
      <c r="I77">
        <v>33836</v>
      </c>
      <c r="J77">
        <v>76</v>
      </c>
    </row>
    <row r="78" spans="1:10" x14ac:dyDescent="0.25">
      <c r="A78">
        <v>77</v>
      </c>
      <c r="B78" t="s">
        <v>245</v>
      </c>
      <c r="C78">
        <v>2018</v>
      </c>
      <c r="D78" t="s">
        <v>182</v>
      </c>
      <c r="E78" t="s">
        <v>183</v>
      </c>
      <c r="F78">
        <v>80450</v>
      </c>
      <c r="G78" t="s">
        <v>280</v>
      </c>
      <c r="H78">
        <v>14931</v>
      </c>
      <c r="I78">
        <v>32432</v>
      </c>
      <c r="J78">
        <v>77</v>
      </c>
    </row>
    <row r="79" spans="1:10" x14ac:dyDescent="0.25">
      <c r="A79">
        <v>78</v>
      </c>
      <c r="B79" t="s">
        <v>245</v>
      </c>
      <c r="C79">
        <v>2018</v>
      </c>
      <c r="D79" t="s">
        <v>267</v>
      </c>
      <c r="E79" t="s">
        <v>268</v>
      </c>
      <c r="F79">
        <v>80450</v>
      </c>
      <c r="G79" t="s">
        <v>280</v>
      </c>
      <c r="H79">
        <v>686</v>
      </c>
      <c r="I79">
        <v>26396</v>
      </c>
      <c r="J79">
        <v>78</v>
      </c>
    </row>
    <row r="80" spans="1:10" x14ac:dyDescent="0.25">
      <c r="A80">
        <v>79</v>
      </c>
      <c r="B80" t="s">
        <v>245</v>
      </c>
      <c r="C80">
        <v>2018</v>
      </c>
      <c r="D80" t="s">
        <v>215</v>
      </c>
      <c r="E80" t="s">
        <v>216</v>
      </c>
      <c r="F80">
        <v>80450</v>
      </c>
      <c r="G80" t="s">
        <v>280</v>
      </c>
      <c r="H80">
        <v>25000</v>
      </c>
      <c r="I80">
        <v>21126</v>
      </c>
      <c r="J80">
        <v>79</v>
      </c>
    </row>
    <row r="81" spans="1:10" x14ac:dyDescent="0.25">
      <c r="A81">
        <v>80</v>
      </c>
      <c r="B81" t="s">
        <v>245</v>
      </c>
      <c r="C81">
        <v>2018</v>
      </c>
      <c r="D81" t="s">
        <v>51</v>
      </c>
      <c r="E81" t="s">
        <v>52</v>
      </c>
      <c r="F81">
        <v>80450</v>
      </c>
      <c r="G81" t="s">
        <v>280</v>
      </c>
      <c r="H81">
        <v>8076</v>
      </c>
      <c r="I81">
        <v>20340</v>
      </c>
      <c r="J81">
        <v>80</v>
      </c>
    </row>
    <row r="82" spans="1:10" x14ac:dyDescent="0.25">
      <c r="A82">
        <v>81</v>
      </c>
      <c r="B82" t="s">
        <v>245</v>
      </c>
      <c r="C82">
        <v>2018</v>
      </c>
      <c r="D82" t="s">
        <v>114</v>
      </c>
      <c r="E82" t="s">
        <v>115</v>
      </c>
      <c r="F82">
        <v>80450</v>
      </c>
      <c r="G82" t="s">
        <v>280</v>
      </c>
      <c r="H82">
        <v>5198</v>
      </c>
      <c r="I82">
        <v>14072</v>
      </c>
      <c r="J82">
        <v>81</v>
      </c>
    </row>
    <row r="83" spans="1:10" x14ac:dyDescent="0.25">
      <c r="A83">
        <v>82</v>
      </c>
      <c r="B83" t="s">
        <v>245</v>
      </c>
      <c r="C83">
        <v>2018</v>
      </c>
      <c r="D83" t="s">
        <v>106</v>
      </c>
      <c r="E83" t="s">
        <v>107</v>
      </c>
      <c r="F83">
        <v>80450</v>
      </c>
      <c r="G83" t="s">
        <v>280</v>
      </c>
      <c r="H83">
        <v>2907</v>
      </c>
      <c r="I83">
        <v>13691</v>
      </c>
      <c r="J83">
        <v>82</v>
      </c>
    </row>
    <row r="84" spans="1:10" x14ac:dyDescent="0.25">
      <c r="A84">
        <v>83</v>
      </c>
      <c r="B84" t="s">
        <v>245</v>
      </c>
      <c r="C84">
        <v>2018</v>
      </c>
      <c r="D84" t="s">
        <v>94</v>
      </c>
      <c r="E84" t="s">
        <v>95</v>
      </c>
      <c r="F84">
        <v>80450</v>
      </c>
      <c r="G84" t="s">
        <v>280</v>
      </c>
      <c r="H84">
        <v>0</v>
      </c>
      <c r="I84">
        <v>11316</v>
      </c>
      <c r="J84">
        <v>83</v>
      </c>
    </row>
    <row r="85" spans="1:10" x14ac:dyDescent="0.25">
      <c r="A85">
        <v>84</v>
      </c>
      <c r="B85" t="s">
        <v>247</v>
      </c>
      <c r="C85">
        <v>2018</v>
      </c>
      <c r="D85" t="s">
        <v>284</v>
      </c>
      <c r="E85" t="s">
        <v>285</v>
      </c>
      <c r="F85">
        <v>80450</v>
      </c>
      <c r="G85" t="s">
        <v>283</v>
      </c>
      <c r="H85">
        <v>29750</v>
      </c>
      <c r="I85">
        <v>9921</v>
      </c>
      <c r="J85">
        <v>84</v>
      </c>
    </row>
    <row r="86" spans="1:10" x14ac:dyDescent="0.25">
      <c r="A86">
        <v>85</v>
      </c>
      <c r="B86" t="s">
        <v>245</v>
      </c>
      <c r="C86">
        <v>2018</v>
      </c>
      <c r="D86" t="s">
        <v>130</v>
      </c>
      <c r="E86" t="s">
        <v>131</v>
      </c>
      <c r="F86">
        <v>80450</v>
      </c>
      <c r="G86" t="s">
        <v>280</v>
      </c>
      <c r="H86">
        <v>687</v>
      </c>
      <c r="I86">
        <v>9192</v>
      </c>
      <c r="J86">
        <v>85</v>
      </c>
    </row>
    <row r="87" spans="1:10" x14ac:dyDescent="0.25">
      <c r="A87">
        <v>86</v>
      </c>
      <c r="B87" t="s">
        <v>245</v>
      </c>
      <c r="C87">
        <v>2018</v>
      </c>
      <c r="D87" t="s">
        <v>194</v>
      </c>
      <c r="E87" t="s">
        <v>195</v>
      </c>
      <c r="F87">
        <v>80450</v>
      </c>
      <c r="G87" t="s">
        <v>280</v>
      </c>
      <c r="H87">
        <v>616</v>
      </c>
      <c r="I87">
        <v>4681</v>
      </c>
      <c r="J87">
        <v>86</v>
      </c>
    </row>
    <row r="88" spans="1:10" x14ac:dyDescent="0.25">
      <c r="A88">
        <v>87</v>
      </c>
      <c r="B88" t="s">
        <v>245</v>
      </c>
      <c r="C88">
        <v>2018</v>
      </c>
      <c r="D88" t="s">
        <v>124</v>
      </c>
      <c r="E88" t="s">
        <v>125</v>
      </c>
      <c r="F88">
        <v>80450</v>
      </c>
      <c r="G88" t="s">
        <v>280</v>
      </c>
      <c r="H88">
        <v>758</v>
      </c>
      <c r="I88">
        <v>4447</v>
      </c>
      <c r="J88">
        <v>87</v>
      </c>
    </row>
    <row r="89" spans="1:10" x14ac:dyDescent="0.25">
      <c r="A89">
        <v>88</v>
      </c>
      <c r="B89" t="s">
        <v>245</v>
      </c>
      <c r="C89">
        <v>2018</v>
      </c>
      <c r="D89" t="s">
        <v>206</v>
      </c>
      <c r="E89" t="s">
        <v>207</v>
      </c>
      <c r="F89">
        <v>80450</v>
      </c>
      <c r="G89" t="s">
        <v>280</v>
      </c>
      <c r="H89">
        <v>11820</v>
      </c>
      <c r="I89">
        <v>3966</v>
      </c>
      <c r="J89">
        <v>88</v>
      </c>
    </row>
    <row r="90" spans="1:10" x14ac:dyDescent="0.25">
      <c r="A90">
        <v>89</v>
      </c>
      <c r="B90" t="s">
        <v>245</v>
      </c>
      <c r="C90">
        <v>2018</v>
      </c>
      <c r="D90" t="s">
        <v>82</v>
      </c>
      <c r="E90" t="s">
        <v>83</v>
      </c>
      <c r="F90">
        <v>80450</v>
      </c>
      <c r="G90" t="s">
        <v>280</v>
      </c>
      <c r="H90">
        <v>269</v>
      </c>
      <c r="I90">
        <v>3038</v>
      </c>
      <c r="J90">
        <v>89</v>
      </c>
    </row>
    <row r="91" spans="1:10" x14ac:dyDescent="0.25">
      <c r="A91">
        <v>90</v>
      </c>
      <c r="B91" t="s">
        <v>243</v>
      </c>
      <c r="C91">
        <v>2018</v>
      </c>
      <c r="D91" t="s">
        <v>241</v>
      </c>
      <c r="E91" t="s">
        <v>242</v>
      </c>
      <c r="F91">
        <v>80450</v>
      </c>
      <c r="G91" t="s">
        <v>280</v>
      </c>
      <c r="H91">
        <v>507</v>
      </c>
      <c r="I91">
        <v>2625</v>
      </c>
      <c r="J91">
        <v>90</v>
      </c>
    </row>
    <row r="92" spans="1:10" x14ac:dyDescent="0.25">
      <c r="A92">
        <v>91</v>
      </c>
      <c r="B92" t="s">
        <v>243</v>
      </c>
      <c r="C92">
        <v>2018</v>
      </c>
      <c r="D92" t="s">
        <v>286</v>
      </c>
      <c r="E92" t="s">
        <v>287</v>
      </c>
      <c r="F92">
        <v>80450</v>
      </c>
      <c r="G92" t="s">
        <v>280</v>
      </c>
      <c r="H92">
        <v>1200</v>
      </c>
      <c r="I92">
        <v>2612</v>
      </c>
      <c r="J92">
        <v>91</v>
      </c>
    </row>
    <row r="93" spans="1:10" x14ac:dyDescent="0.25">
      <c r="A93">
        <v>92</v>
      </c>
      <c r="B93" t="s">
        <v>243</v>
      </c>
      <c r="C93">
        <v>2018</v>
      </c>
      <c r="D93" t="s">
        <v>288</v>
      </c>
      <c r="E93" t="s">
        <v>289</v>
      </c>
      <c r="F93">
        <v>80450</v>
      </c>
      <c r="G93" t="s">
        <v>280</v>
      </c>
      <c r="H93">
        <v>7800</v>
      </c>
      <c r="I93">
        <v>2112</v>
      </c>
      <c r="J93">
        <v>92</v>
      </c>
    </row>
    <row r="94" spans="1:10" x14ac:dyDescent="0.25">
      <c r="A94">
        <v>93</v>
      </c>
      <c r="B94" t="s">
        <v>243</v>
      </c>
      <c r="C94">
        <v>2018</v>
      </c>
      <c r="D94" t="s">
        <v>162</v>
      </c>
      <c r="E94" t="s">
        <v>163</v>
      </c>
      <c r="F94">
        <v>80450</v>
      </c>
      <c r="G94" t="s">
        <v>280</v>
      </c>
      <c r="H94">
        <v>429</v>
      </c>
      <c r="I94">
        <v>1910</v>
      </c>
      <c r="J94">
        <v>93</v>
      </c>
    </row>
    <row r="95" spans="1:10" x14ac:dyDescent="0.25">
      <c r="A95">
        <v>94</v>
      </c>
      <c r="B95" t="s">
        <v>245</v>
      </c>
      <c r="C95">
        <v>2018</v>
      </c>
      <c r="D95" t="s">
        <v>154</v>
      </c>
      <c r="E95" t="s">
        <v>155</v>
      </c>
      <c r="F95">
        <v>80450</v>
      </c>
      <c r="G95" t="s">
        <v>280</v>
      </c>
      <c r="H95">
        <v>450</v>
      </c>
      <c r="I95">
        <v>1801</v>
      </c>
      <c r="J95">
        <v>94</v>
      </c>
    </row>
    <row r="96" spans="1:10" x14ac:dyDescent="0.25">
      <c r="A96">
        <v>95</v>
      </c>
      <c r="B96" t="s">
        <v>245</v>
      </c>
      <c r="C96">
        <v>2018</v>
      </c>
      <c r="D96" t="s">
        <v>239</v>
      </c>
      <c r="E96" t="s">
        <v>240</v>
      </c>
      <c r="F96">
        <v>80450</v>
      </c>
      <c r="G96" t="s">
        <v>280</v>
      </c>
      <c r="H96">
        <v>337</v>
      </c>
      <c r="I96">
        <v>849</v>
      </c>
      <c r="J96">
        <v>95</v>
      </c>
    </row>
    <row r="97" spans="1:10" x14ac:dyDescent="0.25">
      <c r="A97">
        <v>96</v>
      </c>
      <c r="B97" t="s">
        <v>245</v>
      </c>
      <c r="C97">
        <v>2018</v>
      </c>
      <c r="D97" t="s">
        <v>178</v>
      </c>
      <c r="E97" t="s">
        <v>179</v>
      </c>
      <c r="F97">
        <v>80450</v>
      </c>
      <c r="G97" t="s">
        <v>280</v>
      </c>
      <c r="H97">
        <v>254</v>
      </c>
      <c r="I97">
        <v>824</v>
      </c>
      <c r="J97">
        <v>96</v>
      </c>
    </row>
    <row r="98" spans="1:10" x14ac:dyDescent="0.25">
      <c r="A98">
        <v>97</v>
      </c>
      <c r="B98" t="s">
        <v>245</v>
      </c>
      <c r="C98">
        <v>2018</v>
      </c>
      <c r="D98" t="s">
        <v>120</v>
      </c>
      <c r="E98" t="s">
        <v>121</v>
      </c>
      <c r="F98">
        <v>80450</v>
      </c>
      <c r="G98" t="s">
        <v>280</v>
      </c>
      <c r="H98">
        <v>86</v>
      </c>
      <c r="I98">
        <v>451</v>
      </c>
      <c r="J98">
        <v>97</v>
      </c>
    </row>
    <row r="99" spans="1:10" x14ac:dyDescent="0.25">
      <c r="A99">
        <v>98</v>
      </c>
      <c r="B99" t="s">
        <v>245</v>
      </c>
      <c r="C99">
        <v>2018</v>
      </c>
      <c r="D99" t="s">
        <v>276</v>
      </c>
      <c r="E99" t="s">
        <v>277</v>
      </c>
      <c r="F99">
        <v>80450</v>
      </c>
      <c r="G99" t="s">
        <v>280</v>
      </c>
      <c r="H99">
        <v>50</v>
      </c>
      <c r="I99">
        <v>75</v>
      </c>
      <c r="J99">
        <v>98</v>
      </c>
    </row>
    <row r="100" spans="1:10" x14ac:dyDescent="0.25">
      <c r="A100">
        <v>99</v>
      </c>
      <c r="B100" t="s">
        <v>245</v>
      </c>
      <c r="C100">
        <v>2018</v>
      </c>
      <c r="D100" t="s">
        <v>176</v>
      </c>
      <c r="E100" t="s">
        <v>177</v>
      </c>
      <c r="F100">
        <v>80450</v>
      </c>
      <c r="G100" t="s">
        <v>280</v>
      </c>
      <c r="H100">
        <v>20</v>
      </c>
      <c r="I100">
        <v>59</v>
      </c>
      <c r="J100">
        <v>99</v>
      </c>
    </row>
    <row r="101" spans="1:10" x14ac:dyDescent="0.25">
      <c r="A101">
        <v>100</v>
      </c>
      <c r="B101" t="s">
        <v>245</v>
      </c>
      <c r="C101">
        <v>2018</v>
      </c>
      <c r="D101" t="s">
        <v>202</v>
      </c>
      <c r="E101" t="s">
        <v>203</v>
      </c>
      <c r="F101">
        <v>80450</v>
      </c>
      <c r="G101" t="s">
        <v>280</v>
      </c>
      <c r="H101">
        <v>1</v>
      </c>
      <c r="I101">
        <v>41</v>
      </c>
      <c r="J101">
        <v>100</v>
      </c>
    </row>
    <row r="102" spans="1:10" x14ac:dyDescent="0.25">
      <c r="A102">
        <v>101</v>
      </c>
      <c r="B102" t="s">
        <v>243</v>
      </c>
      <c r="C102">
        <v>2018</v>
      </c>
      <c r="D102" t="s">
        <v>290</v>
      </c>
      <c r="E102" t="s">
        <v>291</v>
      </c>
      <c r="F102">
        <v>80450</v>
      </c>
      <c r="G102" t="s">
        <v>280</v>
      </c>
      <c r="H102">
        <v>10</v>
      </c>
      <c r="I102">
        <v>25</v>
      </c>
      <c r="J102">
        <v>101</v>
      </c>
    </row>
    <row r="103" spans="1:10" x14ac:dyDescent="0.25">
      <c r="A103">
        <v>102</v>
      </c>
      <c r="B103" t="s">
        <v>245</v>
      </c>
      <c r="C103">
        <v>2018</v>
      </c>
      <c r="D103" t="s">
        <v>174</v>
      </c>
      <c r="E103" t="s">
        <v>175</v>
      </c>
      <c r="F103">
        <v>80450</v>
      </c>
      <c r="G103" t="s">
        <v>280</v>
      </c>
      <c r="H103">
        <v>0</v>
      </c>
      <c r="I103">
        <v>1</v>
      </c>
      <c r="J103">
        <v>102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/>
  </sheetViews>
  <sheetFormatPr baseColWidth="10" defaultColWidth="9.140625" defaultRowHeight="15" x14ac:dyDescent="0.25"/>
  <sheetData>
    <row r="1" spans="1:10" x14ac:dyDescent="0.25">
      <c r="A1" s="15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24</v>
      </c>
    </row>
    <row r="2" spans="1:10" x14ac:dyDescent="0.25">
      <c r="A2">
        <v>1</v>
      </c>
      <c r="B2" t="s">
        <v>245</v>
      </c>
      <c r="C2">
        <v>2018</v>
      </c>
      <c r="D2" t="s">
        <v>51</v>
      </c>
      <c r="E2" t="s">
        <v>52</v>
      </c>
      <c r="F2">
        <v>80610</v>
      </c>
      <c r="G2" t="s">
        <v>292</v>
      </c>
      <c r="H2">
        <v>726793179</v>
      </c>
      <c r="I2">
        <v>1232959792</v>
      </c>
      <c r="J2">
        <v>1</v>
      </c>
    </row>
    <row r="3" spans="1:10" x14ac:dyDescent="0.25">
      <c r="A3">
        <v>2</v>
      </c>
      <c r="B3" t="s">
        <v>245</v>
      </c>
      <c r="C3">
        <v>2018</v>
      </c>
      <c r="D3" t="s">
        <v>53</v>
      </c>
      <c r="E3" t="s">
        <v>53</v>
      </c>
      <c r="F3">
        <v>80610</v>
      </c>
      <c r="G3" t="s">
        <v>292</v>
      </c>
      <c r="H3">
        <v>419905187</v>
      </c>
      <c r="I3">
        <v>924504507</v>
      </c>
      <c r="J3">
        <v>2</v>
      </c>
    </row>
    <row r="4" spans="1:10" x14ac:dyDescent="0.25">
      <c r="A4">
        <v>3</v>
      </c>
      <c r="B4" t="s">
        <v>245</v>
      </c>
      <c r="C4">
        <v>2018</v>
      </c>
      <c r="D4" t="s">
        <v>39</v>
      </c>
      <c r="E4" t="s">
        <v>40</v>
      </c>
      <c r="F4">
        <v>80610</v>
      </c>
      <c r="G4" t="s">
        <v>292</v>
      </c>
      <c r="H4">
        <v>343278480</v>
      </c>
      <c r="I4">
        <v>819537058</v>
      </c>
      <c r="J4">
        <v>3</v>
      </c>
    </row>
    <row r="5" spans="1:10" x14ac:dyDescent="0.25">
      <c r="A5">
        <v>4</v>
      </c>
      <c r="B5" t="s">
        <v>245</v>
      </c>
      <c r="C5">
        <v>2018</v>
      </c>
      <c r="D5" t="s">
        <v>70</v>
      </c>
      <c r="E5" t="s">
        <v>71</v>
      </c>
      <c r="F5">
        <v>80610</v>
      </c>
      <c r="G5" t="s">
        <v>292</v>
      </c>
      <c r="H5">
        <v>465204243</v>
      </c>
      <c r="I5">
        <v>799773353</v>
      </c>
      <c r="J5">
        <v>4</v>
      </c>
    </row>
    <row r="6" spans="1:10" x14ac:dyDescent="0.25">
      <c r="A6">
        <v>5</v>
      </c>
      <c r="B6" t="s">
        <v>245</v>
      </c>
      <c r="C6">
        <v>2018</v>
      </c>
      <c r="D6" t="s">
        <v>68</v>
      </c>
      <c r="E6" t="s">
        <v>69</v>
      </c>
      <c r="F6">
        <v>80610</v>
      </c>
      <c r="G6" t="s">
        <v>292</v>
      </c>
      <c r="H6">
        <v>287540289</v>
      </c>
      <c r="I6">
        <v>778048986</v>
      </c>
      <c r="J6">
        <v>5</v>
      </c>
    </row>
    <row r="7" spans="1:10" x14ac:dyDescent="0.25">
      <c r="A7">
        <v>6</v>
      </c>
      <c r="B7" t="s">
        <v>245</v>
      </c>
      <c r="C7">
        <v>2018</v>
      </c>
      <c r="D7" t="s">
        <v>34</v>
      </c>
      <c r="E7" t="s">
        <v>35</v>
      </c>
      <c r="F7">
        <v>80610</v>
      </c>
      <c r="G7" t="s">
        <v>292</v>
      </c>
      <c r="H7">
        <v>277162127</v>
      </c>
      <c r="I7">
        <v>689599121</v>
      </c>
      <c r="J7">
        <v>6</v>
      </c>
    </row>
    <row r="8" spans="1:10" x14ac:dyDescent="0.25">
      <c r="A8">
        <v>7</v>
      </c>
      <c r="B8" t="s">
        <v>245</v>
      </c>
      <c r="C8">
        <v>2018</v>
      </c>
      <c r="D8" t="s">
        <v>54</v>
      </c>
      <c r="E8" t="s">
        <v>55</v>
      </c>
      <c r="F8">
        <v>80610</v>
      </c>
      <c r="G8" t="s">
        <v>292</v>
      </c>
      <c r="H8">
        <v>324291614</v>
      </c>
      <c r="I8">
        <v>537675044</v>
      </c>
      <c r="J8">
        <v>7</v>
      </c>
    </row>
    <row r="9" spans="1:10" x14ac:dyDescent="0.25">
      <c r="A9">
        <v>8</v>
      </c>
      <c r="B9" t="s">
        <v>245</v>
      </c>
      <c r="C9">
        <v>2018</v>
      </c>
      <c r="D9" t="s">
        <v>41</v>
      </c>
      <c r="E9" t="s">
        <v>42</v>
      </c>
      <c r="F9">
        <v>80610</v>
      </c>
      <c r="G9" t="s">
        <v>292</v>
      </c>
      <c r="H9">
        <v>170658038</v>
      </c>
      <c r="I9">
        <v>398131121</v>
      </c>
      <c r="J9">
        <v>8</v>
      </c>
    </row>
    <row r="10" spans="1:10" x14ac:dyDescent="0.25">
      <c r="A10">
        <v>9</v>
      </c>
      <c r="B10" t="s">
        <v>245</v>
      </c>
      <c r="C10">
        <v>2018</v>
      </c>
      <c r="D10" t="s">
        <v>84</v>
      </c>
      <c r="E10" t="s">
        <v>85</v>
      </c>
      <c r="F10">
        <v>80610</v>
      </c>
      <c r="G10" t="s">
        <v>292</v>
      </c>
      <c r="H10">
        <v>200912830</v>
      </c>
      <c r="I10">
        <v>369197383</v>
      </c>
      <c r="J10">
        <v>9</v>
      </c>
    </row>
    <row r="11" spans="1:10" x14ac:dyDescent="0.25">
      <c r="A11">
        <v>10</v>
      </c>
      <c r="B11" t="s">
        <v>245</v>
      </c>
      <c r="C11">
        <v>2018</v>
      </c>
      <c r="D11" t="s">
        <v>144</v>
      </c>
      <c r="E11" t="s">
        <v>145</v>
      </c>
      <c r="F11">
        <v>80610</v>
      </c>
      <c r="G11" t="s">
        <v>292</v>
      </c>
      <c r="H11">
        <v>124111198</v>
      </c>
      <c r="I11">
        <v>286203180</v>
      </c>
      <c r="J11">
        <v>10</v>
      </c>
    </row>
    <row r="12" spans="1:10" x14ac:dyDescent="0.25">
      <c r="A12">
        <v>11</v>
      </c>
      <c r="B12" t="s">
        <v>245</v>
      </c>
      <c r="C12">
        <v>2018</v>
      </c>
      <c r="D12" t="s">
        <v>37</v>
      </c>
      <c r="E12" t="s">
        <v>38</v>
      </c>
      <c r="F12">
        <v>80610</v>
      </c>
      <c r="G12" t="s">
        <v>292</v>
      </c>
      <c r="H12">
        <v>171718817</v>
      </c>
      <c r="I12">
        <v>275082139</v>
      </c>
      <c r="J12">
        <v>11</v>
      </c>
    </row>
    <row r="13" spans="1:10" x14ac:dyDescent="0.25">
      <c r="A13">
        <v>12</v>
      </c>
      <c r="B13" t="s">
        <v>243</v>
      </c>
      <c r="C13">
        <v>2018</v>
      </c>
      <c r="D13" t="s">
        <v>184</v>
      </c>
      <c r="E13" t="s">
        <v>185</v>
      </c>
      <c r="F13">
        <v>80610</v>
      </c>
      <c r="G13" t="s">
        <v>292</v>
      </c>
      <c r="H13">
        <v>96072390</v>
      </c>
      <c r="I13">
        <v>221545066</v>
      </c>
      <c r="J13">
        <v>12</v>
      </c>
    </row>
    <row r="14" spans="1:10" x14ac:dyDescent="0.25">
      <c r="A14">
        <v>13</v>
      </c>
      <c r="B14" t="s">
        <v>243</v>
      </c>
      <c r="C14">
        <v>2018</v>
      </c>
      <c r="D14" t="s">
        <v>158</v>
      </c>
      <c r="E14" t="s">
        <v>159</v>
      </c>
      <c r="F14">
        <v>80610</v>
      </c>
      <c r="G14" t="s">
        <v>292</v>
      </c>
      <c r="H14">
        <v>146830272</v>
      </c>
      <c r="I14">
        <v>198125247</v>
      </c>
      <c r="J14">
        <v>13</v>
      </c>
    </row>
    <row r="15" spans="1:10" x14ac:dyDescent="0.25">
      <c r="A15">
        <v>14</v>
      </c>
      <c r="B15" t="s">
        <v>245</v>
      </c>
      <c r="C15">
        <v>2018</v>
      </c>
      <c r="D15" t="s">
        <v>255</v>
      </c>
      <c r="E15" t="s">
        <v>256</v>
      </c>
      <c r="F15">
        <v>80610</v>
      </c>
      <c r="G15" t="s">
        <v>292</v>
      </c>
      <c r="H15">
        <v>137943400</v>
      </c>
      <c r="I15">
        <v>120909767</v>
      </c>
      <c r="J15">
        <v>14</v>
      </c>
    </row>
    <row r="16" spans="1:10" x14ac:dyDescent="0.25">
      <c r="A16">
        <v>15</v>
      </c>
      <c r="B16" t="s">
        <v>245</v>
      </c>
      <c r="C16">
        <v>2018</v>
      </c>
      <c r="D16" t="s">
        <v>106</v>
      </c>
      <c r="E16" t="s">
        <v>107</v>
      </c>
      <c r="F16">
        <v>80610</v>
      </c>
      <c r="G16" t="s">
        <v>292</v>
      </c>
      <c r="H16">
        <v>180238083</v>
      </c>
      <c r="I16">
        <v>120894693</v>
      </c>
      <c r="J16">
        <v>15</v>
      </c>
    </row>
    <row r="17" spans="1:10" x14ac:dyDescent="0.25">
      <c r="A17">
        <v>16</v>
      </c>
      <c r="B17" t="s">
        <v>245</v>
      </c>
      <c r="C17">
        <v>2018</v>
      </c>
      <c r="D17" t="s">
        <v>90</v>
      </c>
      <c r="E17" t="s">
        <v>91</v>
      </c>
      <c r="F17">
        <v>80610</v>
      </c>
      <c r="G17" t="s">
        <v>292</v>
      </c>
      <c r="H17">
        <v>67725466</v>
      </c>
      <c r="I17">
        <v>110321690</v>
      </c>
      <c r="J17">
        <v>16</v>
      </c>
    </row>
    <row r="18" spans="1:10" x14ac:dyDescent="0.25">
      <c r="A18">
        <v>17</v>
      </c>
      <c r="B18" t="s">
        <v>245</v>
      </c>
      <c r="C18">
        <v>2018</v>
      </c>
      <c r="D18" t="s">
        <v>192</v>
      </c>
      <c r="E18" t="s">
        <v>193</v>
      </c>
      <c r="F18">
        <v>80610</v>
      </c>
      <c r="G18" t="s">
        <v>292</v>
      </c>
      <c r="H18">
        <v>39802966</v>
      </c>
      <c r="I18">
        <v>88066787</v>
      </c>
      <c r="J18">
        <v>17</v>
      </c>
    </row>
    <row r="19" spans="1:10" x14ac:dyDescent="0.25">
      <c r="A19">
        <v>18</v>
      </c>
      <c r="B19" t="s">
        <v>245</v>
      </c>
      <c r="C19">
        <v>2018</v>
      </c>
      <c r="D19" t="s">
        <v>92</v>
      </c>
      <c r="E19" t="s">
        <v>93</v>
      </c>
      <c r="F19">
        <v>80610</v>
      </c>
      <c r="G19" t="s">
        <v>292</v>
      </c>
      <c r="H19">
        <v>30482383</v>
      </c>
      <c r="I19">
        <v>76732769</v>
      </c>
      <c r="J19">
        <v>18</v>
      </c>
    </row>
    <row r="20" spans="1:10" x14ac:dyDescent="0.25">
      <c r="A20">
        <v>19</v>
      </c>
      <c r="B20" t="s">
        <v>243</v>
      </c>
      <c r="C20">
        <v>2018</v>
      </c>
      <c r="D20" t="s">
        <v>278</v>
      </c>
      <c r="E20" t="s">
        <v>279</v>
      </c>
      <c r="F20">
        <v>80610</v>
      </c>
      <c r="G20" t="s">
        <v>292</v>
      </c>
      <c r="H20">
        <v>200591799</v>
      </c>
      <c r="I20">
        <v>63684499</v>
      </c>
      <c r="J20">
        <v>19</v>
      </c>
    </row>
    <row r="21" spans="1:10" x14ac:dyDescent="0.25">
      <c r="A21">
        <v>20</v>
      </c>
      <c r="B21" t="s">
        <v>245</v>
      </c>
      <c r="C21">
        <v>2018</v>
      </c>
      <c r="D21" t="s">
        <v>94</v>
      </c>
      <c r="E21" t="s">
        <v>95</v>
      </c>
      <c r="F21">
        <v>80610</v>
      </c>
      <c r="G21" t="s">
        <v>292</v>
      </c>
      <c r="H21">
        <v>0</v>
      </c>
      <c r="I21">
        <v>50107978</v>
      </c>
      <c r="J21">
        <v>20</v>
      </c>
    </row>
    <row r="22" spans="1:10" x14ac:dyDescent="0.25">
      <c r="A22">
        <v>21</v>
      </c>
      <c r="B22" t="s">
        <v>245</v>
      </c>
      <c r="C22">
        <v>2018</v>
      </c>
      <c r="D22" t="s">
        <v>56</v>
      </c>
      <c r="E22" t="s">
        <v>57</v>
      </c>
      <c r="F22">
        <v>80610</v>
      </c>
      <c r="G22" t="s">
        <v>292</v>
      </c>
      <c r="H22">
        <v>15042544</v>
      </c>
      <c r="I22">
        <v>34688442</v>
      </c>
      <c r="J22">
        <v>21</v>
      </c>
    </row>
    <row r="23" spans="1:10" x14ac:dyDescent="0.25">
      <c r="A23">
        <v>22</v>
      </c>
      <c r="B23" t="s">
        <v>245</v>
      </c>
      <c r="C23">
        <v>2018</v>
      </c>
      <c r="D23" t="s">
        <v>76</v>
      </c>
      <c r="E23" t="s">
        <v>77</v>
      </c>
      <c r="F23">
        <v>80610</v>
      </c>
      <c r="G23" t="s">
        <v>292</v>
      </c>
      <c r="H23">
        <v>1491608</v>
      </c>
      <c r="I23">
        <v>29598184</v>
      </c>
      <c r="J23">
        <v>22</v>
      </c>
    </row>
    <row r="24" spans="1:10" x14ac:dyDescent="0.25">
      <c r="A24">
        <v>23</v>
      </c>
      <c r="B24" t="s">
        <v>245</v>
      </c>
      <c r="C24">
        <v>2018</v>
      </c>
      <c r="D24" t="s">
        <v>110</v>
      </c>
      <c r="E24" t="s">
        <v>111</v>
      </c>
      <c r="F24">
        <v>80610</v>
      </c>
      <c r="G24" t="s">
        <v>292</v>
      </c>
      <c r="H24">
        <v>14054856</v>
      </c>
      <c r="I24">
        <v>29062655</v>
      </c>
      <c r="J24">
        <v>23</v>
      </c>
    </row>
    <row r="25" spans="1:10" x14ac:dyDescent="0.25">
      <c r="A25">
        <v>24</v>
      </c>
      <c r="B25" t="s">
        <v>243</v>
      </c>
      <c r="C25">
        <v>2018</v>
      </c>
      <c r="D25" t="s">
        <v>253</v>
      </c>
      <c r="E25" t="s">
        <v>254</v>
      </c>
      <c r="F25">
        <v>80610</v>
      </c>
      <c r="G25" t="s">
        <v>292</v>
      </c>
      <c r="H25">
        <v>48121326</v>
      </c>
      <c r="I25">
        <v>25124494</v>
      </c>
      <c r="J25">
        <v>24</v>
      </c>
    </row>
    <row r="26" spans="1:10" x14ac:dyDescent="0.25">
      <c r="A26">
        <v>25</v>
      </c>
      <c r="B26" t="s">
        <v>245</v>
      </c>
      <c r="C26">
        <v>2018</v>
      </c>
      <c r="D26" t="s">
        <v>66</v>
      </c>
      <c r="E26" t="s">
        <v>67</v>
      </c>
      <c r="F26">
        <v>80610</v>
      </c>
      <c r="G26" t="s">
        <v>292</v>
      </c>
      <c r="H26">
        <v>6541547</v>
      </c>
      <c r="I26">
        <v>16463208</v>
      </c>
      <c r="J26">
        <v>25</v>
      </c>
    </row>
    <row r="27" spans="1:10" x14ac:dyDescent="0.25">
      <c r="A27">
        <v>26</v>
      </c>
      <c r="B27" t="s">
        <v>245</v>
      </c>
      <c r="C27">
        <v>2018</v>
      </c>
      <c r="D27" t="s">
        <v>154</v>
      </c>
      <c r="E27" t="s">
        <v>155</v>
      </c>
      <c r="F27">
        <v>80610</v>
      </c>
      <c r="G27" t="s">
        <v>292</v>
      </c>
      <c r="H27">
        <v>31576807</v>
      </c>
      <c r="I27">
        <v>15166498</v>
      </c>
      <c r="J27">
        <v>26</v>
      </c>
    </row>
    <row r="28" spans="1:10" x14ac:dyDescent="0.25">
      <c r="A28">
        <v>27</v>
      </c>
      <c r="B28" t="s">
        <v>245</v>
      </c>
      <c r="C28">
        <v>2018</v>
      </c>
      <c r="D28" t="s">
        <v>82</v>
      </c>
      <c r="E28" t="s">
        <v>83</v>
      </c>
      <c r="F28">
        <v>80610</v>
      </c>
      <c r="G28" t="s">
        <v>292</v>
      </c>
      <c r="H28">
        <v>1275259</v>
      </c>
      <c r="I28">
        <v>13883528</v>
      </c>
      <c r="J28">
        <v>27</v>
      </c>
    </row>
    <row r="29" spans="1:10" x14ac:dyDescent="0.25">
      <c r="A29">
        <v>28</v>
      </c>
      <c r="B29" t="s">
        <v>245</v>
      </c>
      <c r="C29">
        <v>2018</v>
      </c>
      <c r="D29" t="s">
        <v>196</v>
      </c>
      <c r="E29" t="s">
        <v>197</v>
      </c>
      <c r="F29">
        <v>80610</v>
      </c>
      <c r="G29" t="s">
        <v>292</v>
      </c>
      <c r="H29">
        <v>25038149</v>
      </c>
      <c r="I29">
        <v>11704154</v>
      </c>
      <c r="J29">
        <v>28</v>
      </c>
    </row>
    <row r="30" spans="1:10" x14ac:dyDescent="0.25">
      <c r="A30">
        <v>29</v>
      </c>
      <c r="B30" t="s">
        <v>245</v>
      </c>
      <c r="C30">
        <v>2018</v>
      </c>
      <c r="D30" t="s">
        <v>80</v>
      </c>
      <c r="E30" t="s">
        <v>81</v>
      </c>
      <c r="F30">
        <v>80610</v>
      </c>
      <c r="G30" t="s">
        <v>292</v>
      </c>
      <c r="H30">
        <v>5156655</v>
      </c>
      <c r="I30">
        <v>11500185</v>
      </c>
      <c r="J30">
        <v>29</v>
      </c>
    </row>
    <row r="31" spans="1:10" x14ac:dyDescent="0.25">
      <c r="A31">
        <v>30</v>
      </c>
      <c r="B31" t="s">
        <v>245</v>
      </c>
      <c r="C31">
        <v>2018</v>
      </c>
      <c r="D31" t="s">
        <v>86</v>
      </c>
      <c r="E31" t="s">
        <v>87</v>
      </c>
      <c r="F31">
        <v>80610</v>
      </c>
      <c r="G31" t="s">
        <v>292</v>
      </c>
      <c r="H31">
        <v>4849869</v>
      </c>
      <c r="I31">
        <v>11183906</v>
      </c>
      <c r="J31">
        <v>30</v>
      </c>
    </row>
    <row r="32" spans="1:10" x14ac:dyDescent="0.25">
      <c r="A32">
        <v>31</v>
      </c>
      <c r="B32" t="s">
        <v>245</v>
      </c>
      <c r="C32">
        <v>2018</v>
      </c>
      <c r="D32" t="s">
        <v>58</v>
      </c>
      <c r="E32" t="s">
        <v>59</v>
      </c>
      <c r="F32">
        <v>80610</v>
      </c>
      <c r="G32" t="s">
        <v>292</v>
      </c>
      <c r="H32">
        <v>3712087</v>
      </c>
      <c r="I32">
        <v>8180815</v>
      </c>
      <c r="J32">
        <v>31</v>
      </c>
    </row>
    <row r="33" spans="1:10" x14ac:dyDescent="0.25">
      <c r="A33">
        <v>32</v>
      </c>
      <c r="B33" t="s">
        <v>245</v>
      </c>
      <c r="C33">
        <v>2018</v>
      </c>
      <c r="D33" t="s">
        <v>49</v>
      </c>
      <c r="E33" t="s">
        <v>50</v>
      </c>
      <c r="F33">
        <v>80610</v>
      </c>
      <c r="G33" t="s">
        <v>292</v>
      </c>
      <c r="H33">
        <v>3396082</v>
      </c>
      <c r="I33">
        <v>7831441</v>
      </c>
      <c r="J33">
        <v>32</v>
      </c>
    </row>
    <row r="34" spans="1:10" x14ac:dyDescent="0.25">
      <c r="A34">
        <v>33</v>
      </c>
      <c r="B34" t="s">
        <v>245</v>
      </c>
      <c r="C34">
        <v>2018</v>
      </c>
      <c r="D34" t="s">
        <v>126</v>
      </c>
      <c r="E34" t="s">
        <v>127</v>
      </c>
      <c r="F34">
        <v>80610</v>
      </c>
      <c r="G34" t="s">
        <v>292</v>
      </c>
      <c r="H34">
        <v>3676667</v>
      </c>
      <c r="I34">
        <v>7595453</v>
      </c>
      <c r="J34">
        <v>33</v>
      </c>
    </row>
    <row r="35" spans="1:10" x14ac:dyDescent="0.25">
      <c r="A35">
        <v>34</v>
      </c>
      <c r="B35" t="s">
        <v>245</v>
      </c>
      <c r="C35">
        <v>2018</v>
      </c>
      <c r="D35" t="s">
        <v>128</v>
      </c>
      <c r="E35" t="s">
        <v>129</v>
      </c>
      <c r="F35">
        <v>80610</v>
      </c>
      <c r="G35" t="s">
        <v>292</v>
      </c>
      <c r="H35">
        <v>3605978</v>
      </c>
      <c r="I35">
        <v>7233701</v>
      </c>
      <c r="J35">
        <v>34</v>
      </c>
    </row>
    <row r="36" spans="1:10" x14ac:dyDescent="0.25">
      <c r="A36">
        <v>35</v>
      </c>
      <c r="B36" t="s">
        <v>245</v>
      </c>
      <c r="C36">
        <v>2018</v>
      </c>
      <c r="D36" t="s">
        <v>47</v>
      </c>
      <c r="E36" t="s">
        <v>48</v>
      </c>
      <c r="F36">
        <v>80610</v>
      </c>
      <c r="G36" t="s">
        <v>292</v>
      </c>
      <c r="H36">
        <v>5026866</v>
      </c>
      <c r="I36">
        <v>6787787</v>
      </c>
      <c r="J36">
        <v>35</v>
      </c>
    </row>
    <row r="37" spans="1:10" x14ac:dyDescent="0.25">
      <c r="A37">
        <v>36</v>
      </c>
      <c r="B37" t="s">
        <v>245</v>
      </c>
      <c r="C37">
        <v>2018</v>
      </c>
      <c r="D37" t="s">
        <v>206</v>
      </c>
      <c r="E37" t="s">
        <v>207</v>
      </c>
      <c r="F37">
        <v>80610</v>
      </c>
      <c r="G37" t="s">
        <v>292</v>
      </c>
      <c r="H37">
        <v>19711541</v>
      </c>
      <c r="I37">
        <v>6017178</v>
      </c>
      <c r="J37">
        <v>36</v>
      </c>
    </row>
    <row r="38" spans="1:10" x14ac:dyDescent="0.25">
      <c r="A38">
        <v>37</v>
      </c>
      <c r="B38" t="s">
        <v>245</v>
      </c>
      <c r="C38">
        <v>2018</v>
      </c>
      <c r="D38" t="s">
        <v>142</v>
      </c>
      <c r="E38" t="s">
        <v>143</v>
      </c>
      <c r="F38">
        <v>80610</v>
      </c>
      <c r="G38" t="s">
        <v>292</v>
      </c>
      <c r="H38">
        <v>3188369</v>
      </c>
      <c r="I38">
        <v>5917044</v>
      </c>
      <c r="J38">
        <v>37</v>
      </c>
    </row>
    <row r="39" spans="1:10" x14ac:dyDescent="0.25">
      <c r="A39">
        <v>38</v>
      </c>
      <c r="B39" t="s">
        <v>245</v>
      </c>
      <c r="C39">
        <v>2018</v>
      </c>
      <c r="D39" t="s">
        <v>98</v>
      </c>
      <c r="E39" t="s">
        <v>99</v>
      </c>
      <c r="F39">
        <v>80610</v>
      </c>
      <c r="G39" t="s">
        <v>292</v>
      </c>
      <c r="H39">
        <v>1801275</v>
      </c>
      <c r="I39">
        <v>5602314</v>
      </c>
      <c r="J39">
        <v>38</v>
      </c>
    </row>
    <row r="40" spans="1:10" x14ac:dyDescent="0.25">
      <c r="A40">
        <v>39</v>
      </c>
      <c r="B40" t="s">
        <v>243</v>
      </c>
      <c r="C40">
        <v>2018</v>
      </c>
      <c r="D40" t="s">
        <v>132</v>
      </c>
      <c r="E40" t="s">
        <v>133</v>
      </c>
      <c r="F40">
        <v>80610</v>
      </c>
      <c r="G40" t="s">
        <v>292</v>
      </c>
      <c r="H40">
        <v>5254787</v>
      </c>
      <c r="I40">
        <v>4309650</v>
      </c>
      <c r="J40">
        <v>39</v>
      </c>
    </row>
    <row r="41" spans="1:10" x14ac:dyDescent="0.25">
      <c r="A41">
        <v>40</v>
      </c>
      <c r="B41" t="s">
        <v>245</v>
      </c>
      <c r="C41">
        <v>2018</v>
      </c>
      <c r="D41" t="s">
        <v>172</v>
      </c>
      <c r="E41" t="s">
        <v>173</v>
      </c>
      <c r="F41">
        <v>80610</v>
      </c>
      <c r="G41" t="s">
        <v>292</v>
      </c>
      <c r="H41">
        <v>2057854</v>
      </c>
      <c r="I41">
        <v>4246533</v>
      </c>
      <c r="J41">
        <v>40</v>
      </c>
    </row>
    <row r="42" spans="1:10" x14ac:dyDescent="0.25">
      <c r="A42">
        <v>41</v>
      </c>
      <c r="B42" t="s">
        <v>245</v>
      </c>
      <c r="C42">
        <v>2018</v>
      </c>
      <c r="D42" t="s">
        <v>140</v>
      </c>
      <c r="E42" t="s">
        <v>141</v>
      </c>
      <c r="F42">
        <v>80610</v>
      </c>
      <c r="G42" t="s">
        <v>292</v>
      </c>
      <c r="H42">
        <v>2511445</v>
      </c>
      <c r="I42">
        <v>4076066</v>
      </c>
      <c r="J42">
        <v>41</v>
      </c>
    </row>
    <row r="43" spans="1:10" x14ac:dyDescent="0.25">
      <c r="A43">
        <v>42</v>
      </c>
      <c r="B43" t="s">
        <v>245</v>
      </c>
      <c r="C43">
        <v>2018</v>
      </c>
      <c r="D43" t="s">
        <v>217</v>
      </c>
      <c r="E43" t="s">
        <v>218</v>
      </c>
      <c r="F43">
        <v>80610</v>
      </c>
      <c r="G43" t="s">
        <v>292</v>
      </c>
      <c r="H43">
        <v>6535551</v>
      </c>
      <c r="I43">
        <v>4009903</v>
      </c>
      <c r="J43">
        <v>42</v>
      </c>
    </row>
    <row r="44" spans="1:10" x14ac:dyDescent="0.25">
      <c r="A44">
        <v>43</v>
      </c>
      <c r="B44" t="s">
        <v>245</v>
      </c>
      <c r="C44">
        <v>2018</v>
      </c>
      <c r="D44" t="s">
        <v>170</v>
      </c>
      <c r="E44" t="s">
        <v>171</v>
      </c>
      <c r="F44">
        <v>80610</v>
      </c>
      <c r="G44" t="s">
        <v>292</v>
      </c>
      <c r="H44">
        <v>7098189</v>
      </c>
      <c r="I44">
        <v>3471161</v>
      </c>
      <c r="J44">
        <v>43</v>
      </c>
    </row>
    <row r="45" spans="1:10" x14ac:dyDescent="0.25">
      <c r="A45">
        <v>44</v>
      </c>
      <c r="B45" t="s">
        <v>245</v>
      </c>
      <c r="C45">
        <v>2018</v>
      </c>
      <c r="D45" t="s">
        <v>166</v>
      </c>
      <c r="E45" t="s">
        <v>167</v>
      </c>
      <c r="F45">
        <v>80610</v>
      </c>
      <c r="G45" t="s">
        <v>292</v>
      </c>
      <c r="H45">
        <v>1122000</v>
      </c>
      <c r="I45">
        <v>3107724</v>
      </c>
      <c r="J45">
        <v>44</v>
      </c>
    </row>
    <row r="46" spans="1:10" x14ac:dyDescent="0.25">
      <c r="A46">
        <v>45</v>
      </c>
      <c r="B46" t="s">
        <v>245</v>
      </c>
      <c r="C46">
        <v>2018</v>
      </c>
      <c r="D46" t="s">
        <v>150</v>
      </c>
      <c r="E46" t="s">
        <v>151</v>
      </c>
      <c r="F46">
        <v>80610</v>
      </c>
      <c r="G46" t="s">
        <v>292</v>
      </c>
      <c r="H46">
        <v>2287182</v>
      </c>
      <c r="I46">
        <v>3105522</v>
      </c>
      <c r="J46">
        <v>45</v>
      </c>
    </row>
    <row r="47" spans="1:10" x14ac:dyDescent="0.25">
      <c r="A47">
        <v>46</v>
      </c>
      <c r="B47" t="s">
        <v>245</v>
      </c>
      <c r="C47">
        <v>2018</v>
      </c>
      <c r="D47" t="s">
        <v>221</v>
      </c>
      <c r="E47" t="s">
        <v>222</v>
      </c>
      <c r="F47">
        <v>80610</v>
      </c>
      <c r="G47" t="s">
        <v>292</v>
      </c>
      <c r="H47">
        <v>3210191</v>
      </c>
      <c r="I47">
        <v>2348770</v>
      </c>
      <c r="J47">
        <v>46</v>
      </c>
    </row>
    <row r="48" spans="1:10" x14ac:dyDescent="0.25">
      <c r="A48">
        <v>47</v>
      </c>
      <c r="B48" t="s">
        <v>245</v>
      </c>
      <c r="C48">
        <v>2018</v>
      </c>
      <c r="D48" t="s">
        <v>104</v>
      </c>
      <c r="E48" t="s">
        <v>105</v>
      </c>
      <c r="F48">
        <v>80610</v>
      </c>
      <c r="G48" t="s">
        <v>292</v>
      </c>
      <c r="H48">
        <v>586939</v>
      </c>
      <c r="I48">
        <v>2309633</v>
      </c>
      <c r="J48">
        <v>47</v>
      </c>
    </row>
    <row r="49" spans="1:10" x14ac:dyDescent="0.25">
      <c r="A49">
        <v>48</v>
      </c>
      <c r="B49" t="s">
        <v>245</v>
      </c>
      <c r="C49">
        <v>2018</v>
      </c>
      <c r="D49" t="s">
        <v>112</v>
      </c>
      <c r="E49" t="s">
        <v>113</v>
      </c>
      <c r="F49">
        <v>80610</v>
      </c>
      <c r="G49" t="s">
        <v>292</v>
      </c>
      <c r="H49">
        <v>1459963</v>
      </c>
      <c r="I49">
        <v>2244773</v>
      </c>
      <c r="J49">
        <v>48</v>
      </c>
    </row>
    <row r="50" spans="1:10" x14ac:dyDescent="0.25">
      <c r="A50">
        <v>49</v>
      </c>
      <c r="B50" t="s">
        <v>245</v>
      </c>
      <c r="C50">
        <v>2018</v>
      </c>
      <c r="D50" t="s">
        <v>213</v>
      </c>
      <c r="E50" t="s">
        <v>214</v>
      </c>
      <c r="F50">
        <v>80610</v>
      </c>
      <c r="G50" t="s">
        <v>292</v>
      </c>
      <c r="H50">
        <v>888976</v>
      </c>
      <c r="I50">
        <v>2050000</v>
      </c>
      <c r="J50">
        <v>49</v>
      </c>
    </row>
    <row r="51" spans="1:10" x14ac:dyDescent="0.25">
      <c r="A51">
        <v>50</v>
      </c>
      <c r="B51" t="s">
        <v>245</v>
      </c>
      <c r="C51">
        <v>2018</v>
      </c>
      <c r="D51" t="s">
        <v>108</v>
      </c>
      <c r="E51" t="s">
        <v>109</v>
      </c>
      <c r="F51">
        <v>80610</v>
      </c>
      <c r="G51" t="s">
        <v>292</v>
      </c>
      <c r="H51">
        <v>5475600</v>
      </c>
      <c r="I51">
        <v>1957800</v>
      </c>
      <c r="J51">
        <v>50</v>
      </c>
    </row>
    <row r="52" spans="1:10" x14ac:dyDescent="0.25">
      <c r="A52">
        <v>51</v>
      </c>
      <c r="B52" t="s">
        <v>245</v>
      </c>
      <c r="C52">
        <v>2018</v>
      </c>
      <c r="D52" t="s">
        <v>64</v>
      </c>
      <c r="E52" t="s">
        <v>65</v>
      </c>
      <c r="F52">
        <v>80610</v>
      </c>
      <c r="G52" t="s">
        <v>292</v>
      </c>
      <c r="H52">
        <v>603936</v>
      </c>
      <c r="I52">
        <v>1543969</v>
      </c>
      <c r="J52">
        <v>51</v>
      </c>
    </row>
    <row r="53" spans="1:10" x14ac:dyDescent="0.25">
      <c r="A53">
        <v>52</v>
      </c>
      <c r="B53" t="s">
        <v>245</v>
      </c>
      <c r="C53">
        <v>2018</v>
      </c>
      <c r="D53" t="s">
        <v>215</v>
      </c>
      <c r="E53" t="s">
        <v>216</v>
      </c>
      <c r="F53">
        <v>80610</v>
      </c>
      <c r="G53" t="s">
        <v>292</v>
      </c>
      <c r="H53">
        <v>765030</v>
      </c>
      <c r="I53">
        <v>1411021</v>
      </c>
      <c r="J53">
        <v>52</v>
      </c>
    </row>
    <row r="54" spans="1:10" x14ac:dyDescent="0.25">
      <c r="A54">
        <v>53</v>
      </c>
      <c r="B54" t="s">
        <v>245</v>
      </c>
      <c r="C54">
        <v>2018</v>
      </c>
      <c r="D54" t="s">
        <v>136</v>
      </c>
      <c r="E54" t="s">
        <v>137</v>
      </c>
      <c r="F54">
        <v>80610</v>
      </c>
      <c r="G54" t="s">
        <v>292</v>
      </c>
      <c r="H54">
        <v>1084010</v>
      </c>
      <c r="I54">
        <v>1307336</v>
      </c>
      <c r="J54">
        <v>53</v>
      </c>
    </row>
    <row r="55" spans="1:10" x14ac:dyDescent="0.25">
      <c r="A55">
        <v>54</v>
      </c>
      <c r="B55" t="s">
        <v>245</v>
      </c>
      <c r="C55">
        <v>2018</v>
      </c>
      <c r="D55" t="s">
        <v>78</v>
      </c>
      <c r="E55" t="s">
        <v>79</v>
      </c>
      <c r="F55">
        <v>80610</v>
      </c>
      <c r="G55" t="s">
        <v>292</v>
      </c>
      <c r="H55">
        <v>1134709</v>
      </c>
      <c r="I55">
        <v>1293213</v>
      </c>
      <c r="J55">
        <v>54</v>
      </c>
    </row>
    <row r="56" spans="1:10" x14ac:dyDescent="0.25">
      <c r="A56">
        <v>55</v>
      </c>
      <c r="B56" t="s">
        <v>245</v>
      </c>
      <c r="C56">
        <v>2018</v>
      </c>
      <c r="D56" t="s">
        <v>223</v>
      </c>
      <c r="E56" t="s">
        <v>224</v>
      </c>
      <c r="F56">
        <v>80610</v>
      </c>
      <c r="G56" t="s">
        <v>292</v>
      </c>
      <c r="H56">
        <v>2623621</v>
      </c>
      <c r="I56">
        <v>1199044</v>
      </c>
      <c r="J56">
        <v>55</v>
      </c>
    </row>
    <row r="57" spans="1:10" x14ac:dyDescent="0.25">
      <c r="A57">
        <v>56</v>
      </c>
      <c r="B57" t="s">
        <v>245</v>
      </c>
      <c r="C57">
        <v>2018</v>
      </c>
      <c r="D57" t="s">
        <v>134</v>
      </c>
      <c r="E57" t="s">
        <v>135</v>
      </c>
      <c r="F57">
        <v>80610</v>
      </c>
      <c r="G57" t="s">
        <v>292</v>
      </c>
      <c r="H57">
        <v>1469290</v>
      </c>
      <c r="I57">
        <v>1123791</v>
      </c>
      <c r="J57">
        <v>56</v>
      </c>
    </row>
    <row r="58" spans="1:10" x14ac:dyDescent="0.25">
      <c r="A58">
        <v>57</v>
      </c>
      <c r="B58" t="s">
        <v>245</v>
      </c>
      <c r="C58">
        <v>2018</v>
      </c>
      <c r="D58" t="s">
        <v>246</v>
      </c>
      <c r="F58">
        <v>80610</v>
      </c>
      <c r="G58" t="s">
        <v>292</v>
      </c>
      <c r="H58">
        <v>210239</v>
      </c>
      <c r="I58">
        <v>1031506</v>
      </c>
      <c r="J58">
        <v>57</v>
      </c>
    </row>
    <row r="59" spans="1:10" x14ac:dyDescent="0.25">
      <c r="A59">
        <v>58</v>
      </c>
      <c r="B59" t="s">
        <v>245</v>
      </c>
      <c r="C59">
        <v>2018</v>
      </c>
      <c r="D59" t="s">
        <v>60</v>
      </c>
      <c r="E59" t="s">
        <v>61</v>
      </c>
      <c r="F59">
        <v>80610</v>
      </c>
      <c r="G59" t="s">
        <v>292</v>
      </c>
      <c r="H59">
        <v>256130</v>
      </c>
      <c r="I59">
        <v>853251</v>
      </c>
      <c r="J59">
        <v>58</v>
      </c>
    </row>
    <row r="60" spans="1:10" x14ac:dyDescent="0.25">
      <c r="A60">
        <v>59</v>
      </c>
      <c r="B60" t="s">
        <v>245</v>
      </c>
      <c r="C60">
        <v>2018</v>
      </c>
      <c r="D60" t="s">
        <v>182</v>
      </c>
      <c r="E60" t="s">
        <v>183</v>
      </c>
      <c r="F60">
        <v>80610</v>
      </c>
      <c r="G60" t="s">
        <v>292</v>
      </c>
      <c r="H60">
        <v>386573</v>
      </c>
      <c r="I60">
        <v>818463</v>
      </c>
      <c r="J60">
        <v>59</v>
      </c>
    </row>
    <row r="61" spans="1:10" x14ac:dyDescent="0.25">
      <c r="A61">
        <v>60</v>
      </c>
      <c r="B61" t="s">
        <v>243</v>
      </c>
      <c r="C61">
        <v>2018</v>
      </c>
      <c r="D61" t="s">
        <v>204</v>
      </c>
      <c r="E61" t="s">
        <v>205</v>
      </c>
      <c r="F61">
        <v>80610</v>
      </c>
      <c r="G61" t="s">
        <v>292</v>
      </c>
      <c r="H61">
        <v>1125787</v>
      </c>
      <c r="I61">
        <v>816878</v>
      </c>
      <c r="J61">
        <v>60</v>
      </c>
    </row>
    <row r="62" spans="1:10" x14ac:dyDescent="0.25">
      <c r="A62">
        <v>61</v>
      </c>
      <c r="B62" t="s">
        <v>245</v>
      </c>
      <c r="C62">
        <v>2018</v>
      </c>
      <c r="D62" t="s">
        <v>202</v>
      </c>
      <c r="E62" t="s">
        <v>203</v>
      </c>
      <c r="F62">
        <v>80610</v>
      </c>
      <c r="G62" t="s">
        <v>292</v>
      </c>
      <c r="H62">
        <v>949370</v>
      </c>
      <c r="I62">
        <v>812717</v>
      </c>
      <c r="J62">
        <v>61</v>
      </c>
    </row>
    <row r="63" spans="1:10" x14ac:dyDescent="0.25">
      <c r="A63">
        <v>62</v>
      </c>
      <c r="B63" t="s">
        <v>245</v>
      </c>
      <c r="C63">
        <v>2018</v>
      </c>
      <c r="D63" t="s">
        <v>168</v>
      </c>
      <c r="E63" t="s">
        <v>169</v>
      </c>
      <c r="F63">
        <v>80610</v>
      </c>
      <c r="G63" t="s">
        <v>292</v>
      </c>
      <c r="H63">
        <v>1066406</v>
      </c>
      <c r="I63">
        <v>784416</v>
      </c>
      <c r="J63">
        <v>62</v>
      </c>
    </row>
    <row r="64" spans="1:10" x14ac:dyDescent="0.25">
      <c r="A64">
        <v>63</v>
      </c>
      <c r="B64" t="s">
        <v>245</v>
      </c>
      <c r="C64">
        <v>2018</v>
      </c>
      <c r="D64" t="s">
        <v>118</v>
      </c>
      <c r="E64" t="s">
        <v>119</v>
      </c>
      <c r="F64">
        <v>80610</v>
      </c>
      <c r="G64" t="s">
        <v>292</v>
      </c>
      <c r="H64">
        <v>333720</v>
      </c>
      <c r="I64">
        <v>772622</v>
      </c>
      <c r="J64">
        <v>63</v>
      </c>
    </row>
    <row r="65" spans="1:10" x14ac:dyDescent="0.25">
      <c r="A65">
        <v>64</v>
      </c>
      <c r="B65" t="s">
        <v>245</v>
      </c>
      <c r="C65">
        <v>2018</v>
      </c>
      <c r="D65" t="s">
        <v>62</v>
      </c>
      <c r="E65" t="s">
        <v>63</v>
      </c>
      <c r="F65">
        <v>80610</v>
      </c>
      <c r="G65" t="s">
        <v>292</v>
      </c>
      <c r="H65">
        <v>516526</v>
      </c>
      <c r="I65">
        <v>772200</v>
      </c>
      <c r="J65">
        <v>64</v>
      </c>
    </row>
    <row r="66" spans="1:10" x14ac:dyDescent="0.25">
      <c r="A66">
        <v>65</v>
      </c>
      <c r="B66" t="s">
        <v>245</v>
      </c>
      <c r="C66">
        <v>2018</v>
      </c>
      <c r="D66" t="s">
        <v>116</v>
      </c>
      <c r="E66" t="s">
        <v>117</v>
      </c>
      <c r="F66">
        <v>80610</v>
      </c>
      <c r="G66" t="s">
        <v>292</v>
      </c>
      <c r="H66">
        <v>1588535</v>
      </c>
      <c r="I66">
        <v>729803</v>
      </c>
      <c r="J66">
        <v>65</v>
      </c>
    </row>
    <row r="67" spans="1:10" x14ac:dyDescent="0.25">
      <c r="A67">
        <v>66</v>
      </c>
      <c r="B67" t="s">
        <v>245</v>
      </c>
      <c r="C67">
        <v>2018</v>
      </c>
      <c r="D67" t="s">
        <v>160</v>
      </c>
      <c r="E67" t="s">
        <v>161</v>
      </c>
      <c r="F67">
        <v>80610</v>
      </c>
      <c r="G67" t="s">
        <v>292</v>
      </c>
      <c r="H67">
        <v>153509</v>
      </c>
      <c r="I67">
        <v>515152</v>
      </c>
      <c r="J67">
        <v>66</v>
      </c>
    </row>
    <row r="68" spans="1:10" x14ac:dyDescent="0.25">
      <c r="A68">
        <v>67</v>
      </c>
      <c r="B68" t="s">
        <v>245</v>
      </c>
      <c r="C68">
        <v>2018</v>
      </c>
      <c r="D68" t="s">
        <v>114</v>
      </c>
      <c r="E68" t="s">
        <v>115</v>
      </c>
      <c r="F68">
        <v>80610</v>
      </c>
      <c r="G68" t="s">
        <v>292</v>
      </c>
      <c r="H68">
        <v>579628</v>
      </c>
      <c r="I68">
        <v>416006</v>
      </c>
      <c r="J68">
        <v>67</v>
      </c>
    </row>
    <row r="69" spans="1:10" x14ac:dyDescent="0.25">
      <c r="A69">
        <v>68</v>
      </c>
      <c r="B69" t="s">
        <v>245</v>
      </c>
      <c r="C69">
        <v>2018</v>
      </c>
      <c r="D69" t="s">
        <v>188</v>
      </c>
      <c r="E69" t="s">
        <v>189</v>
      </c>
      <c r="F69">
        <v>80610</v>
      </c>
      <c r="G69" t="s">
        <v>292</v>
      </c>
      <c r="H69">
        <v>120870</v>
      </c>
      <c r="I69">
        <v>365767</v>
      </c>
      <c r="J69">
        <v>68</v>
      </c>
    </row>
    <row r="70" spans="1:10" x14ac:dyDescent="0.25">
      <c r="A70">
        <v>69</v>
      </c>
      <c r="B70" t="s">
        <v>245</v>
      </c>
      <c r="C70">
        <v>2018</v>
      </c>
      <c r="D70" t="s">
        <v>208</v>
      </c>
      <c r="E70" t="s">
        <v>209</v>
      </c>
      <c r="F70">
        <v>80610</v>
      </c>
      <c r="G70" t="s">
        <v>292</v>
      </c>
      <c r="H70">
        <v>75222</v>
      </c>
      <c r="I70">
        <v>292136</v>
      </c>
      <c r="J70">
        <v>69</v>
      </c>
    </row>
    <row r="71" spans="1:10" x14ac:dyDescent="0.25">
      <c r="A71">
        <v>70</v>
      </c>
      <c r="B71" t="s">
        <v>245</v>
      </c>
      <c r="C71">
        <v>2018</v>
      </c>
      <c r="D71" t="s">
        <v>102</v>
      </c>
      <c r="E71" t="s">
        <v>103</v>
      </c>
      <c r="F71">
        <v>80610</v>
      </c>
      <c r="G71" t="s">
        <v>292</v>
      </c>
      <c r="H71">
        <v>120596</v>
      </c>
      <c r="I71">
        <v>265774</v>
      </c>
      <c r="J71">
        <v>70</v>
      </c>
    </row>
    <row r="72" spans="1:10" x14ac:dyDescent="0.25">
      <c r="A72">
        <v>71</v>
      </c>
      <c r="B72" t="s">
        <v>243</v>
      </c>
      <c r="C72">
        <v>2018</v>
      </c>
      <c r="D72" t="s">
        <v>233</v>
      </c>
      <c r="E72" t="s">
        <v>234</v>
      </c>
      <c r="F72">
        <v>80610</v>
      </c>
      <c r="G72" t="s">
        <v>292</v>
      </c>
      <c r="H72">
        <v>88103</v>
      </c>
      <c r="I72">
        <v>203169</v>
      </c>
      <c r="J72">
        <v>71</v>
      </c>
    </row>
    <row r="73" spans="1:10" x14ac:dyDescent="0.25">
      <c r="A73">
        <v>72</v>
      </c>
      <c r="B73" t="s">
        <v>245</v>
      </c>
      <c r="C73">
        <v>2018</v>
      </c>
      <c r="D73" t="s">
        <v>72</v>
      </c>
      <c r="E73" t="s">
        <v>73</v>
      </c>
      <c r="F73">
        <v>80610</v>
      </c>
      <c r="G73" t="s">
        <v>292</v>
      </c>
      <c r="H73">
        <v>486580</v>
      </c>
      <c r="I73">
        <v>154452</v>
      </c>
      <c r="J73">
        <v>72</v>
      </c>
    </row>
    <row r="74" spans="1:10" x14ac:dyDescent="0.25">
      <c r="A74">
        <v>73</v>
      </c>
      <c r="B74" t="s">
        <v>245</v>
      </c>
      <c r="C74">
        <v>2018</v>
      </c>
      <c r="D74" t="s">
        <v>210</v>
      </c>
      <c r="E74" t="s">
        <v>211</v>
      </c>
      <c r="F74">
        <v>80610</v>
      </c>
      <c r="G74" t="s">
        <v>292</v>
      </c>
      <c r="H74">
        <v>337065</v>
      </c>
      <c r="I74">
        <v>151843</v>
      </c>
      <c r="J74">
        <v>73</v>
      </c>
    </row>
    <row r="75" spans="1:10" x14ac:dyDescent="0.25">
      <c r="A75">
        <v>74</v>
      </c>
      <c r="B75" t="s">
        <v>245</v>
      </c>
      <c r="C75">
        <v>2018</v>
      </c>
      <c r="D75" t="s">
        <v>45</v>
      </c>
      <c r="E75" t="s">
        <v>46</v>
      </c>
      <c r="F75">
        <v>80610</v>
      </c>
      <c r="G75" t="s">
        <v>292</v>
      </c>
      <c r="H75">
        <v>53245</v>
      </c>
      <c r="I75">
        <v>141193</v>
      </c>
      <c r="J75">
        <v>74</v>
      </c>
    </row>
    <row r="76" spans="1:10" x14ac:dyDescent="0.25">
      <c r="A76">
        <v>75</v>
      </c>
      <c r="B76" t="s">
        <v>245</v>
      </c>
      <c r="C76">
        <v>2018</v>
      </c>
      <c r="D76" t="s">
        <v>96</v>
      </c>
      <c r="E76" t="s">
        <v>97</v>
      </c>
      <c r="F76">
        <v>80610</v>
      </c>
      <c r="G76" t="s">
        <v>292</v>
      </c>
      <c r="H76">
        <v>174432</v>
      </c>
      <c r="I76">
        <v>134006</v>
      </c>
      <c r="J76">
        <v>75</v>
      </c>
    </row>
    <row r="77" spans="1:10" x14ac:dyDescent="0.25">
      <c r="A77">
        <v>76</v>
      </c>
      <c r="B77" t="s">
        <v>245</v>
      </c>
      <c r="C77">
        <v>2018</v>
      </c>
      <c r="D77" t="s">
        <v>190</v>
      </c>
      <c r="E77" t="s">
        <v>191</v>
      </c>
      <c r="F77">
        <v>80610</v>
      </c>
      <c r="G77" t="s">
        <v>292</v>
      </c>
      <c r="H77">
        <v>31956</v>
      </c>
      <c r="I77">
        <v>97706</v>
      </c>
      <c r="J77">
        <v>76</v>
      </c>
    </row>
    <row r="78" spans="1:10" x14ac:dyDescent="0.25">
      <c r="A78">
        <v>77</v>
      </c>
      <c r="B78" t="s">
        <v>245</v>
      </c>
      <c r="C78">
        <v>2018</v>
      </c>
      <c r="D78" t="s">
        <v>276</v>
      </c>
      <c r="E78" t="s">
        <v>277</v>
      </c>
      <c r="F78">
        <v>80610</v>
      </c>
      <c r="G78" t="s">
        <v>292</v>
      </c>
      <c r="H78">
        <v>33825</v>
      </c>
      <c r="I78">
        <v>81275</v>
      </c>
      <c r="J78">
        <v>77</v>
      </c>
    </row>
    <row r="79" spans="1:10" x14ac:dyDescent="0.25">
      <c r="A79">
        <v>78</v>
      </c>
      <c r="B79" t="s">
        <v>245</v>
      </c>
      <c r="C79">
        <v>2018</v>
      </c>
      <c r="D79" t="s">
        <v>219</v>
      </c>
      <c r="E79" t="s">
        <v>220</v>
      </c>
      <c r="F79">
        <v>80610</v>
      </c>
      <c r="G79" t="s">
        <v>292</v>
      </c>
      <c r="H79">
        <v>35098</v>
      </c>
      <c r="I79">
        <v>47987</v>
      </c>
      <c r="J79">
        <v>78</v>
      </c>
    </row>
    <row r="80" spans="1:10" x14ac:dyDescent="0.25">
      <c r="A80">
        <v>79</v>
      </c>
      <c r="B80" t="s">
        <v>243</v>
      </c>
      <c r="C80">
        <v>2018</v>
      </c>
      <c r="D80" t="s">
        <v>162</v>
      </c>
      <c r="E80" t="s">
        <v>163</v>
      </c>
      <c r="F80">
        <v>80610</v>
      </c>
      <c r="G80" t="s">
        <v>292</v>
      </c>
      <c r="H80">
        <v>88382</v>
      </c>
      <c r="I80">
        <v>44990</v>
      </c>
      <c r="J80">
        <v>79</v>
      </c>
    </row>
    <row r="81" spans="1:10" x14ac:dyDescent="0.25">
      <c r="A81">
        <v>80</v>
      </c>
      <c r="B81" t="s">
        <v>245</v>
      </c>
      <c r="C81">
        <v>2018</v>
      </c>
      <c r="D81" t="s">
        <v>156</v>
      </c>
      <c r="E81" t="s">
        <v>157</v>
      </c>
      <c r="F81">
        <v>80610</v>
      </c>
      <c r="G81" t="s">
        <v>292</v>
      </c>
      <c r="H81">
        <v>27133</v>
      </c>
      <c r="I81">
        <v>30214</v>
      </c>
      <c r="J81">
        <v>80</v>
      </c>
    </row>
    <row r="82" spans="1:10" x14ac:dyDescent="0.25">
      <c r="A82">
        <v>81</v>
      </c>
      <c r="B82" t="s">
        <v>243</v>
      </c>
      <c r="C82">
        <v>2018</v>
      </c>
      <c r="D82" t="s">
        <v>186</v>
      </c>
      <c r="E82" t="s">
        <v>187</v>
      </c>
      <c r="F82">
        <v>80610</v>
      </c>
      <c r="G82" t="s">
        <v>292</v>
      </c>
      <c r="H82">
        <v>8487</v>
      </c>
      <c r="I82">
        <v>25789</v>
      </c>
      <c r="J82">
        <v>81</v>
      </c>
    </row>
    <row r="83" spans="1:10" x14ac:dyDescent="0.25">
      <c r="A83">
        <v>82</v>
      </c>
      <c r="B83" t="s">
        <v>245</v>
      </c>
      <c r="C83">
        <v>2018</v>
      </c>
      <c r="D83" t="s">
        <v>130</v>
      </c>
      <c r="E83" t="s">
        <v>131</v>
      </c>
      <c r="F83">
        <v>80610</v>
      </c>
      <c r="G83" t="s">
        <v>292</v>
      </c>
      <c r="H83">
        <v>5740</v>
      </c>
      <c r="I83">
        <v>23273</v>
      </c>
      <c r="J83">
        <v>82</v>
      </c>
    </row>
    <row r="84" spans="1:10" x14ac:dyDescent="0.25">
      <c r="A84">
        <v>83</v>
      </c>
      <c r="B84" t="s">
        <v>245</v>
      </c>
      <c r="C84">
        <v>2018</v>
      </c>
      <c r="D84" t="s">
        <v>124</v>
      </c>
      <c r="E84" t="s">
        <v>125</v>
      </c>
      <c r="F84">
        <v>80610</v>
      </c>
      <c r="G84" t="s">
        <v>292</v>
      </c>
      <c r="H84">
        <v>4469</v>
      </c>
      <c r="I84">
        <v>21015</v>
      </c>
      <c r="J84">
        <v>83</v>
      </c>
    </row>
    <row r="85" spans="1:10" x14ac:dyDescent="0.25">
      <c r="A85">
        <v>84</v>
      </c>
      <c r="B85" t="s">
        <v>245</v>
      </c>
      <c r="C85">
        <v>2018</v>
      </c>
      <c r="D85" t="s">
        <v>176</v>
      </c>
      <c r="E85" t="s">
        <v>177</v>
      </c>
      <c r="F85">
        <v>80610</v>
      </c>
      <c r="G85" t="s">
        <v>292</v>
      </c>
      <c r="H85">
        <v>9388</v>
      </c>
      <c r="I85">
        <v>19276</v>
      </c>
      <c r="J85">
        <v>84</v>
      </c>
    </row>
    <row r="86" spans="1:10" x14ac:dyDescent="0.25">
      <c r="A86">
        <v>85</v>
      </c>
      <c r="B86" t="s">
        <v>245</v>
      </c>
      <c r="C86">
        <v>2018</v>
      </c>
      <c r="D86" t="s">
        <v>120</v>
      </c>
      <c r="E86" t="s">
        <v>121</v>
      </c>
      <c r="F86">
        <v>80610</v>
      </c>
      <c r="G86" t="s">
        <v>292</v>
      </c>
      <c r="H86">
        <v>1522</v>
      </c>
      <c r="I86">
        <v>12988</v>
      </c>
      <c r="J86">
        <v>85</v>
      </c>
    </row>
    <row r="87" spans="1:10" x14ac:dyDescent="0.25">
      <c r="A87">
        <v>86</v>
      </c>
      <c r="B87" t="s">
        <v>245</v>
      </c>
      <c r="C87">
        <v>2018</v>
      </c>
      <c r="D87" t="s">
        <v>152</v>
      </c>
      <c r="E87" t="s">
        <v>153</v>
      </c>
      <c r="F87">
        <v>80610</v>
      </c>
      <c r="G87" t="s">
        <v>292</v>
      </c>
      <c r="H87">
        <v>500000</v>
      </c>
      <c r="I87">
        <v>12445</v>
      </c>
      <c r="J87">
        <v>86</v>
      </c>
    </row>
    <row r="88" spans="1:10" x14ac:dyDescent="0.25">
      <c r="A88">
        <v>87</v>
      </c>
      <c r="B88" t="s">
        <v>245</v>
      </c>
      <c r="C88">
        <v>2018</v>
      </c>
      <c r="D88" t="s">
        <v>229</v>
      </c>
      <c r="E88" t="s">
        <v>230</v>
      </c>
      <c r="F88">
        <v>80610</v>
      </c>
      <c r="G88" t="s">
        <v>292</v>
      </c>
      <c r="H88">
        <v>7420</v>
      </c>
      <c r="I88">
        <v>9505</v>
      </c>
      <c r="J88">
        <v>87</v>
      </c>
    </row>
    <row r="89" spans="1:10" x14ac:dyDescent="0.25">
      <c r="A89">
        <v>88</v>
      </c>
      <c r="B89" t="s">
        <v>245</v>
      </c>
      <c r="C89">
        <v>2018</v>
      </c>
      <c r="D89" t="s">
        <v>122</v>
      </c>
      <c r="E89" t="s">
        <v>123</v>
      </c>
      <c r="F89">
        <v>80610</v>
      </c>
      <c r="G89" t="s">
        <v>292</v>
      </c>
      <c r="H89">
        <v>11845</v>
      </c>
      <c r="I89">
        <v>6538</v>
      </c>
      <c r="J89">
        <v>88</v>
      </c>
    </row>
    <row r="90" spans="1:10" x14ac:dyDescent="0.25">
      <c r="A90">
        <v>89</v>
      </c>
      <c r="B90" t="s">
        <v>245</v>
      </c>
      <c r="C90">
        <v>2018</v>
      </c>
      <c r="D90" t="s">
        <v>227</v>
      </c>
      <c r="E90" t="s">
        <v>228</v>
      </c>
      <c r="F90">
        <v>80610</v>
      </c>
      <c r="G90" t="s">
        <v>292</v>
      </c>
      <c r="H90">
        <v>1650</v>
      </c>
      <c r="I90">
        <v>5549</v>
      </c>
      <c r="J90">
        <v>89</v>
      </c>
    </row>
    <row r="91" spans="1:10" x14ac:dyDescent="0.25">
      <c r="A91">
        <v>90</v>
      </c>
      <c r="B91" t="s">
        <v>243</v>
      </c>
      <c r="C91">
        <v>2018</v>
      </c>
      <c r="D91" t="s">
        <v>241</v>
      </c>
      <c r="E91" t="s">
        <v>242</v>
      </c>
      <c r="F91">
        <v>80610</v>
      </c>
      <c r="G91" t="s">
        <v>292</v>
      </c>
      <c r="H91">
        <v>759</v>
      </c>
      <c r="I91">
        <v>3276</v>
      </c>
      <c r="J91">
        <v>90</v>
      </c>
    </row>
    <row r="92" spans="1:10" x14ac:dyDescent="0.25">
      <c r="A92">
        <v>91</v>
      </c>
      <c r="B92" t="s">
        <v>245</v>
      </c>
      <c r="C92">
        <v>2018</v>
      </c>
      <c r="D92" t="s">
        <v>200</v>
      </c>
      <c r="E92" t="s">
        <v>201</v>
      </c>
      <c r="F92">
        <v>80610</v>
      </c>
      <c r="G92" t="s">
        <v>292</v>
      </c>
      <c r="H92">
        <v>1338</v>
      </c>
      <c r="I92">
        <v>2485</v>
      </c>
      <c r="J92">
        <v>91</v>
      </c>
    </row>
    <row r="93" spans="1:10" x14ac:dyDescent="0.25">
      <c r="A93">
        <v>92</v>
      </c>
      <c r="B93" t="s">
        <v>245</v>
      </c>
      <c r="C93">
        <v>2018</v>
      </c>
      <c r="D93" t="s">
        <v>164</v>
      </c>
      <c r="E93" t="s">
        <v>165</v>
      </c>
      <c r="F93">
        <v>80610</v>
      </c>
      <c r="G93" t="s">
        <v>292</v>
      </c>
      <c r="H93">
        <v>515</v>
      </c>
      <c r="I93">
        <v>2054</v>
      </c>
      <c r="J93">
        <v>92</v>
      </c>
    </row>
    <row r="94" spans="1:10" x14ac:dyDescent="0.25">
      <c r="A94">
        <v>93</v>
      </c>
      <c r="B94" t="s">
        <v>245</v>
      </c>
      <c r="C94">
        <v>2018</v>
      </c>
      <c r="D94" t="s">
        <v>138</v>
      </c>
      <c r="E94" t="s">
        <v>139</v>
      </c>
      <c r="F94">
        <v>80610</v>
      </c>
      <c r="G94" t="s">
        <v>292</v>
      </c>
      <c r="H94">
        <v>261</v>
      </c>
      <c r="I94">
        <v>1128</v>
      </c>
      <c r="J94">
        <v>93</v>
      </c>
    </row>
    <row r="95" spans="1:10" x14ac:dyDescent="0.25">
      <c r="A95">
        <v>94</v>
      </c>
      <c r="B95" t="s">
        <v>245</v>
      </c>
      <c r="C95">
        <v>2018</v>
      </c>
      <c r="D95" t="s">
        <v>43</v>
      </c>
      <c r="E95" t="s">
        <v>44</v>
      </c>
      <c r="F95">
        <v>80610</v>
      </c>
      <c r="G95" t="s">
        <v>292</v>
      </c>
      <c r="H95">
        <v>974</v>
      </c>
      <c r="I95">
        <v>974</v>
      </c>
      <c r="J95">
        <v>94</v>
      </c>
    </row>
    <row r="96" spans="1:10" x14ac:dyDescent="0.25">
      <c r="A96">
        <v>95</v>
      </c>
      <c r="B96" t="s">
        <v>245</v>
      </c>
      <c r="C96">
        <v>2018</v>
      </c>
      <c r="D96" t="s">
        <v>178</v>
      </c>
      <c r="E96" t="s">
        <v>179</v>
      </c>
      <c r="F96">
        <v>80610</v>
      </c>
      <c r="G96" t="s">
        <v>292</v>
      </c>
      <c r="H96">
        <v>287</v>
      </c>
      <c r="I96">
        <v>321</v>
      </c>
      <c r="J96">
        <v>95</v>
      </c>
    </row>
    <row r="97" spans="1:10" x14ac:dyDescent="0.25">
      <c r="A97">
        <v>96</v>
      </c>
      <c r="B97" t="s">
        <v>245</v>
      </c>
      <c r="C97">
        <v>2018</v>
      </c>
      <c r="D97" t="s">
        <v>239</v>
      </c>
      <c r="E97" t="s">
        <v>240</v>
      </c>
      <c r="F97">
        <v>80610</v>
      </c>
      <c r="G97" t="s">
        <v>292</v>
      </c>
      <c r="H97">
        <v>139</v>
      </c>
      <c r="I97">
        <v>258</v>
      </c>
      <c r="J97">
        <v>96</v>
      </c>
    </row>
    <row r="98" spans="1:10" x14ac:dyDescent="0.25">
      <c r="A98">
        <v>97</v>
      </c>
      <c r="B98" t="s">
        <v>247</v>
      </c>
      <c r="C98">
        <v>2018</v>
      </c>
      <c r="D98" t="s">
        <v>248</v>
      </c>
      <c r="E98" t="s">
        <v>249</v>
      </c>
      <c r="F98">
        <v>80610</v>
      </c>
      <c r="G98" t="s">
        <v>293</v>
      </c>
      <c r="H98">
        <v>10</v>
      </c>
      <c r="I98">
        <v>58</v>
      </c>
      <c r="J98"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Tablas</vt:lpstr>
      <vt:lpstr>Graficos</vt:lpstr>
      <vt:lpstr>asp_f</vt:lpstr>
      <vt:lpstr>asp_p</vt:lpstr>
      <vt:lpstr>arti</vt:lpstr>
      <vt:lpstr>blueb</vt:lpstr>
      <vt:lpstr>avoc</vt:lpstr>
      <vt:lpstr>mang</vt:lpstr>
      <vt:lpstr>grap</vt:lpstr>
      <vt:lpstr>mand</vt:lpstr>
      <vt:lpstr>pota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Gonzaga Mena, Bruno  Eduardo</dc:creator>
  <cp:lastModifiedBy>Gonzaga Mena, Bruno  Eduardo</cp:lastModifiedBy>
  <dcterms:created xsi:type="dcterms:W3CDTF">2006-09-16T00:00:00Z</dcterms:created>
  <dcterms:modified xsi:type="dcterms:W3CDTF">2020-01-10T18:39:06Z</dcterms:modified>
</cp:coreProperties>
</file>