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codeName="ThisWorkbook" defaultThemeVersion="166925"/>
  <xr:revisionPtr revIDLastSave="0" documentId="13_ncr:1_{1386B118-F25E-48AB-89FB-67DF2E1C5439}" xr6:coauthVersionLast="47" xr6:coauthVersionMax="47" xr10:uidLastSave="{00000000-0000-0000-0000-000000000000}"/>
  <bookViews>
    <workbookView xWindow="-120" yWindow="-120" windowWidth="20730" windowHeight="11160" tabRatio="927" activeTab="1" xr2:uid="{00000000-000D-0000-FFFF-FFFF00000000}"/>
  </bookViews>
  <sheets>
    <sheet name="Inicio" sheetId="2" r:id="rId1"/>
    <sheet name="Conceptos básicos" sheetId="19" r:id="rId2"/>
    <sheet name="Introducción a las funciones" sheetId="16" r:id="rId3"/>
    <sheet name="PROMEDIO" sheetId="1" r:id="rId4"/>
    <sheet name="MIN y MAX" sheetId="11" r:id="rId5"/>
    <sheet name="Fecha y hora" sheetId="10" r:id="rId6"/>
    <sheet name="Unir texto y números" sheetId="15" r:id="rId7"/>
    <sheet name="Instrucciones SI" sheetId="13" r:id="rId8"/>
    <sheet name="BUSCARV" sheetId="9" r:id="rId9"/>
    <sheet name="Funciones condicionales" sheetId="7" r:id="rId10"/>
    <sheet name="Asistente para funciones" sheetId="20" r:id="rId11"/>
    <sheet name="Errores de fórmula" sheetId="21" r:id="rId12"/>
  </sheets>
  <definedNames>
    <definedName name="_xlnm._FilterDatabase" localSheetId="1" hidden="1">'Conceptos básicos'!$P$9:$Q$10</definedName>
    <definedName name="_xlnm._FilterDatabase" localSheetId="9" hidden="1">'Funciones condicionales'!$F$2:$H$14</definedName>
    <definedName name="_xlnm.Extract" localSheetId="9">'Funciones condicionales'!$AB$2</definedName>
    <definedName name="Carnicería" localSheetId="2">'Introducción a las funciones'!$F$2:$G$6</definedName>
    <definedName name="Elementos" localSheetId="2">'Introducción a las funciones'!$C$9:$D$14</definedName>
    <definedName name="Envío">1.25</definedName>
    <definedName name="ExtraCredit" localSheetId="2">'Introducción a las funciones'!$F$9:$G$14</definedName>
    <definedName name="Fruta" localSheetId="2">'Introducción a las funciones'!$C$2:$D$6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tbl_FruitType5[Limones]</definedName>
    <definedName name="lst_Fruit">tbl_Fruit[Fruta]</definedName>
    <definedName name="lst_FruitType">tbl_FruitType[Manzanas]</definedName>
    <definedName name="Manzanas">tbl_FruitType[Manzanas]</definedName>
    <definedName name="MoreFruit" localSheetId="2">'Introducción a las funciones'!$C$34:$D$39</definedName>
    <definedName name="MoreItems" localSheetId="2">'Introducción a las funciones'!$C$44:$D$48</definedName>
    <definedName name="Naranjas">tbl_FruitType4[Naranjas]</definedName>
    <definedName name="Plátanos">tbl_FruitType6[Plátanos]</definedName>
    <definedName name="SUMExtraCredit" localSheetId="2">'Introducción a las funciones'!$F$9:$G$14</definedName>
    <definedName name="Total" localSheetId="2">'Introducción a las funciones'!$D$50:$D$51</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8" i="10" l="1"/>
  <c r="F6" i="10"/>
  <c r="D43" i="9" l="1"/>
  <c r="A25" i="7" l="1"/>
  <c r="A21" i="7"/>
  <c r="D12" i="13" l="1"/>
  <c r="F29" i="13"/>
  <c r="F28" i="13"/>
  <c r="E106" i="7" l="1"/>
  <c r="D36" i="10" l="1"/>
  <c r="A38" i="7"/>
  <c r="D10" i="20"/>
  <c r="G51" i="16"/>
  <c r="D7" i="16"/>
  <c r="G7" i="19"/>
  <c r="D8" i="10"/>
  <c r="D9" i="21"/>
  <c r="J43" i="19"/>
  <c r="F35" i="13"/>
  <c r="G6" i="19"/>
  <c r="G5" i="19"/>
  <c r="G4" i="19"/>
  <c r="G3" i="19"/>
  <c r="G43" i="9"/>
  <c r="F3" i="15"/>
  <c r="E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<sst xmlns="http://schemas.openxmlformats.org/spreadsheetml/2006/main" count="617" uniqueCount="298">
  <si>
    <t>Introducción a las fórmulas</t>
  </si>
  <si>
    <t>En unos pocos pasos, podrá empezar a crear fórmulas y funciones de Excel, la aplicación de hoja de cálculo más eficaz del mundo.</t>
  </si>
  <si>
    <t>Vuelva al principio presionando CTRL+INICIO. Para empezar el recorrido, presione CTRL+AVANZAR PÁGINA.</t>
  </si>
  <si>
    <t>Conceptos básicos: realizar operaciones matemáticas con Excel</t>
  </si>
  <si>
    <t xml:space="preserve">Puede sumar, restar, multiplicar y dividir en Excel sin tener que usar las funciones integradas. Solo tiene que usar algunos operadores básicos: +, -, *, /. Todas las fórmulas empiezan con un signo igual (=).
</t>
  </si>
  <si>
    <t xml:space="preserve">Para sumar, seleccione la celda F3, escriba =C3+C4 y, después, presione ENTRAR. 
</t>
  </si>
  <si>
    <t xml:space="preserve">Para restar, seleccione la celda F4, escriba =C3-C4 y, después, presione ENTRAR. </t>
  </si>
  <si>
    <t xml:space="preserve">Para multiplicar, seleccione la celda F5, escriba =C3*C4 y, después, presione ENTRAR.
</t>
  </si>
  <si>
    <t xml:space="preserve">Para dividir, seleccione la celda F6, escriba =C3/C4 y, después, presione ENTRAR.
</t>
  </si>
  <si>
    <t>Mire esto: cambie los números en las celdas C3 y C4 y vea cómo los resultados de las fórmulas cambian automáticamente.</t>
  </si>
  <si>
    <t>Vaya hacia abajo para obtener más detalles.</t>
  </si>
  <si>
    <t>Siguiente paso</t>
  </si>
  <si>
    <t>Más información sobre las fórmulas, celdas e intervalos</t>
  </si>
  <si>
    <t xml:space="preserve">Excel se compone de celdas individuales que se agrupan en filas y columnas. Las filas están numeradas y las columnas tienen letras. Hay más de 1 millón de filas y 16000 columnas, y se pueden incluir fórmulas en cualquiera de ellas. 
</t>
  </si>
  <si>
    <t xml:space="preserve">Las fórmulas pueden contener referencias a celdas, referencias a intervalos de celdas, operadores y constantes. Estos son algunos ejemplos de fórmulas:
=A1+B1
=10+20
=SUMA(A1:A10)
</t>
  </si>
  <si>
    <t xml:space="preserve">Observará que, en el tercer ejemplo anterior, usamos la función SUMA. Una función es un comando predefinido que toma valores, los calcula de alguna forma y devuelve un resultado. Por ejemplo, la función SUMA toma las referencias de celda o intervalos que especifique y los suma. En este ejemplo toma las celdas A1 a A10 y las suma. Excel tiene más de 400 funciones que puede explorar en la pestaña Fórmulas.
</t>
  </si>
  <si>
    <t xml:space="preserve">Las fórmulas con funciones empiezan con un signo igual, seguido del nombre de la función con los argumentos (los valores que usa una función para calcular) entre paréntesis. 
</t>
  </si>
  <si>
    <t xml:space="preserve">Para confirmar una fórmula, presione ENTRAR. Cuando lo haga la fórmula se calculará y el resultado se mostrará en la celda. Para ver la propia fórmula, puede ver la barra de fórmulas debajo de la cinta de opciones, o presionar F2 para entrar en el Modo de edición, donde verá la fórmula en la celda. Presione ENTRAR de nuevo para finalizar la fórmula y calcular el resultado.
</t>
  </si>
  <si>
    <t>Información sobre algunas fórmulas</t>
  </si>
  <si>
    <t>=SUM(A1:A10) es una fórmula, donde SUMA es el nombre de función, los paréntesis de apertura y cierre contienen los argumentos de la fórmula y A1:A10 es el intervalo de celdas de la función.</t>
  </si>
  <si>
    <t xml:space="preserve">INFORMACIÓN ÚTIL: 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
Por ejemplo: Seleccione la celda amarilla con 12 a continuación. Verá que usamos la función SUMA con un intervalo de celdas. No escriba "4" o "8" directamente en la fórmula. 
</t>
  </si>
  <si>
    <t>Anterior</t>
  </si>
  <si>
    <t>Siguiente</t>
  </si>
  <si>
    <t>Más información en la Web</t>
  </si>
  <si>
    <t>Usar Excel como una calculadora</t>
  </si>
  <si>
    <t>Información general sobre fórmulas en Excel</t>
  </si>
  <si>
    <t xml:space="preserve">Funciones de Excel (por categoría) </t>
  </si>
  <si>
    <t>Funciones de Excel (orden alfabético) </t>
  </si>
  <si>
    <t>Aprendizaje gratuito de Excel en línea</t>
  </si>
  <si>
    <t>Números para usar:</t>
  </si>
  <si>
    <t>Operación:</t>
  </si>
  <si>
    <t xml:space="preserve">Suma (+) </t>
  </si>
  <si>
    <t xml:space="preserve">Resta (-) </t>
  </si>
  <si>
    <t xml:space="preserve">Multiplicación (*) </t>
  </si>
  <si>
    <t xml:space="preserve">División (/) </t>
  </si>
  <si>
    <t xml:space="preserve">Potencia (^) </t>
  </si>
  <si>
    <t>Fórmulas:</t>
  </si>
  <si>
    <t>Respuestas:</t>
  </si>
  <si>
    <t>Valores</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</si>
  <si>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</si>
  <si>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</si>
  <si>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</si>
  <si>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</si>
  <si>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</si>
  <si>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</si>
  <si>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</si>
  <si>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</si>
  <si>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</si>
  <si>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</si>
  <si>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</si>
  <si>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</si>
  <si>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</si>
  <si>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</si>
  <si>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</si>
  <si>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</si>
  <si>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</si>
  <si>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</si>
  <si>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</si>
  <si>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</si>
  <si>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</si>
  <si>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</si>
  <si>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</si>
  <si>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</si>
  <si>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</si>
  <si>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</si>
  <si>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</si>
  <si>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</si>
  <si>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</si>
  <si>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</si>
  <si>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</si>
  <si>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</si>
  <si>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</si>
  <si>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</si>
  <si>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</si>
  <si>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</si>
  <si>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</si>
  <si>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</si>
  <si>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</si>
  <si>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</si>
  <si>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</si>
  <si>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</si>
  <si>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</si>
  <si>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</si>
  <si>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</si>
  <si>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</si>
  <si>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</si>
  <si>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</si>
  <si>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</si>
  <si>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</si>
  <si>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</si>
  <si>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</si>
  <si>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</si>
  <si>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</si>
  <si>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</si>
  <si>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</si>
  <si>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Todo sobre la función SUMAR.SI</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</si>
  <si>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</si>
  <si>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</si>
  <si>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</si>
  <si>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</si>
  <si>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</si>
  <si>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</si>
  <si>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</si>
  <si>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</si>
  <si>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</si>
  <si>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MIN o MAX &gt;</t>
  </si>
  <si>
    <t>MAX &gt;</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</si>
  <si>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</si>
  <si>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</si>
  <si>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</si>
  <si>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</si>
  <si>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</si>
  <si>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</si>
  <si>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</si>
  <si>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</si>
  <si>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</si>
  <si>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</si>
  <si>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</si>
  <si>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</si>
  <si>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</si>
  <si>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</si>
  <si>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</si>
  <si>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</si>
  <si>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</si>
  <si>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</si>
  <si>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</si>
  <si>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</si>
  <si>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</si>
  <si>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</si>
  <si>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</si>
  <si>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</si>
  <si>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</si>
  <si>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</si>
  <si>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</si>
  <si>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</si>
  <si>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</si>
  <si>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</si>
  <si>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</si>
  <si>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</si>
  <si>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</si>
  <si>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</si>
  <si>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</si>
  <si>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</si>
  <si>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</si>
  <si>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</si>
  <si>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</si>
  <si>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</si>
  <si>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</si>
  <si>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</si>
  <si>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</si>
  <si>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</si>
  <si>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</si>
  <si>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</si>
  <si>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</si>
  <si>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</si>
  <si>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</si>
  <si>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</si>
  <si>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</si>
  <si>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</si>
  <si>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</si>
  <si>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</si>
  <si>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</si>
  <si>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</si>
  <si>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</si>
  <si>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</si>
  <si>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</si>
  <si>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</si>
  <si>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t>
  </si>
  <si>
    <t xml:space="preserve">Copie desde la celda D9 hasta la D10. Aquí la respuesta debería ser FALSO porque una naranja no es una manzana.
</t>
  </si>
  <si>
    <t>Vaya hacia abajo para obtener más detalles</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</si>
  <si>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</si>
  <si>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</si>
  <si>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INFORMACIÓN ÚTIL
Al crear una fórmula, Excel colocará automáticamente bordes de colores alrededor de los intervalos a los que hace referencia la fórmula y los intervalos correspondientes en la fórmula serán del mismo color. Puede ver esto si selecciona la celda F33 y presiona F2 para modificar la fórmula.</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</si>
  <si>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</si>
  <si>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</si>
  <si>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</si>
  <si>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</si>
  <si>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</si>
  <si>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</si>
  <si>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Widget</t>
  </si>
  <si>
    <t>Doohickey</t>
  </si>
  <si>
    <t>Cantidad</t>
  </si>
  <si>
    <t>Subtotal</t>
  </si>
  <si>
    <t>¿Impuesto sobre las ventas?</t>
  </si>
  <si>
    <t>Total</t>
  </si>
  <si>
    <t>Coste</t>
  </si>
  <si>
    <t>Sí</t>
  </si>
  <si>
    <t>BUSCARV</t>
  </si>
  <si>
    <t xml:space="preserve">BUSCARV es una de las funciones más utilizadas en Excel (y también una de nuestras favoritas). BUSCARV le permite buscar un valor en una columna a la izquierda, después devuelve información en otra columna a la derecha si encuentra a una coincidencia. BUSCARV dice:
</t>
  </si>
  <si>
    <t>¿Qué desea buscar?</t>
  </si>
  <si>
    <t>Si lo encuentra, ¿a cuántas columnas a la derecha desea que aparezca un valor?</t>
  </si>
  <si>
    <t>¿Dónde desea buscarlo?</t>
  </si>
  <si>
    <t>¿Desea a una coincidencia exacta o una aproximada?</t>
  </si>
  <si>
    <t>EXPERIMENTO
Intente seleccionar diferentes elementos de las listas desplegables. Verá que las celdas de resultado se actualizan al instante con los nuevos valores.</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</si>
  <si>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</si>
  <si>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</si>
  <si>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</si>
  <si>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</si>
  <si>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</si>
  <si>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Pastelería</t>
  </si>
  <si>
    <t>Funciones condicionales: SUMAR.SI</t>
  </si>
  <si>
    <t>Las funciones condicionales le permiten sumar, obtener el promedio, contar u obtener el mínimo o el máximo de un intervalo según una condición determinada o los criterios que especifique. Como, por ejemplo, ¿de todas las frutas en la lista, cuántas son manzanas? O bien, ¿cuántas naranjas son del tipo Florida?</t>
  </si>
  <si>
    <t>¿Qué intervalo desea ver?</t>
  </si>
  <si>
    <t>¿Qué valor (texto o número) desea buscar?</t>
  </si>
  <si>
    <t>¿Para cada coincidencia, en qué intervalo desea sumar?</t>
  </si>
  <si>
    <t>¿Qué intervalo desea sumar?</t>
  </si>
  <si>
    <t>Este es el primer intervalo para buscar coincidencias</t>
  </si>
  <si>
    <t>Estos son los criterios de la primera coincidencia</t>
  </si>
  <si>
    <t>Este es el segundo intervalo para buscar coincidencias</t>
  </si>
  <si>
    <t>Estos son los criterios de la segunda coincidencia</t>
  </si>
  <si>
    <t>SUGERENCIA DEL EXPERTO
Cada una de las celdas de frutas y tipos tiene una lista desplegable donde puede seleccionar diferentes frutas. Pruébelo y vea cómo se actualizan automáticamente las fórmulas.</t>
  </si>
  <si>
    <t>Funciones condicionales: CONTAR.SI</t>
  </si>
  <si>
    <t>CONTAR.SI y CONTAR.SI.CONJUNTO le permiten contar valores de un intervalo según unos criterios que especifique. Son un poco diferentes de las otras funciones SI y SI.CONJUNTO, porque solo tienen criterios y un intervalo de criterios. No evalúan un intervalo y después buscan en otro para resumir.</t>
  </si>
  <si>
    <t>Este es el primer intervalo para contar</t>
  </si>
  <si>
    <t>Este es el segundo intervalo para contar</t>
  </si>
  <si>
    <t>Más funciones condicionales</t>
  </si>
  <si>
    <t>SUMAR.SI con un argumento de valor</t>
  </si>
  <si>
    <t>Este es un ejemplo de la función SUMAR.SI con mayor (&gt;) para encontrar todos los valores mayores de un determinado importe:</t>
  </si>
  <si>
    <t>Sume algunos valores basados en este criterio:</t>
  </si>
  <si>
    <t>...Busque en estas celdas...
 </t>
  </si>
  <si>
    <t>...y, si el valor es mayor que 50, súmelo.
 </t>
  </si>
  <si>
    <t>NOTA: Si nota que realiza muchas fórmulas condicionales, es posible que una tabla dinámica sea una solución mejor. Consulte este artículo sobre tablas dinámicas para obtener más información.</t>
  </si>
  <si>
    <t>Todo sobre la función SUMAR.SI.CONJUNTO</t>
  </si>
  <si>
    <t>Todo sobre la función CONTAR.SI</t>
  </si>
  <si>
    <t>Todo sobre la función CONTAR.SI.CONJUNTO</t>
  </si>
  <si>
    <t>Todo sobre la función PROMEDIO.SI</t>
  </si>
  <si>
    <t>Todo sobre la función PROMEDIO.SI.CONJUNTO</t>
  </si>
  <si>
    <t>Todo sobre la función MIN.SI.CONJUNTO</t>
  </si>
  <si>
    <t>Todo sobre la función MAX.SI.CONJUNTO</t>
  </si>
  <si>
    <t>Crear una lista desplegable</t>
  </si>
  <si>
    <t>SUMAR.SI</t>
  </si>
  <si>
    <t>CONTAR.SI</t>
  </si>
  <si>
    <t>Tipo</t>
  </si>
  <si>
    <t>Fuji</t>
  </si>
  <si>
    <t>Florida</t>
  </si>
  <si>
    <t>Cavendish</t>
  </si>
  <si>
    <t>Rugoso</t>
  </si>
  <si>
    <t>Manzana paraíso</t>
  </si>
  <si>
    <t>Ombligo</t>
  </si>
  <si>
    <t>Bizcocho de soletilla</t>
  </si>
  <si>
    <t>Eureka</t>
  </si>
  <si>
    <t>Inténtelo</t>
  </si>
  <si>
    <t>SUMAR.SI.CONJUNTO</t>
  </si>
  <si>
    <t>CONTAR.SI.CONJUNTO</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</si>
  <si>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</si>
  <si>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</si>
  <si>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</si>
  <si>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</si>
  <si>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</si>
  <si>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</si>
  <si>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</si>
  <si>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</si>
  <si>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Corregir errores de fórmula</t>
  </si>
  <si>
    <t xml:space="preserve">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
</t>
  </si>
  <si>
    <t xml:space="preserve">Si hace clic en Ayuda sobre este Error, se abrirá un tema de ayuda específico para el mensaje de error. Si hace clic en Mostrar pasos de cálculo, se cargará un cuadro de diálogo de Evaluar fórmula.
</t>
  </si>
  <si>
    <t xml:space="preserve">Cada vez que haga clic en Evaluar, Excel analizará la fórmula sección por sección. No siempre indicará por qué se produce un error, pero si señalará dónde. Desde allí, observe el tema de ayuda para deducir qué ha fallado en la fórmula.
</t>
  </si>
  <si>
    <t>EXPERIMENTO
¿Qué está mal aquí? Sugerencia: Intentamos hacer una SUMA de todos los elementos.</t>
  </si>
  <si>
    <t xml:space="preserve">INFORMACIÓN ÚTIL
Hacer clic en Opciones le permite establecer las reglas para cuando se muestran o se pasan por alto errores en Excel.
</t>
  </si>
  <si>
    <t>Detectar errores en fórmulas</t>
  </si>
  <si>
    <t>Cómo evitar fórmulas rotas</t>
  </si>
  <si>
    <t>Evaluar paso a paso una fórmula anidada</t>
  </si>
  <si>
    <t>CRÉDITO ADICIONAL: Puede elevar un valor a una potencia mediante el operador exponencial (^), por ejemplo =A1^A2. Puede escribirlo con Mayús+^. En la celda F7, escriba =C3^C4.</t>
  </si>
  <si>
    <t xml:space="preserve">Después, cambie el 1,25 en la fórmula en la celda F35 a "Envío". Cuando empiece a escribir, la corrección automática de Excel debería encontrarla automáticamente. Si es así, presione la tecla Tab para escribirla. Esto es un rango con nombre y lo introducimos desde Fórmulas &gt; Asignar nombre. Ahora, si quiere cambiar los gastos de envío, solo tiene que realizar la acción en un lugar y puede usar el nombre de envío en cualquier lugar del libro.
</t>
  </si>
  <si>
    <t xml:space="preserve">Comprobación de errores: vaya a Fórmulas &gt; Comprobación de errores. Se cargará un cuadro de diálogo que le indicará la causa general del error específico. En la celda D9, el error #N/D se debe a que no hay ningún valor coincidente con "Manzana". Puede solucionarlo usando un valor que exista, suprimiendo el error con SI.ERROR, o pasarla por alto teniendo en cuenta que desaparecerá cuando usa un valor que exista.
</t>
  </si>
  <si>
    <t>=SUM(A1:A10;C1:C10) es una fórmula, donde SUMA es el nombre de función, los paréntesis de apertura y cierre contienen los argumentos de la fórmula y A1:A10;C1:C10 son los intervalos de celdas de la función separados por una coma.</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</si>
  <si>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</si>
  <si>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</si>
  <si>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</si>
  <si>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</si>
  <si>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</si>
  <si>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</si>
  <si>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</si>
  <si>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</si>
  <si>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En la celda D9 escriba =SI(C9="Manzana";VERDADERO;FALSO). La respuesta correcta es verdadero. 
</t>
  </si>
  <si>
    <t xml:space="preserve">Pruebe otro ejemplo consultando la fórmula en la celda D12. Empezamos con =SI(C12&lt;100;"Menor que 100";"Mayor que o igual a 100"). ¿Qué ocurre si escribe un número mayor que 100 en la celda C12?
</t>
  </si>
  <si>
    <t>DETALLE IMPORTANTE
VERDADERO y FALSO son, a diferencia de otras palabras en Excel, fórmulas en el sentido de que no tiene que estar entre comillas y Excel las pondrá en mayúscula automáticamente. Los números no tienen que estar entre comillas. El texto normal, como Sí o No tiene que estar entre comillas como aquí: 
=SI(C9="manzana";"Sí";"No")</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</si>
  <si>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</si>
  <si>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A continuación, hemos agregado una instrucción SI para calcular los gastos de envío si es necesario. En la celda F35 verá =SI(E35="Sí";SUM(D28:D29)*1.25;0). Esto indica "Si la celda E35 es igual a Sí, realiza la suma de la columna Cantidad de la tabla anterior y multiplícalo por 1,25, de lo contrario, devuelve 0".
</t>
  </si>
  <si>
    <t>=BUSCARV(A1;B:C;2;FALSO)</t>
  </si>
  <si>
    <t xml:space="preserve">En la celda D22, escriba =BUSCARV(C22;C17:D20;2;FALSO). La respuesta correcta para manzanas es 50. BUSCARV buscó manzanas, lo encontró, después fue a la columna de la derecha y devolvió la cantidad.
</t>
  </si>
  <si>
    <t xml:space="preserve">Ahora, intente hacerlo en la sección de carnes, en la celda G22. Debería obtener el resultado =BUSCARV(F22;F17:G20;2;FALSO).
</t>
  </si>
  <si>
    <t>BUSCARV y #N/D</t>
  </si>
  <si>
    <t xml:space="preserve">Constantemente, se encontrará en una situación donde BUSCARV no puede encontrar lo que ha solicitado y devuelve un error (#N/D). A veces, es simplemente porque el valor de búsqueda no existe, o puede ser porque la celda de referencia todavía no tiene un valor.
</t>
  </si>
  <si>
    <t xml:space="preserve">Si sabe que el valor de búsqueda existe, pero desea ocultar el error si la celda de la búsqueda está en blanco, puede usar una instrucción SI. En este caso, encapsularemos la fórmula BUSCARV existente así en la celda D43:
=SI(C43="";"";BUSCARV(C43;C37:D41;2;FALSO))
Esto indica que si la celda C43 es igual a nada (""), devuelve nada, de lo contrario, devuelve resultados de BUSCARV. Tenga en cuenta el segundo paréntesis de cierre al final de la fórmula. Cierra la instrucción SI.
</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</si>
  <si>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</si>
  <si>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SUMAR.SI le permite sumar en un intervalo según un criterio específico que busca en otro intervalo, como el número de manzanas que tiene. Seleccione la celda D17 y escriba =SUMAR.SI(C3:C14;C17;D3:D14). SUMAR.SI está estructurada así:</t>
  </si>
  <si>
    <t xml:space="preserve">SUMAR.SI.CONJUNTO es lo mismo que SUMAR.SI, pero le permite usar varios criterios. Así, en este ejemplo, puede buscar frutas y tipos, en lugar de solo frutas. Seleccione la celda H17 y escriba =SUMAR.SI.CONJUNTO(H3:H14;F3:F14;F17;G3:G14;G17). SUMAR.SI.CONJUNTO está estructurada así:
</t>
  </si>
  <si>
    <t>=SUMAR.SI(H3:H14;F3:F14;F17;G3:G14;G17)</t>
  </si>
  <si>
    <t>Seleccione la celda D64 y escriba =CONTAR.SI(C50:C61;C64). CONTAR.SI está estructurada así:</t>
  </si>
  <si>
    <t xml:space="preserve">CONTAR.SI.CONJUNTO es lo mismo que SUMAR.SI, pero le permite usar varios criterios. Así, en este ejemplo, puede buscar frutas y tipos, en lugar de solo frutas. Seleccione la celda H64 y escriba =CONTAR.SI.CONJUNTO(F50:F61;F64;G50:G61;G64). CONTAR.SI.CONJUNTO está estructurada así:
</t>
  </si>
  <si>
    <t xml:space="preserve">Ya sabe SUMAR.SI, SUMAR.SI.CONJUNTO, CONTAR.SI y CONTAR.SI.CONJUNTO. Ahora puede probar por su cuenta otras funciones, como PROMEDIO.SI.CONJUNTO, MAX.SI.CONJUNTO, MIN.SI.CONJUNTO. 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
SUMAR.SI 	=SUMAR.SI(C92:C103;C106;E92:E103) 
SUMAR.SI.CONJUNTO 	=SUMAR.SI.CONJUNTO(E92:E103;C92:C103;C106;D92:D103;D106) 
PROMEDIO.SI 	=PROMEDIO.SI(C92:C103;C106;E92:E103) 
PROMEDIO.SI.CONJUNTO	=PROMEDIO.SI.CONJUNTO(E92:E103;C92:C103;C106;D92:D103;D106)
CONTAR.SI 	=CONTAR.SI(C92:C103;C106)
CONTAR.SI.CONJUNTO 	=CONTAR.SI.CONJUNTO(C92:C103;C106;D92:D103;D106) 
MAX.SI.CONJUNTO 	=MAX.SI.CONJUNTO(E92:E103;C92:C103;C106;D92:D103;D106)
MIN.SI.CONJUNTO 	=MAX.SI.CONJUNTO(E92:E103;C92:C103;C106;D92:D103;D106)
</t>
  </si>
  <si>
    <t>MIRE ESTO
Debería obtener el resultado =BUSCARV(C10;C5:D8;2;FALSO)</t>
  </si>
  <si>
    <t>=SUMAR.SI(C3:C14;C17;D3:D14)</t>
  </si>
  <si>
    <t>=10+20 es una fórmula, donde 10 y 20 son constantes y el signo + es el operador.</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</si>
  <si>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</si>
  <si>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</si>
  <si>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</si>
  <si>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¿Envío?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</si>
</sst>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0.00\ &quot;€&quot;;[Red]\-#,##0.00\ &quot;€&quot;"/>
    <numFmt numFmtId="167" formatCode="_-* #,##0\ &quot;€&quot;_-;\-* #,##0\ &quot;€&quot;_-;_-* &quot;-&quot;\ &quot;€&quot;_-;_-@_-"/>
    <numFmt numFmtId="168" formatCode="_-* #,##0.00\ &quot;€&quot;_-;\-* #,##0.00\ &quot;€&quot;_-;_-* &quot;-&quot;??\ &quot;€&quot;_-;_-@_-"/>
    <numFmt numFmtId="169" formatCode="dd\-mm\-yy;@"/>
    <numFmt numFmtId="170" formatCode="h:mm:ss;@"/>
    <numFmt numFmtId="171" formatCode="h:mm;@"/>
  </numFmts>
  <fonts count="4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18" fillId="0" borderId="0" applyNumberFormat="0" applyFill="0" applyBorder="0" applyAlignment="0" applyProtection="0"/>
    <xf numFmtId="0" fontId="2" fillId="4" borderId="0"/>
    <xf numFmtId="0" fontId="2" fillId="5" borderId="1"/>
    <xf numFmtId="0" fontId="2" fillId="4" borderId="2"/>
    <xf numFmtId="0" fontId="30"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168" fontId="15" fillId="0" borderId="0" applyFont="0" applyFill="0" applyBorder="0" applyAlignment="0" applyProtection="0"/>
    <xf numFmtId="167" fontId="15" fillId="0" borderId="0" applyFont="0" applyFill="0" applyBorder="0" applyAlignment="0" applyProtection="0"/>
    <xf numFmtId="9" fontId="15" fillId="0" borderId="0" applyFont="0" applyFill="0" applyBorder="0" applyAlignment="0" applyProtection="0"/>
    <xf numFmtId="0" fontId="31" fillId="0" borderId="0" applyNumberFormat="0" applyFill="0" applyBorder="0" applyAlignment="0" applyProtection="0"/>
    <xf numFmtId="0" fontId="32" fillId="0" borderId="14" applyNumberFormat="0" applyFill="0" applyAlignment="0" applyProtection="0"/>
    <xf numFmtId="0" fontId="33" fillId="0" borderId="15" applyNumberFormat="0" applyFill="0" applyAlignment="0" applyProtection="0"/>
    <xf numFmtId="0" fontId="34" fillId="0" borderId="16" applyNumberFormat="0" applyFill="0" applyAlignment="0" applyProtection="0"/>
    <xf numFmtId="0" fontId="34" fillId="0" borderId="0" applyNumberForma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37" fillId="9" borderId="0" applyNumberFormat="0" applyBorder="0" applyAlignment="0" applyProtection="0"/>
    <xf numFmtId="0" fontId="38" fillId="10" borderId="17" applyNumberFormat="0" applyAlignment="0" applyProtection="0"/>
    <xf numFmtId="0" fontId="39" fillId="11" borderId="18" applyNumberFormat="0" applyAlignment="0" applyProtection="0"/>
    <xf numFmtId="0" fontId="40" fillId="11" borderId="17" applyNumberFormat="0" applyAlignment="0" applyProtection="0"/>
    <xf numFmtId="0" fontId="41" fillId="0" borderId="19" applyNumberFormat="0" applyFill="0" applyAlignment="0" applyProtection="0"/>
    <xf numFmtId="0" fontId="17" fillId="12" borderId="20" applyNumberFormat="0" applyAlignment="0" applyProtection="0"/>
    <xf numFmtId="0" fontId="42" fillId="0" borderId="0" applyNumberFormat="0" applyFill="0" applyBorder="0" applyAlignment="0" applyProtection="0"/>
    <xf numFmtId="0" fontId="15" fillId="13" borderId="1" applyNumberFormat="0" applyFont="0" applyAlignment="0" applyProtection="0"/>
    <xf numFmtId="0" fontId="43"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28">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19" fillId="0" borderId="0" xfId="0" applyFont="1"/>
    <xf numFmtId="0" fontId="2" fillId="4" borderId="0" xfId="16"/>
    <xf numFmtId="0" fontId="18" fillId="0" borderId="0" xfId="15"/>
    <xf numFmtId="0" fontId="20"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1"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3" fillId="0" borderId="0" xfId="10" applyFont="1"/>
    <xf numFmtId="0" fontId="24" fillId="0" borderId="0" xfId="0" applyFont="1" applyAlignment="1">
      <alignment horizontal="centerContinuous" vertical="center"/>
    </xf>
    <xf numFmtId="0" fontId="25" fillId="0" borderId="0" xfId="10" applyFont="1" applyAlignment="1">
      <alignment horizontal="centerContinuous"/>
    </xf>
    <xf numFmtId="0" fontId="25" fillId="0" borderId="0" xfId="10" applyFont="1"/>
    <xf numFmtId="0" fontId="22" fillId="3" borderId="0" xfId="6" applyFont="1"/>
    <xf numFmtId="0" fontId="22" fillId="3" borderId="0" xfId="6" applyFont="1" applyAlignment="1">
      <alignment horizontal="right"/>
    </xf>
    <xf numFmtId="0" fontId="26" fillId="0" borderId="0" xfId="10" applyFont="1"/>
    <xf numFmtId="0" fontId="25" fillId="0" borderId="0" xfId="10" applyFont="1" applyAlignment="1">
      <alignment horizontal="left"/>
    </xf>
    <xf numFmtId="0" fontId="26" fillId="0" borderId="0" xfId="10" applyFont="1" applyAlignment="1">
      <alignment horizontal="left"/>
    </xf>
    <xf numFmtId="0" fontId="27" fillId="0" borderId="0" xfId="0" applyFont="1"/>
    <xf numFmtId="0" fontId="25" fillId="4" borderId="2" xfId="13" applyFont="1"/>
    <xf numFmtId="0" fontId="25"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28" fillId="0" borderId="0" xfId="0" applyFont="1"/>
    <xf numFmtId="0" fontId="24" fillId="0" borderId="0" xfId="0" applyFont="1" applyAlignment="1">
      <alignment horizontal="center" vertical="center"/>
    </xf>
    <xf numFmtId="0" fontId="24"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5" fillId="5" borderId="7" xfId="12" applyFont="1" applyBorder="1"/>
    <xf numFmtId="0" fontId="25" fillId="4" borderId="6" xfId="11" applyFont="1" applyBorder="1"/>
    <xf numFmtId="0" fontId="25"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5" fillId="5" borderId="1" xfId="12" applyFont="1"/>
    <xf numFmtId="0" fontId="7" fillId="0" borderId="0" xfId="10" applyFont="1" applyAlignment="1">
      <alignment horizontal="left" wrapText="1"/>
    </xf>
    <xf numFmtId="0" fontId="7" fillId="0" borderId="0" xfId="0" applyFont="1"/>
    <xf numFmtId="169" fontId="4" fillId="5" borderId="10" xfId="8" applyNumberFormat="1" applyFont="1" applyBorder="1" applyAlignment="1">
      <alignment horizontal="right"/>
    </xf>
    <xf numFmtId="169" fontId="2" fillId="4" borderId="11" xfId="9" applyNumberFormat="1" applyBorder="1"/>
    <xf numFmtId="169" fontId="2" fillId="4" borderId="6" xfId="7" applyNumberFormat="1" applyBorder="1"/>
    <xf numFmtId="170" fontId="4" fillId="5" borderId="10" xfId="8" applyNumberFormat="1" applyFont="1" applyBorder="1" applyAlignment="1">
      <alignment horizontal="right"/>
    </xf>
    <xf numFmtId="171" fontId="2" fillId="5" borderId="10" xfId="8" applyNumberFormat="1" applyBorder="1"/>
    <xf numFmtId="171" fontId="2" fillId="4" borderId="6" xfId="7" applyNumberFormat="1" applyBorder="1"/>
    <xf numFmtId="171" fontId="4" fillId="5" borderId="10" xfId="8" applyNumberFormat="1" applyFont="1" applyBorder="1" applyAlignment="1">
      <alignment horizontal="right"/>
    </xf>
    <xf numFmtId="166" fontId="0" fillId="6" borderId="4" xfId="0" applyNumberFormat="1" applyFill="1" applyBorder="1" applyAlignment="1">
      <alignment vertical="center"/>
    </xf>
    <xf numFmtId="166" fontId="0" fillId="0" borderId="3" xfId="0" applyNumberFormat="1" applyBorder="1" applyAlignment="1">
      <alignment vertical="center"/>
    </xf>
    <xf numFmtId="166" fontId="0" fillId="0" borderId="0" xfId="0" applyNumberFormat="1" applyAlignment="1">
      <alignment vertical="center"/>
    </xf>
    <xf numFmtId="166" fontId="2" fillId="5" borderId="1" xfId="8" applyNumberFormat="1" applyAlignment="1">
      <alignment vertical="center"/>
    </xf>
    <xf numFmtId="0" fontId="7" fillId="0" borderId="0" xfId="5" quotePrefix="1"/>
    <xf numFmtId="0" fontId="1" fillId="4" borderId="6" xfId="7" applyFont="1" applyBorder="1"/>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Conceptos b&#225;sico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maxifs-function-dfd611e6-da2c-488a-919b-9b6376b28883?ui=es-ES&amp;rs=en-001&amp;ad=us" TargetMode="External"/><Relationship Id="rId13" Type="http://schemas.openxmlformats.org/officeDocument/2006/relationships/hyperlink" Target="https://support.office.com/es-ES/article/sumifs-function-c9e748f5-7ea7-455d-9406-611cebce642b?ui=es-ES&amp;rs=en-001&amp;ad=us" TargetMode="External"/><Relationship Id="rId18" Type="http://schemas.openxmlformats.org/officeDocument/2006/relationships/image" Target="../media/image19.png"/><Relationship Id="rId3" Type="http://schemas.openxmlformats.org/officeDocument/2006/relationships/hyperlink" Target="#'Asistente para funciones'!A1"/><Relationship Id="rId21" Type="http://schemas.openxmlformats.org/officeDocument/2006/relationships/hyperlink" Target="#'Funciones condicionales'!A130"/><Relationship Id="rId7" Type="http://schemas.openxmlformats.org/officeDocument/2006/relationships/image" Target="../media/image5.svg"/><Relationship Id="rId12" Type="http://schemas.openxmlformats.org/officeDocument/2006/relationships/hyperlink" Target="https://support.office.com/es-ES/article/countifs-function-dda3dc6e-f74e-4aee-88bc-aa8c2a866842?ui=es-ES&amp;rs=en-001&amp;ad=us" TargetMode="External"/><Relationship Id="rId17" Type="http://schemas.openxmlformats.org/officeDocument/2006/relationships/hyperlink" Target="https://support.office.com/es-es/article/crear-una-tabla-din%c3%a1mica-para-analizar-datos-de-una-hoja-de-c%c3%a1lculo-a9a84538-bfe9-40a9-a8e9-f99134456576?omkt=es-ES&amp;ui=es-ES&amp;rs=es-ES&amp;ad=ES" TargetMode="External"/><Relationship Id="rId2" Type="http://schemas.openxmlformats.org/officeDocument/2006/relationships/image" Target="../media/image9.svg"/><Relationship Id="rId16" Type="http://schemas.openxmlformats.org/officeDocument/2006/relationships/hyperlink" Target="https://support.office.com/es-ES/article/create-a-drop-down-list-7693307a-59ef-400a-b769-c5402dce407b?ui=es-ES&amp;rs=en-001&amp;ad=us" TargetMode="External"/><Relationship Id="rId20" Type="http://schemas.openxmlformats.org/officeDocument/2006/relationships/hyperlink" Target="#'Funciones condicionale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es-ES/article/minifs-function-6ca1ddaa-079b-4e74-80cc-72eef32e6599?ui=es-ES&amp;rs=en-001&amp;ad=us" TargetMode="External"/><Relationship Id="rId5" Type="http://schemas.openxmlformats.org/officeDocument/2006/relationships/hyperlink" Target="https://support.office.com/es-ES/article/excel-for-windows-training-9bc05390-e94c-46af-a5b3-d7c22f6990bb?ui=es-ES&amp;rs=en-001&amp;ad=us" TargetMode="External"/><Relationship Id="rId15" Type="http://schemas.openxmlformats.org/officeDocument/2006/relationships/hyperlink" Target="https://support.office.com/es-ES/article/countif-function-e0de10c6-f885-4e71-abb4-1f464816df34?ui=es-ES&amp;rs=en-001&amp;ad=us" TargetMode="External"/><Relationship Id="rId10" Type="http://schemas.openxmlformats.org/officeDocument/2006/relationships/hyperlink" Target="https://support.office.com/es-ES/article/averageif-function-faec8e2e-0dec-4308-af69-f5576d8ac642?ui=es-ES&amp;rs=en-001&amp;ad=us" TargetMode="External"/><Relationship Id="rId19" Type="http://schemas.openxmlformats.org/officeDocument/2006/relationships/image" Target="../media/image20.svg"/><Relationship Id="rId4" Type="http://schemas.openxmlformats.org/officeDocument/2006/relationships/hyperlink" Target="#'Funciones condicionales'!A1"/><Relationship Id="rId9" Type="http://schemas.openxmlformats.org/officeDocument/2006/relationships/hyperlink" Target="https://support.office.com/es-ES/article/averageifs-function-48910c45-1fc0-4389-a028-f7c5c3001690?ui=es-ES&amp;rs=en-001&amp;ad=us" TargetMode="External"/><Relationship Id="rId14" Type="http://schemas.openxmlformats.org/officeDocument/2006/relationships/hyperlink" Target="https://support.office.com/es-ES/article/sumif-function-169b8c99-c05c-4483-a712-1697a653039b?ui=es-ES&amp;rs=en-001&amp;ad=us" TargetMode="External"/><Relationship Id="rId22" Type="http://schemas.openxmlformats.org/officeDocument/2006/relationships/hyperlink" Target="#'Funciones condicionale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9.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Errores de f&#243;rmula'!A1"/><Relationship Id="rId4" Type="http://schemas.openxmlformats.org/officeDocument/2006/relationships/image" Target="../media/image4.png"/><Relationship Id="rId9" Type="http://schemas.openxmlformats.org/officeDocument/2006/relationships/hyperlink" Target="#'Funciones condiciona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es-ES/article/excel-for-windows-training-9bc05390-e94c-46af-a5b3-d7c22f6990bb?ui=es-ES&amp;rs=en-001&amp;ad=us" TargetMode="External"/><Relationship Id="rId3" Type="http://schemas.openxmlformats.org/officeDocument/2006/relationships/hyperlink" Target="#'Asistente para funciones'!A1"/><Relationship Id="rId7" Type="http://schemas.openxmlformats.org/officeDocument/2006/relationships/image" Target="../media/image8.png"/><Relationship Id="rId12" Type="http://schemas.openxmlformats.org/officeDocument/2006/relationships/hyperlink" Target="https://support.office.com/es-ES/article/how-to-avoid-broken-formulas-8309381d-33e8-42f6-b889-84ef6df1d586?ui=es-ES&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Obtener m&#225;s informaci&#243;n'!A1"/><Relationship Id="rId9" Type="http://schemas.openxmlformats.org/officeDocument/2006/relationships/hyperlink" Target="https://support.office.com/es-ES/article/detect-errors-in-formulas-3a8acca5-1d61-4702-80e0-99a36a2822c1?ui=es-ES&amp;rs=en-001&amp;ad=us" TargetMode="External"/><Relationship Id="rId14" Type="http://schemas.openxmlformats.org/officeDocument/2006/relationships/hyperlink" Target="https://support.office.com/es-ES/article/evaluate-a-nested-formula-one-step-at-a-time-59a201ae-d1dc-4b15-8586-a70aa409b8a7?ui=es-ES&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icio!A1"/><Relationship Id="rId7" Type="http://schemas.openxmlformats.org/officeDocument/2006/relationships/image" Target="../media/image4.png"/><Relationship Id="rId12" Type="http://schemas.openxmlformats.org/officeDocument/2006/relationships/hyperlink" Target="https://support.office.com/es-ES/article/excel-for-windows-training-9bc05390-e94c-46af-a5b3-d7c22f6990bb?ui=es-ES&amp;rs=en-001&amp;ad=us" TargetMode="External"/><Relationship Id="rId17" Type="http://schemas.openxmlformats.org/officeDocument/2006/relationships/image" Target="../media/image10.png"/><Relationship Id="rId2" Type="http://schemas.openxmlformats.org/officeDocument/2006/relationships/hyperlink" Target="#'Introducci&#243;n a las funciones'!A1"/><Relationship Id="rId16" Type="http://schemas.openxmlformats.org/officeDocument/2006/relationships/image" Target="../media/image9.svg"/><Relationship Id="rId1" Type="http://schemas.openxmlformats.org/officeDocument/2006/relationships/hyperlink" Target="#'Conceptos b&#225;sicos'!A60"/><Relationship Id="rId6" Type="http://schemas.openxmlformats.org/officeDocument/2006/relationships/hyperlink" Target="https://support.office.com/es-es/article/usar-excel-como-calculadora-a1abc057-ed11-443a-a635-68216555ad0a?omkt=es-ES&amp;ui=es-ES&amp;rs=es-ES&amp;ad=ES" TargetMode="External"/><Relationship Id="rId11" Type="http://schemas.openxmlformats.org/officeDocument/2006/relationships/hyperlink" Target="https://support.office.com/es-ES/article/excel-functions-alphabetical-b3944572-255d-4efb-bb96-c6d90033e188?ui=es-ES&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es-ES/article/excel-functions-by-category-5f91f4e9-7b42-46d2-9bd1-63f26a86c0eb?ui=es-ES&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es-ES/article/overview-of-formulas-in-excel-ecfdc708-9162-49e8-b993-c311f47ca173?ui=es-ES&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es-ES/article/excel-for-windows-training-9bc05390-e94c-46af-a5b3-d7c22f6990bb?ui=es-ES&amp;rs=en-001&amp;ad=us" TargetMode="External"/><Relationship Id="rId13" Type="http://schemas.openxmlformats.org/officeDocument/2006/relationships/image" Target="../media/image7.svg"/><Relationship Id="rId3" Type="http://schemas.openxmlformats.org/officeDocument/2006/relationships/hyperlink" Target="https://support.office.com/es-ES/article/sum-function-043e1c7d-7726-4e80-8f32-07b23e057f89?ui=es-ES&amp;rs=en-001&amp;ad=us" TargetMode="External"/><Relationship Id="rId7" Type="http://schemas.openxmlformats.org/officeDocument/2006/relationships/hyperlink" Target="https://support.office.com/es-ES/article/count-function-a59cd7fc-b623-4d93-87a4-d23bf411294c?ui=es-ES&amp;rs=en-001&amp;ad=us" TargetMode="External"/><Relationship Id="rId12" Type="http://schemas.openxmlformats.org/officeDocument/2006/relationships/image" Target="../media/image6.png"/><Relationship Id="rId17" Type="http://schemas.openxmlformats.org/officeDocument/2006/relationships/hyperlink" Target="#'Introducci&#243;n a las funciones'!A63"/><Relationship Id="rId2" Type="http://schemas.openxmlformats.org/officeDocument/2006/relationships/hyperlink" Target="#PROMEDIO!A1"/><Relationship Id="rId16" Type="http://schemas.openxmlformats.org/officeDocument/2006/relationships/image" Target="../media/image16.png"/><Relationship Id="rId1" Type="http://schemas.openxmlformats.org/officeDocument/2006/relationships/hyperlink" Target="#'Introducci&#243;n a las funciones'!A1"/><Relationship Id="rId6" Type="http://schemas.openxmlformats.org/officeDocument/2006/relationships/hyperlink" Target="https://support.office.com/es-ES/article/use-autosum-to-sum-numbers-543941e7-e783-44ef-8317-7d1bb85fe706?ui=es-ES&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median-function-d0916313-4753-414c-8537-ce85bdd967d2?ui=es-ES&amp;rs=en-001&amp;ad=us" TargetMode="External"/><Relationship Id="rId3" Type="http://schemas.openxmlformats.org/officeDocument/2006/relationships/hyperlink" Target="#'Introducci&#243;n a las funcion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average-function-047bac88-d466-426c-a32b-8f33eb960cf6?ui=es-ES&amp;rs=en-001&amp;ad=us" TargetMode="External"/><Relationship Id="rId10"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MIN y MAX'!A1"/><Relationship Id="rId9" Type="http://schemas.openxmlformats.org/officeDocument/2006/relationships/hyperlink" Target="https://support.office.com/es-ES/article/mode-function-e45192ce-9122-4980-82ed-4bdc34973120?ocmsassetid=e45192ce-9122-4980-82ed-4bdc34973120&amp;ui=es-ES&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PROMEDIO!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es-ES/article/min-function-61635d12-920f-4ce2-a70f-96f202dcc152?ui=es-ES&amp;rs=en-001&amp;ad=us" TargetMode="External"/><Relationship Id="rId6" Type="http://schemas.openxmlformats.org/officeDocument/2006/relationships/image" Target="../media/image8.png"/><Relationship Id="rId5"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https://support.office.com/es-ES/article/max-function-e0012414-9ac8-4b34-9a47-73e662c08098?ui=es-ES&amp;rs=en-001&amp;ad=us" TargetMode="External"/><Relationship Id="rId9" Type="http://schemas.openxmlformats.org/officeDocument/2006/relationships/hyperlink" Target="#'Fecha y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es-ES/article/now-function-3337fd29-145a-4347-b2e6-20c904739c46?ui=es-ES&amp;rs=en-001&amp;ad=us" TargetMode="External"/><Relationship Id="rId3" Type="http://schemas.openxmlformats.org/officeDocument/2006/relationships/hyperlink" Target="#'MIN y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es-ES/article/today-function-5eb3078d-a82c-4736-8930-2f51a028fdd9?ui=es-ES&amp;rs=en-001&amp;ad=us" TargetMode="External"/><Relationship Id="rId10" Type="http://schemas.openxmlformats.org/officeDocument/2006/relationships/hyperlink" Target="https://support.office.com/es-ES/article/date-function-e36c0c8c-4104-49da-ab83-82328b832349?ui=es-ES&amp;rs=en-001&amp;ad=us" TargetMode="External"/><Relationship Id="rId4" Type="http://schemas.openxmlformats.org/officeDocument/2006/relationships/hyperlink" Target="#'Unir texto y n&#250;meros'!A1"/><Relationship Id="rId9" Type="http://schemas.openxmlformats.org/officeDocument/2006/relationships/hyperlink" Target="https://support.office.com/es-ES/article/excel-for-windows-training-9bc05390-e94c-46af-a5b3-d7c22f6990bb?ui=es-ES&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es-ES/article/combine-text-and-numbers-a32c8e0e-90a2-435b-8635-5dd2209044ad?ui=es-ES&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cciones SI'!A1"/><Relationship Id="rId1" Type="http://schemas.openxmlformats.org/officeDocument/2006/relationships/hyperlink" Target="#'Fecha y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text-function-20d5ac4d-7b94-49fd-bb38-93d29371225c?ui=es-ES&amp;rs=en-001&amp;ad=us" TargetMode="External"/><Relationship Id="rId10" Type="http://schemas.openxmlformats.org/officeDocument/2006/relationships/hyperlink" Target="#'Unir texto y n&#250;meros'!A60"/><Relationship Id="rId4" Type="http://schemas.openxmlformats.org/officeDocument/2006/relationships/image" Target="../media/image18.svg"/><Relationship Id="rId9" Type="http://schemas.openxmlformats.org/officeDocument/2006/relationships/hyperlink" Target="https://support.office.com/es-ES/article/excel-for-windows-training-9bc05390-e94c-46af-a5b3-d7c22f6990bb?ui=es-E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es-ES/article/if-function-&#8211;-nested-formulas-and-avoiding-pitfalls-0b22ff44-f149-44ba-aeb5-4ef99da241c8?ui=es-ES&amp;rs=en-001&amp;ad=us" TargetMode="External"/><Relationship Id="rId1" Type="http://schemas.openxmlformats.org/officeDocument/2006/relationships/hyperlink" Target="#BUSCARV!A1"/><Relationship Id="rId6" Type="http://schemas.openxmlformats.org/officeDocument/2006/relationships/hyperlink" Target="https://support.office.com/es-es/article/definir-y-usar-nombres-en-f%c3%b3rmulas-4d0f13ac-53b7-422e-afd2-abd7ff379c64?omkt=es-ES&amp;ui=es-ES&amp;rs=es-ES&amp;ad=ES" TargetMode="External"/><Relationship Id="rId11" Type="http://schemas.openxmlformats.org/officeDocument/2006/relationships/hyperlink" Target="https://support.office.com/es-ES/article/if-function-69aed7c9-4e8a-4755-a9bc-aa8bbff73be2?ui=es-ES&amp;rs=en-001&amp;ad=us" TargetMode="External"/><Relationship Id="rId5" Type="http://schemas.openxmlformats.org/officeDocument/2006/relationships/image" Target="../media/image20.svg"/><Relationship Id="rId15" Type="http://schemas.openxmlformats.org/officeDocument/2006/relationships/hyperlink" Target="https://support.office.com/es-ES/article/excel-for-windows-training-9bc05390-e94c-46af-a5b3-d7c22f6990bb?ui=es-ES&amp;rs=en-001&amp;ad=us" TargetMode="External"/><Relationship Id="rId10" Type="http://schemas.openxmlformats.org/officeDocument/2006/relationships/hyperlink" Target="#'Unir texto y n&#250;meros'!A1"/><Relationship Id="rId4" Type="http://schemas.openxmlformats.org/officeDocument/2006/relationships/image" Target="../media/image19.png"/><Relationship Id="rId9" Type="http://schemas.openxmlformats.org/officeDocument/2006/relationships/hyperlink" Target="#'Instrucciones SI'!A60"/><Relationship Id="rId14" Type="http://schemas.openxmlformats.org/officeDocument/2006/relationships/hyperlink" Target="https://support.office.com/es-ES/article/ifs-function-36329a26-37b2-467c-972b-4a39bd951d45?ui=es-E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es-ES/article/create-a-pivottable-to-analyze-worksheet-data-a9a84538-bfe9-40a9-a8e9-f99134456576?ui=es-ES&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es-ES/article/iferror-function-c526fd07-caeb-47b8-8bb6-63f3e417f611?ui=es-ES&amp;rs=en-001&amp;ad=us" TargetMode="External"/><Relationship Id="rId12" Type="http://schemas.openxmlformats.org/officeDocument/2006/relationships/image" Target="../media/image14.svg"/><Relationship Id="rId2" Type="http://schemas.openxmlformats.org/officeDocument/2006/relationships/hyperlink" Target="https://support.office.com/es-ES/article/vlookup-function-0bbc8083-26fe-4963-8ab8-93a18ad188a1" TargetMode="External"/><Relationship Id="rId1" Type="http://schemas.openxmlformats.org/officeDocument/2006/relationships/hyperlink" Target="#'Funciones condicionales'!A1"/><Relationship Id="rId6" Type="http://schemas.openxmlformats.org/officeDocument/2006/relationships/hyperlink" Target="https://support.office.com/es-ES/article/excel-for-windows-training-9bc05390-e94c-46af-a5b3-d7c22f6990bb?ui=es-ES&amp;rs=en-001&amp;ad=us" TargetMode="External"/><Relationship Id="rId11" Type="http://schemas.openxmlformats.org/officeDocument/2006/relationships/image" Target="../media/image13.png"/><Relationship Id="rId5" Type="http://schemas.openxmlformats.org/officeDocument/2006/relationships/hyperlink" Target="https://support.office.com/es-ES/article/match-function-e8dffd45-c762-47d6-bf89-533f4a37673a" TargetMode="External"/><Relationship Id="rId10" Type="http://schemas.openxmlformats.org/officeDocument/2006/relationships/hyperlink" Target="#'Instrucciones SI'!A1"/><Relationship Id="rId4" Type="http://schemas.openxmlformats.org/officeDocument/2006/relationships/image" Target="../media/image5.svg"/><Relationship Id="rId9" Type="http://schemas.openxmlformats.org/officeDocument/2006/relationships/hyperlink" Target="#BUSCAR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n 1" descr="Logotipo de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591301" y="4779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A16C62F8-5DAF-4A85-B660-EDB91A61244F}"/>
            </a:ext>
          </a:extLst>
        </xdr:cNvPr>
        <xdr:cNvSpPr/>
      </xdr:nvSpPr>
      <xdr:spPr>
        <a:xfrm>
          <a:off x="6591301" y="4779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Paso" descr="Escriba =SUMA(D4:D7) y, a continuación, presione Entrar. Cuando termine, verá el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637105</xdr:colOff>
      <xdr:row>123</xdr:row>
      <xdr:rowOff>114298</xdr:rowOff>
    </xdr:from>
    <xdr:to>
      <xdr:col>7</xdr:col>
      <xdr:colOff>1123951</xdr:colOff>
      <xdr:row>133</xdr:row>
      <xdr:rowOff>77657</xdr:rowOff>
    </xdr:to>
    <xdr:grpSp>
      <xdr:nvGrpSpPr>
        <xdr:cNvPr id="88"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857055" y="24183973"/>
          <a:ext cx="4506396" cy="1877884"/>
          <a:chOff x="5531248" y="15487319"/>
          <a:chExt cx="4679552" cy="1803731"/>
        </a:xfrm>
      </xdr:grpSpPr>
      <xdr:sp macro="" textlink="">
        <xdr:nvSpPr>
          <xdr:cNvPr id="92"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áfico 147" descr="Gafa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bre: forma 93" descr="Flecha">
            <a:extLst>
              <a:ext uri="{FF2B5EF4-FFF2-40B4-BE49-F238E27FC236}">
                <a16:creationId xmlns:a16="http://schemas.microsoft.com/office/drawing/2014/main" id="{15104F1B-103C-46F0-AEAD-84159160100C}"/>
              </a:ext>
            </a:extLst>
          </xdr:cNvPr>
          <xdr:cNvSpPr/>
        </xdr:nvSpPr>
        <xdr:spPr>
          <a:xfrm rot="15646966" flipH="1" flipV="1">
            <a:off x="5991549" y="15027018"/>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137</xdr:row>
      <xdr:rowOff>133351</xdr:rowOff>
    </xdr:from>
    <xdr:to>
      <xdr:col>1</xdr:col>
      <xdr:colOff>5229224</xdr:colOff>
      <xdr:row>158</xdr:row>
      <xdr:rowOff>56016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6879551"/>
          <a:ext cx="5724525" cy="3923165"/>
          <a:chOff x="447674" y="25631776"/>
          <a:chExt cx="5724525" cy="3762374"/>
        </a:xfrm>
      </xdr:grpSpPr>
      <xdr:sp macro="" textlink="">
        <xdr:nvSpPr>
          <xdr:cNvPr id="152" name="Rectá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Paso" descr="Más información en l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cto 157" descr="Líne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48</xdr:row>
      <xdr:rowOff>47625</xdr:rowOff>
    </xdr:to>
    <xdr:sp macro="" textlink="">
      <xdr:nvSpPr>
        <xdr:cNvPr id="168" name="Fondo" descr="Fondo">
          <a:extLst>
            <a:ext uri="{FF2B5EF4-FFF2-40B4-BE49-F238E27FC236}">
              <a16:creationId xmlns:a16="http://schemas.microsoft.com/office/drawing/2014/main" id="{E6C939DA-20FC-4617-9AC0-0E0FD53C0BBC}"/>
            </a:ext>
          </a:extLst>
        </xdr:cNvPr>
        <xdr:cNvSpPr/>
      </xdr:nvSpPr>
      <xdr:spPr>
        <a:xfrm>
          <a:off x="342900" y="352425"/>
          <a:ext cx="5734050" cy="9410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ínea inferior" descr="Líne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Paso" descr="Funciones condicionales: SUMAR.SI&#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SUMAR.SI</a:t>
          </a:r>
        </a:p>
      </xdr:txBody>
    </xdr:sp>
    <xdr:clientData/>
  </xdr:twoCellAnchor>
  <xdr:twoCellAnchor editAs="absolute">
    <xdr:from>
      <xdr:col>0</xdr:col>
      <xdr:colOff>547701</xdr:colOff>
      <xdr:row>44</xdr:row>
      <xdr:rowOff>49742</xdr:rowOff>
    </xdr:from>
    <xdr:to>
      <xdr:col>1</xdr:col>
      <xdr:colOff>4948224</xdr:colOff>
      <xdr:row>44</xdr:row>
      <xdr:rowOff>49742</xdr:rowOff>
    </xdr:to>
    <xdr:cxnSp macro="">
      <xdr:nvCxnSpPr>
        <xdr:cNvPr id="171" name="Línea inferior" descr="Línea decorativa">
          <a:extLst>
            <a:ext uri="{FF2B5EF4-FFF2-40B4-BE49-F238E27FC236}">
              <a16:creationId xmlns:a16="http://schemas.microsoft.com/office/drawing/2014/main" id="{CDE7F952-1938-4D52-9DF8-081F00B24DBB}"/>
            </a:ext>
          </a:extLst>
        </xdr:cNvPr>
        <xdr:cNvCxnSpPr>
          <a:cxnSpLocks/>
        </xdr:cNvCxnSpPr>
      </xdr:nvCxnSpPr>
      <xdr:spPr>
        <a:xfrm>
          <a:off x="547701" y="90032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cción para agregar números" descr="Las funciones condicionales permiten sumar, contar, hallar la media, o el mínimo y máximo de un intervalo según condiciones o criterios especificados por el usuario. Un ejemplo: entre todos los frutos de la lista, ¿cuántos son manzanas? O bien, ¿cuántas naranjas son del tipo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Las funciones condicionales le permiten sumar, obtener el promedio, contar u obtener el mínimo o el máximo de un intervalo según una condición determinada o los criterios que especifique. Como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por ejemplo, ¿de todas las frutas en la lista, cuántas son manzanas? O bien, ¿cuántas naranjas son del tipo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38100</xdr:rowOff>
    </xdr:from>
    <xdr:to>
      <xdr:col>1</xdr:col>
      <xdr:colOff>4915231</xdr:colOff>
      <xdr:row>11</xdr:row>
      <xdr:rowOff>161924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43100"/>
          <a:ext cx="5239168" cy="885824"/>
          <a:chOff x="571500" y="1771650"/>
          <a:chExt cx="5229626" cy="885824"/>
        </a:xfrm>
      </xdr:grpSpPr>
      <xdr:sp macro="" textlink="">
        <xdr:nvSpPr>
          <xdr:cNvPr id="174" name="txt_Paso" descr="SUMAR.SI le permite sumar un intervalo según un criterio específico basado en otro intervalo, como el número de manzanas que tiene. Seleccione la celda D17 y escriba SUMAR.SI(C3:C14,C17,D3:D14). SUMAR.SI se estructura de la siguiente manera:">
            <a:extLst>
              <a:ext uri="{FF2B5EF4-FFF2-40B4-BE49-F238E27FC236}">
                <a16:creationId xmlns:a16="http://schemas.microsoft.com/office/drawing/2014/main" id="{2D2520E8-CC78-428A-A2A1-03FB76DC9AF2}"/>
              </a:ext>
            </a:extLst>
          </xdr:cNvPr>
          <xdr:cNvSpPr txBox="1"/>
        </xdr:nvSpPr>
        <xdr:spPr>
          <a:xfrm>
            <a:off x="991382" y="1813607"/>
            <a:ext cx="4809744" cy="843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 permite sumar en un intervalo según un criterio específico que busca en otro intervalo, como la cantidad de manzanas que tiene. Seleccione la celda D17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=SUMAR.SI(C3:C14;C17;D3:D14)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175" name="shp_Paso"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45</xdr:row>
      <xdr:rowOff>2116</xdr:rowOff>
    </xdr:from>
    <xdr:to>
      <xdr:col>1</xdr:col>
      <xdr:colOff>4887529</xdr:colOff>
      <xdr:row>46</xdr:row>
      <xdr:rowOff>169215</xdr:rowOff>
    </xdr:to>
    <xdr:sp macro="" textlink="">
      <xdr:nvSpPr>
        <xdr:cNvPr id="176"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A7F57915-4D95-47B4-A488-FB7E3D0BBF97}"/>
            </a:ext>
          </a:extLst>
        </xdr:cNvPr>
        <xdr:cNvSpPr/>
      </xdr:nvSpPr>
      <xdr:spPr>
        <a:xfrm>
          <a:off x="4591051" y="91461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652334</xdr:colOff>
      <xdr:row>154</xdr:row>
      <xdr:rowOff>134901</xdr:rowOff>
    </xdr:from>
    <xdr:to>
      <xdr:col>1</xdr:col>
      <xdr:colOff>2562832</xdr:colOff>
      <xdr:row>157</xdr:row>
      <xdr:rowOff>110064</xdr:rowOff>
    </xdr:to>
    <xdr:sp macro="" textlink="">
      <xdr:nvSpPr>
        <xdr:cNvPr id="177" name="Botón Siguiente" descr="Volver arriba, con un hipervínculo a la celda A1">
          <a:hlinkClick xmlns:r="http://schemas.openxmlformats.org/officeDocument/2006/relationships" r:id="rId4" tooltip="Volver al principio"/>
          <a:extLst>
            <a:ext uri="{FF2B5EF4-FFF2-40B4-BE49-F238E27FC236}">
              <a16:creationId xmlns:a16="http://schemas.microsoft.com/office/drawing/2014/main" id="{F1F17ADA-3374-4672-8F57-B7354AE50F61}"/>
            </a:ext>
          </a:extLst>
        </xdr:cNvPr>
        <xdr:cNvSpPr/>
      </xdr:nvSpPr>
      <xdr:spPr>
        <a:xfrm>
          <a:off x="652334" y="301196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lientData/>
  </xdr:twoCellAnchor>
  <xdr:twoCellAnchor editAs="absolute">
    <xdr:from>
      <xdr:col>1</xdr:col>
      <xdr:colOff>3619501</xdr:colOff>
      <xdr:row>155</xdr:row>
      <xdr:rowOff>136605</xdr:rowOff>
    </xdr:from>
    <xdr:to>
      <xdr:col>1</xdr:col>
      <xdr:colOff>5027209</xdr:colOff>
      <xdr:row>157</xdr:row>
      <xdr:rowOff>112712</xdr:rowOff>
    </xdr:to>
    <xdr:sp macro="" textlink="">
      <xdr:nvSpPr>
        <xdr:cNvPr id="178" name="Botón Siguiente" descr="Botón del paso siguiente, con hipervínculos a la siguiente hoja de cálculo">
          <a:hlinkClick xmlns:r="http://schemas.openxmlformats.org/officeDocument/2006/relationships" r:id="rId3" tooltip="Haga clic aquí para pasar a la siguiente hoja de cálculo."/>
          <a:extLst>
            <a:ext uri="{FF2B5EF4-FFF2-40B4-BE49-F238E27FC236}">
              <a16:creationId xmlns:a16="http://schemas.microsoft.com/office/drawing/2014/main" id="{21885DC0-F099-46D4-A1CF-17E11C390036}"/>
            </a:ext>
          </a:extLst>
        </xdr:cNvPr>
        <xdr:cNvSpPr/>
      </xdr:nvSpPr>
      <xdr:spPr>
        <a:xfrm>
          <a:off x="4467226" y="30311805"/>
          <a:ext cx="1407708"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twoCellAnchor editAs="absolute">
    <xdr:from>
      <xdr:col>1</xdr:col>
      <xdr:colOff>2875440</xdr:colOff>
      <xdr:row>150</xdr:row>
      <xdr:rowOff>104507</xdr:rowOff>
    </xdr:from>
    <xdr:to>
      <xdr:col>1</xdr:col>
      <xdr:colOff>4743247</xdr:colOff>
      <xdr:row>152</xdr:row>
      <xdr:rowOff>161924</xdr:rowOff>
    </xdr:to>
    <xdr:sp macro="" textlink="">
      <xdr:nvSpPr>
        <xdr:cNvPr id="179"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8052CE9F-9F0B-4E5C-BCC9-9FAF4B271CC6}"/>
            </a:ext>
          </a:extLst>
        </xdr:cNvPr>
        <xdr:cNvSpPr txBox="1"/>
      </xdr:nvSpPr>
      <xdr:spPr>
        <a:xfrm>
          <a:off x="3723165" y="29327207"/>
          <a:ext cx="1867807" cy="43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clientData/>
  </xdr:twoCellAnchor>
  <xdr:twoCellAnchor editAs="absolute">
    <xdr:from>
      <xdr:col>1</xdr:col>
      <xdr:colOff>2410256</xdr:colOff>
      <xdr:row>150</xdr:row>
      <xdr:rowOff>117996</xdr:rowOff>
    </xdr:from>
    <xdr:to>
      <xdr:col>1</xdr:col>
      <xdr:colOff>2904988</xdr:colOff>
      <xdr:row>153</xdr:row>
      <xdr:rowOff>1328</xdr:rowOff>
    </xdr:to>
    <xdr:pic>
      <xdr:nvPicPr>
        <xdr:cNvPr id="180"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340696"/>
          <a:ext cx="494732" cy="454832"/>
        </a:xfrm>
        <a:prstGeom prst="rect">
          <a:avLst/>
        </a:prstGeom>
      </xdr:spPr>
    </xdr:pic>
    <xdr:clientData/>
  </xdr:twoCellAnchor>
  <xdr:twoCellAnchor editAs="absolute">
    <xdr:from>
      <xdr:col>1</xdr:col>
      <xdr:colOff>2875441</xdr:colOff>
      <xdr:row>148</xdr:row>
      <xdr:rowOff>56755</xdr:rowOff>
    </xdr:from>
    <xdr:to>
      <xdr:col>1</xdr:col>
      <xdr:colOff>5145305</xdr:colOff>
      <xdr:row>150</xdr:row>
      <xdr:rowOff>123825</xdr:rowOff>
    </xdr:to>
    <xdr:sp macro="" textlink="">
      <xdr:nvSpPr>
        <xdr:cNvPr id="181" name="Paso" descr="Todo sobre la función MAX.SI.CONJUNTO, con un hipervínculo a la Web&#10;&#10;">
          <a:hlinkClick xmlns:r="http://schemas.openxmlformats.org/officeDocument/2006/relationships" r:id="rId8" tooltip="Seleccione esta opción para obtener información en la Web sobre la función MAX.SI.CONJUNTO"/>
          <a:extLst>
            <a:ext uri="{FF2B5EF4-FFF2-40B4-BE49-F238E27FC236}">
              <a16:creationId xmlns:a16="http://schemas.microsoft.com/office/drawing/2014/main" id="{3FFDC6A0-9831-442E-AB6B-F06D71AAAD14}"/>
            </a:ext>
          </a:extLst>
        </xdr:cNvPr>
        <xdr:cNvSpPr txBox="1"/>
      </xdr:nvSpPr>
      <xdr:spPr>
        <a:xfrm>
          <a:off x="3723166" y="28898455"/>
          <a:ext cx="2269864"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MAX.SI.CONJUNTO</a:t>
          </a:r>
        </a:p>
      </xdr:txBody>
    </xdr:sp>
    <xdr:clientData/>
  </xdr:twoCellAnchor>
  <xdr:twoCellAnchor editAs="absolute">
    <xdr:from>
      <xdr:col>1</xdr:col>
      <xdr:colOff>2410256</xdr:colOff>
      <xdr:row>148</xdr:row>
      <xdr:rowOff>57821</xdr:rowOff>
    </xdr:from>
    <xdr:to>
      <xdr:col>1</xdr:col>
      <xdr:colOff>2904988</xdr:colOff>
      <xdr:row>150</xdr:row>
      <xdr:rowOff>125025</xdr:rowOff>
    </xdr:to>
    <xdr:pic>
      <xdr:nvPicPr>
        <xdr:cNvPr id="182"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899521"/>
          <a:ext cx="494732" cy="448204"/>
        </a:xfrm>
        <a:prstGeom prst="rect">
          <a:avLst/>
        </a:prstGeom>
      </xdr:spPr>
    </xdr:pic>
    <xdr:clientData/>
  </xdr:twoCellAnchor>
  <xdr:twoCellAnchor editAs="absolute">
    <xdr:from>
      <xdr:col>1</xdr:col>
      <xdr:colOff>2884966</xdr:colOff>
      <xdr:row>146</xdr:row>
      <xdr:rowOff>23417</xdr:rowOff>
    </xdr:from>
    <xdr:to>
      <xdr:col>1</xdr:col>
      <xdr:colOff>5365432</xdr:colOff>
      <xdr:row>148</xdr:row>
      <xdr:rowOff>85724</xdr:rowOff>
    </xdr:to>
    <xdr:sp macro="" textlink="">
      <xdr:nvSpPr>
        <xdr:cNvPr id="183" name="Paso" descr="Todo sobre la función PROMEDIO.SI.CONJUNTO, con un hipervínculo a la Web&#10;&#10;">
          <a:hlinkClick xmlns:r="http://schemas.openxmlformats.org/officeDocument/2006/relationships" r:id="rId9" tooltip="Seleccione esta opción para obtener información en la Web sobre la función PROMEDIO.SI.CONJUNTO"/>
          <a:extLst>
            <a:ext uri="{FF2B5EF4-FFF2-40B4-BE49-F238E27FC236}">
              <a16:creationId xmlns:a16="http://schemas.microsoft.com/office/drawing/2014/main" id="{5979CD87-1D2E-4D32-BF44-CE7F4285B790}"/>
            </a:ext>
          </a:extLst>
        </xdr:cNvPr>
        <xdr:cNvSpPr txBox="1"/>
      </xdr:nvSpPr>
      <xdr:spPr>
        <a:xfrm>
          <a:off x="3732691" y="2848411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146</xdr:row>
      <xdr:rowOff>5434</xdr:rowOff>
    </xdr:from>
    <xdr:to>
      <xdr:col>1</xdr:col>
      <xdr:colOff>2904988</xdr:colOff>
      <xdr:row>148</xdr:row>
      <xdr:rowOff>72638</xdr:rowOff>
    </xdr:to>
    <xdr:pic>
      <xdr:nvPicPr>
        <xdr:cNvPr id="18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466134"/>
          <a:ext cx="494732" cy="448204"/>
        </a:xfrm>
        <a:prstGeom prst="rect">
          <a:avLst/>
        </a:prstGeom>
      </xdr:spPr>
    </xdr:pic>
    <xdr:clientData/>
  </xdr:twoCellAnchor>
  <xdr:twoCellAnchor editAs="absolute">
    <xdr:from>
      <xdr:col>1</xdr:col>
      <xdr:colOff>103666</xdr:colOff>
      <xdr:row>146</xdr:row>
      <xdr:rowOff>4368</xdr:rowOff>
    </xdr:from>
    <xdr:to>
      <xdr:col>1</xdr:col>
      <xdr:colOff>2459685</xdr:colOff>
      <xdr:row>148</xdr:row>
      <xdr:rowOff>76200</xdr:rowOff>
    </xdr:to>
    <xdr:sp macro="" textlink="">
      <xdr:nvSpPr>
        <xdr:cNvPr id="185" name="Paso" descr="Todo sobre la función PROMEDIO.SI, con un hipervínculo a la Web&#10;&#10;">
          <a:hlinkClick xmlns:r="http://schemas.openxmlformats.org/officeDocument/2006/relationships" r:id="rId10" tooltip="Seleccione esta opción para obtener información en la Web sobre la función PROMEDIO.SI"/>
          <a:extLst>
            <a:ext uri="{FF2B5EF4-FFF2-40B4-BE49-F238E27FC236}">
              <a16:creationId xmlns:a16="http://schemas.microsoft.com/office/drawing/2014/main" id="{9FF9239A-F102-47F3-A0A3-68BDFAFB9C67}"/>
            </a:ext>
          </a:extLst>
        </xdr:cNvPr>
        <xdr:cNvSpPr txBox="1"/>
      </xdr:nvSpPr>
      <xdr:spPr>
        <a:xfrm>
          <a:off x="951391" y="28465068"/>
          <a:ext cx="2356019" cy="45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a:t>
          </a:r>
        </a:p>
      </xdr:txBody>
    </xdr:sp>
    <xdr:clientData/>
  </xdr:twoCellAnchor>
  <xdr:twoCellAnchor editAs="absolute">
    <xdr:from>
      <xdr:col>0</xdr:col>
      <xdr:colOff>486206</xdr:colOff>
      <xdr:row>146</xdr:row>
      <xdr:rowOff>3052</xdr:rowOff>
    </xdr:from>
    <xdr:to>
      <xdr:col>1</xdr:col>
      <xdr:colOff>133213</xdr:colOff>
      <xdr:row>148</xdr:row>
      <xdr:rowOff>70256</xdr:rowOff>
    </xdr:to>
    <xdr:pic>
      <xdr:nvPicPr>
        <xdr:cNvPr id="186"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463752"/>
          <a:ext cx="494732" cy="448204"/>
        </a:xfrm>
        <a:prstGeom prst="rect">
          <a:avLst/>
        </a:prstGeom>
      </xdr:spPr>
    </xdr:pic>
    <xdr:clientData/>
  </xdr:twoCellAnchor>
  <xdr:twoCellAnchor editAs="absolute">
    <xdr:from>
      <xdr:col>1</xdr:col>
      <xdr:colOff>103665</xdr:colOff>
      <xdr:row>148</xdr:row>
      <xdr:rowOff>56754</xdr:rowOff>
    </xdr:from>
    <xdr:to>
      <xdr:col>1</xdr:col>
      <xdr:colOff>2258656</xdr:colOff>
      <xdr:row>150</xdr:row>
      <xdr:rowOff>114299</xdr:rowOff>
    </xdr:to>
    <xdr:sp macro="" textlink="">
      <xdr:nvSpPr>
        <xdr:cNvPr id="187" name="Paso" descr="Todo sobre la función MIN.SI.CONJUNTO, con un hipervínculo a la Web&#10;&#10;">
          <a:hlinkClick xmlns:r="http://schemas.openxmlformats.org/officeDocument/2006/relationships" r:id="rId11" tooltip="Seleccione esta opción para obtener información en la Web sobre la función MIN.SI.CONJUNTO"/>
          <a:extLst>
            <a:ext uri="{FF2B5EF4-FFF2-40B4-BE49-F238E27FC236}">
              <a16:creationId xmlns:a16="http://schemas.microsoft.com/office/drawing/2014/main" id="{5BA88C28-4CAB-4843-A9C6-0DA18559CEDE}"/>
            </a:ext>
          </a:extLst>
        </xdr:cNvPr>
        <xdr:cNvSpPr txBox="1"/>
      </xdr:nvSpPr>
      <xdr:spPr>
        <a:xfrm>
          <a:off x="951390" y="28898454"/>
          <a:ext cx="2154991" cy="43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MIN.SI.CONJUNTO</a:t>
          </a:r>
        </a:p>
      </xdr:txBody>
    </xdr:sp>
    <xdr:clientData/>
  </xdr:twoCellAnchor>
  <xdr:twoCellAnchor editAs="absolute">
    <xdr:from>
      <xdr:col>0</xdr:col>
      <xdr:colOff>486206</xdr:colOff>
      <xdr:row>148</xdr:row>
      <xdr:rowOff>49486</xdr:rowOff>
    </xdr:from>
    <xdr:to>
      <xdr:col>1</xdr:col>
      <xdr:colOff>133213</xdr:colOff>
      <xdr:row>150</xdr:row>
      <xdr:rowOff>116690</xdr:rowOff>
    </xdr:to>
    <xdr:pic>
      <xdr:nvPicPr>
        <xdr:cNvPr id="188"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891186"/>
          <a:ext cx="494732" cy="448204"/>
        </a:xfrm>
        <a:prstGeom prst="rect">
          <a:avLst/>
        </a:prstGeom>
      </xdr:spPr>
    </xdr:pic>
    <xdr:clientData/>
  </xdr:twoCellAnchor>
  <xdr:twoCellAnchor editAs="absolute">
    <xdr:from>
      <xdr:col>1</xdr:col>
      <xdr:colOff>2875441</xdr:colOff>
      <xdr:row>143</xdr:row>
      <xdr:rowOff>152004</xdr:rowOff>
    </xdr:from>
    <xdr:to>
      <xdr:col>1</xdr:col>
      <xdr:colOff>5212315</xdr:colOff>
      <xdr:row>146</xdr:row>
      <xdr:rowOff>38099</xdr:rowOff>
    </xdr:to>
    <xdr:sp macro="" textlink="">
      <xdr:nvSpPr>
        <xdr:cNvPr id="189" name="Paso" descr="Todo acerca de la función CONTAR.SI.CONJUNTO, con un hipervínculo a la Web&#10;&#10;">
          <a:hlinkClick xmlns:r="http://schemas.openxmlformats.org/officeDocument/2006/relationships" r:id="rId12" tooltip="Seleccione esta opción para obtener información en la Web sobre la función CONTAR.SI.CONJUNTO"/>
          <a:extLst>
            <a:ext uri="{FF2B5EF4-FFF2-40B4-BE49-F238E27FC236}">
              <a16:creationId xmlns:a16="http://schemas.microsoft.com/office/drawing/2014/main" id="{EADD320D-BECB-4510-A526-402BC7B8CE52}"/>
            </a:ext>
          </a:extLst>
        </xdr:cNvPr>
        <xdr:cNvSpPr txBox="1"/>
      </xdr:nvSpPr>
      <xdr:spPr>
        <a:xfrm>
          <a:off x="3723166" y="28041204"/>
          <a:ext cx="2336874"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143</xdr:row>
      <xdr:rowOff>153071</xdr:rowOff>
    </xdr:from>
    <xdr:to>
      <xdr:col>1</xdr:col>
      <xdr:colOff>2904988</xdr:colOff>
      <xdr:row>146</xdr:row>
      <xdr:rowOff>29775</xdr:rowOff>
    </xdr:to>
    <xdr:pic>
      <xdr:nvPicPr>
        <xdr:cNvPr id="190"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42271"/>
          <a:ext cx="494732" cy="448204"/>
        </a:xfrm>
        <a:prstGeom prst="rect">
          <a:avLst/>
        </a:prstGeom>
      </xdr:spPr>
    </xdr:pic>
    <xdr:clientData/>
  </xdr:twoCellAnchor>
  <xdr:twoCellAnchor editAs="absolute">
    <xdr:from>
      <xdr:col>1</xdr:col>
      <xdr:colOff>2875441</xdr:colOff>
      <xdr:row>141</xdr:row>
      <xdr:rowOff>99618</xdr:rowOff>
    </xdr:from>
    <xdr:to>
      <xdr:col>1</xdr:col>
      <xdr:colOff>5059150</xdr:colOff>
      <xdr:row>143</xdr:row>
      <xdr:rowOff>152400</xdr:rowOff>
    </xdr:to>
    <xdr:sp macro="" textlink="">
      <xdr:nvSpPr>
        <xdr:cNvPr id="191" name="Paso" descr="Todo sobre la función SUMAR.SI.CONJUNTO, con un hipervínculo a la Web&#10;&#10;">
          <a:hlinkClick xmlns:r="http://schemas.openxmlformats.org/officeDocument/2006/relationships" r:id="rId13" tooltip="Seleccione esta opción para obtener información en la Web sobre la función SUMAR.SI.CONJUNTO"/>
          <a:extLst>
            <a:ext uri="{FF2B5EF4-FFF2-40B4-BE49-F238E27FC236}">
              <a16:creationId xmlns:a16="http://schemas.microsoft.com/office/drawing/2014/main" id="{791E8E89-8DEE-430C-AEDB-E56F74AA279F}"/>
            </a:ext>
          </a:extLst>
        </xdr:cNvPr>
        <xdr:cNvSpPr txBox="1"/>
      </xdr:nvSpPr>
      <xdr:spPr>
        <a:xfrm>
          <a:off x="3723166" y="27607818"/>
          <a:ext cx="2183709" cy="433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SUMAR.SI.CONJUNTO</a:t>
          </a:r>
        </a:p>
      </xdr:txBody>
    </xdr:sp>
    <xdr:clientData/>
  </xdr:twoCellAnchor>
  <xdr:twoCellAnchor editAs="absolute">
    <xdr:from>
      <xdr:col>1</xdr:col>
      <xdr:colOff>2410256</xdr:colOff>
      <xdr:row>141</xdr:row>
      <xdr:rowOff>107034</xdr:rowOff>
    </xdr:from>
    <xdr:to>
      <xdr:col>1</xdr:col>
      <xdr:colOff>2904988</xdr:colOff>
      <xdr:row>143</xdr:row>
      <xdr:rowOff>167888</xdr:rowOff>
    </xdr:to>
    <xdr:pic>
      <xdr:nvPicPr>
        <xdr:cNvPr id="192"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15234"/>
          <a:ext cx="494732" cy="441854"/>
        </a:xfrm>
        <a:prstGeom prst="rect">
          <a:avLst/>
        </a:prstGeom>
      </xdr:spPr>
    </xdr:pic>
    <xdr:clientData/>
  </xdr:twoCellAnchor>
  <xdr:twoCellAnchor editAs="absolute">
    <xdr:from>
      <xdr:col>1</xdr:col>
      <xdr:colOff>103665</xdr:colOff>
      <xdr:row>141</xdr:row>
      <xdr:rowOff>166293</xdr:rowOff>
    </xdr:from>
    <xdr:to>
      <xdr:col>1</xdr:col>
      <xdr:colOff>2352674</xdr:colOff>
      <xdr:row>143</xdr:row>
      <xdr:rowOff>95929</xdr:rowOff>
    </xdr:to>
    <xdr:sp macro="" textlink="">
      <xdr:nvSpPr>
        <xdr:cNvPr id="193" name="Paso" descr="Todo sobre la función SUMAR.SI, con un hipervínculo a la Web&#10;&#10;">
          <a:hlinkClick xmlns:r="http://schemas.openxmlformats.org/officeDocument/2006/relationships" r:id="rId14" tooltip="Seleccione esta opción para obtener información en la Web sobre la función SUMAR.SI"/>
          <a:extLst>
            <a:ext uri="{FF2B5EF4-FFF2-40B4-BE49-F238E27FC236}">
              <a16:creationId xmlns:a16="http://schemas.microsoft.com/office/drawing/2014/main" id="{EAC8BE16-FCC7-483A-A30D-3B1F29F65450}"/>
            </a:ext>
          </a:extLst>
        </xdr:cNvPr>
        <xdr:cNvSpPr txBox="1"/>
      </xdr:nvSpPr>
      <xdr:spPr>
        <a:xfrm>
          <a:off x="951390" y="27674493"/>
          <a:ext cx="22490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p>
      </xdr:txBody>
    </xdr:sp>
    <xdr:clientData/>
  </xdr:twoCellAnchor>
  <xdr:twoCellAnchor editAs="absolute">
    <xdr:from>
      <xdr:col>0</xdr:col>
      <xdr:colOff>486206</xdr:colOff>
      <xdr:row>141</xdr:row>
      <xdr:rowOff>107034</xdr:rowOff>
    </xdr:from>
    <xdr:to>
      <xdr:col>1</xdr:col>
      <xdr:colOff>133213</xdr:colOff>
      <xdr:row>143</xdr:row>
      <xdr:rowOff>167888</xdr:rowOff>
    </xdr:to>
    <xdr:pic>
      <xdr:nvPicPr>
        <xdr:cNvPr id="1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15234"/>
          <a:ext cx="494732" cy="441854"/>
        </a:xfrm>
        <a:prstGeom prst="rect">
          <a:avLst/>
        </a:prstGeom>
      </xdr:spPr>
    </xdr:pic>
    <xdr:clientData/>
  </xdr:twoCellAnchor>
  <xdr:twoCellAnchor editAs="absolute">
    <xdr:from>
      <xdr:col>1</xdr:col>
      <xdr:colOff>103666</xdr:colOff>
      <xdr:row>143</xdr:row>
      <xdr:rowOff>152004</xdr:rowOff>
    </xdr:from>
    <xdr:to>
      <xdr:col>1</xdr:col>
      <xdr:colOff>2316094</xdr:colOff>
      <xdr:row>146</xdr:row>
      <xdr:rowOff>57149</xdr:rowOff>
    </xdr:to>
    <xdr:sp macro="" textlink="">
      <xdr:nvSpPr>
        <xdr:cNvPr id="195" name="Paso" descr="Todo acerca de la función CONTAR.SI, con un hipervínculo a la Web&#10;&#10;">
          <a:hlinkClick xmlns:r="http://schemas.openxmlformats.org/officeDocument/2006/relationships" r:id="rId15" tooltip="Seleccione esta opción para obtener información en la Web sobre la función CONTAR.SI"/>
          <a:extLst>
            <a:ext uri="{FF2B5EF4-FFF2-40B4-BE49-F238E27FC236}">
              <a16:creationId xmlns:a16="http://schemas.microsoft.com/office/drawing/2014/main" id="{C6912341-001C-497C-904C-1E09825E8C65}"/>
            </a:ext>
          </a:extLst>
        </xdr:cNvPr>
        <xdr:cNvSpPr txBox="1"/>
      </xdr:nvSpPr>
      <xdr:spPr>
        <a:xfrm>
          <a:off x="951391" y="28041204"/>
          <a:ext cx="2212428" cy="4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a:t>
          </a:r>
        </a:p>
      </xdr:txBody>
    </xdr:sp>
    <xdr:clientData/>
  </xdr:twoCellAnchor>
  <xdr:twoCellAnchor editAs="absolute">
    <xdr:from>
      <xdr:col>0</xdr:col>
      <xdr:colOff>486206</xdr:colOff>
      <xdr:row>143</xdr:row>
      <xdr:rowOff>147118</xdr:rowOff>
    </xdr:from>
    <xdr:to>
      <xdr:col>1</xdr:col>
      <xdr:colOff>133213</xdr:colOff>
      <xdr:row>146</xdr:row>
      <xdr:rowOff>23822</xdr:rowOff>
    </xdr:to>
    <xdr:pic>
      <xdr:nvPicPr>
        <xdr:cNvPr id="196"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36318"/>
          <a:ext cx="494732" cy="448204"/>
        </a:xfrm>
        <a:prstGeom prst="rect">
          <a:avLst/>
        </a:prstGeom>
      </xdr:spPr>
    </xdr:pic>
    <xdr:clientData/>
  </xdr:twoCellAnchor>
  <xdr:twoCellAnchor editAs="absolute">
    <xdr:from>
      <xdr:col>1</xdr:col>
      <xdr:colOff>103665</xdr:colOff>
      <xdr:row>150</xdr:row>
      <xdr:rowOff>171055</xdr:rowOff>
    </xdr:from>
    <xdr:to>
      <xdr:col>1</xdr:col>
      <xdr:colOff>2428874</xdr:colOff>
      <xdr:row>152</xdr:row>
      <xdr:rowOff>107041</xdr:rowOff>
    </xdr:to>
    <xdr:sp macro="" textlink="">
      <xdr:nvSpPr>
        <xdr:cNvPr id="197" name="Paso" descr="Crear una lista desplegable con un hipervínculo a la Web">
          <a:hlinkClick xmlns:r="http://schemas.openxmlformats.org/officeDocument/2006/relationships" r:id="rId16" tooltip="Seleccione esta opción para obtener información en la Web sobre cómo crear una lista desplegable"/>
          <a:extLst>
            <a:ext uri="{FF2B5EF4-FFF2-40B4-BE49-F238E27FC236}">
              <a16:creationId xmlns:a16="http://schemas.microsoft.com/office/drawing/2014/main" id="{0E1FD4BB-1B69-400F-9A73-D9D7B8667E1C}"/>
            </a:ext>
          </a:extLst>
        </xdr:cNvPr>
        <xdr:cNvSpPr txBox="1"/>
      </xdr:nvSpPr>
      <xdr:spPr>
        <a:xfrm>
          <a:off x="951390" y="29393755"/>
          <a:ext cx="23252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clientData/>
  </xdr:twoCellAnchor>
  <xdr:twoCellAnchor editAs="absolute">
    <xdr:from>
      <xdr:col>0</xdr:col>
      <xdr:colOff>486206</xdr:colOff>
      <xdr:row>150</xdr:row>
      <xdr:rowOff>95921</xdr:rowOff>
    </xdr:from>
    <xdr:to>
      <xdr:col>1</xdr:col>
      <xdr:colOff>133213</xdr:colOff>
      <xdr:row>152</xdr:row>
      <xdr:rowOff>163125</xdr:rowOff>
    </xdr:to>
    <xdr:pic>
      <xdr:nvPicPr>
        <xdr:cNvPr id="198"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9318621"/>
          <a:ext cx="494732" cy="448204"/>
        </a:xfrm>
        <a:prstGeom prst="rect">
          <a:avLst/>
        </a:prstGeom>
      </xdr:spPr>
    </xdr:pic>
    <xdr:clientData/>
  </xdr:twoCellAnchor>
  <xdr:twoCellAnchor editAs="absolute">
    <xdr:from>
      <xdr:col>0</xdr:col>
      <xdr:colOff>523788</xdr:colOff>
      <xdr:row>23</xdr:row>
      <xdr:rowOff>28575</xdr:rowOff>
    </xdr:from>
    <xdr:to>
      <xdr:col>1</xdr:col>
      <xdr:colOff>4915231</xdr:colOff>
      <xdr:row>28</xdr:row>
      <xdr:rowOff>152399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4981575"/>
          <a:ext cx="5239168" cy="1076324"/>
          <a:chOff x="571500" y="4610100"/>
          <a:chExt cx="5229626" cy="1076324"/>
        </a:xfrm>
      </xdr:grpSpPr>
      <xdr:sp macro="" textlink="">
        <xdr:nvSpPr>
          <xdr:cNvPr id="200" name="txt_Paso" descr="SUMAR.SI.CONJUNTO funciona igual que SUMAR.SI pero permite usar más de un criterio. En este ejemplo, puede buscar frutas y tipo, en lugar de solo frutas. Seleccione la celda H17 y escriba =SUMAR.SI.CONJUNTO(H3:H14,F3:F14,F17,G3:G14,G17). SUMAR.SI.CONJUNTO tiene la estructura siguiente:&#10;&#10;&#10;">
            <a:extLst>
              <a:ext uri="{FF2B5EF4-FFF2-40B4-BE49-F238E27FC236}">
                <a16:creationId xmlns:a16="http://schemas.microsoft.com/office/drawing/2014/main" id="{4F912E6F-F743-47DF-85DF-3039C56B3212}"/>
              </a:ext>
            </a:extLst>
          </xdr:cNvPr>
          <xdr:cNvSpPr txBox="1"/>
        </xdr:nvSpPr>
        <xdr:spPr>
          <a:xfrm>
            <a:off x="991382" y="4652057"/>
            <a:ext cx="4809744"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=SUMAR.SI.CONJUNTO(H3:H14;F3:F14;F17;G3:G14;G17)</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Paso"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117</xdr:row>
      <xdr:rowOff>0</xdr:rowOff>
    </xdr:from>
    <xdr:to>
      <xdr:col>1</xdr:col>
      <xdr:colOff>5238749</xdr:colOff>
      <xdr:row>137</xdr:row>
      <xdr:rowOff>47625</xdr:rowOff>
    </xdr:to>
    <xdr:grpSp>
      <xdr:nvGrpSpPr>
        <xdr:cNvPr id="202" name="Más información acerca d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898100"/>
          <a:ext cx="5724525" cy="3895725"/>
          <a:chOff x="347872" y="13364013"/>
          <a:chExt cx="5695950" cy="3895725"/>
        </a:xfrm>
      </xdr:grpSpPr>
      <xdr:sp macro="" textlink="">
        <xdr:nvSpPr>
          <xdr:cNvPr id="203" name="Rectángulo 202" descr="Fo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cto 203" descr="Líne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cto 204" descr="Línea decorativa">
            <a:extLst>
              <a:ext uri="{FF2B5EF4-FFF2-40B4-BE49-F238E27FC236}">
                <a16:creationId xmlns:a16="http://schemas.microsoft.com/office/drawing/2014/main" id="{723D124C-02B5-4BA5-9E97-CD05528A4CEB}"/>
              </a:ext>
            </a:extLst>
          </xdr:cNvPr>
          <xdr:cNvCxnSpPr>
            <a:cxnSpLocks/>
          </xdr:cNvCxnSpPr>
        </xdr:nvCxnSpPr>
        <xdr:spPr>
          <a:xfrm>
            <a:off x="547944" y="1697535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Paso" descr="SUMAR.SI con un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SUMAR.SI con un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Paso" descr="Este es un ejemplo de la función SUMAR.SI con mayor para encontrar todos los valores mayores de un determinado importe:&#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 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ejemplo de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con mayor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los valores mayores de un determinado importe: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Paso" descr="Nota: Si tiene la impresión de estar utilizando demasiadas fórmulas con SUMAR.SI, es posible que una tabla dinámica sea una solución mejor. Haga clic para ver el artículo de tablas dinámicas en la web&#10;">
            <a:hlinkClick xmlns:r="http://schemas.openxmlformats.org/officeDocument/2006/relationships" r:id="rId17" tooltip="Seleccione esta opción para ir a la hoja de cálculo de la tabla dinámica"/>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condicionales,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artículo sobre tablas dinámicas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uadro de texto 100" descr="= SUMAR.SI(D118:D122,&quot;&gt; = 50&quot;)&#10;&#10;&#10;">
            <a:extLst>
              <a:ext uri="{FF2B5EF4-FFF2-40B4-BE49-F238E27FC236}">
                <a16:creationId xmlns:a16="http://schemas.microsoft.com/office/drawing/2014/main" id="{081FEA47-A154-4881-BA88-6F77A1DA2820}"/>
              </a:ext>
            </a:extLst>
          </xdr:cNvPr>
          <xdr:cNvSpPr txBox="1"/>
        </xdr:nvSpPr>
        <xdr:spPr>
          <a:xfrm>
            <a:off x="541774" y="15754051"/>
            <a:ext cx="4260502"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a:t>
            </a:r>
            <a:r>
              <a:rPr lang="e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SUMAR.SI(D118:D122;"&gt;=</a:t>
            </a:r>
            <a:r>
              <a:rPr lang="e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Llave de apertura 209">
            <a:extLst>
              <a:ext uri="{FF2B5EF4-FFF2-40B4-BE49-F238E27FC236}">
                <a16:creationId xmlns:a16="http://schemas.microsoft.com/office/drawing/2014/main" id="{D4198EE4-6DA5-4995-A5C3-297510D75CBC}"/>
              </a:ext>
            </a:extLst>
          </xdr:cNvPr>
          <xdr:cNvSpPr/>
        </xdr:nvSpPr>
        <xdr:spPr>
          <a:xfrm rot="5400000">
            <a:off x="1194732" y="15009245"/>
            <a:ext cx="204070" cy="12108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uadro de texto 2" descr="Sume algunos valores basados en este criterio:&#10;">
            <a:extLst>
              <a:ext uri="{FF2B5EF4-FFF2-40B4-BE49-F238E27FC236}">
                <a16:creationId xmlns:a16="http://schemas.microsoft.com/office/drawing/2014/main" id="{68686DE4-CB48-4915-8A63-E98D9F67B388}"/>
              </a:ext>
            </a:extLst>
          </xdr:cNvPr>
          <xdr:cNvSpPr txBox="1">
            <a:spLocks noChangeArrowheads="1"/>
          </xdr:cNvSpPr>
        </xdr:nvSpPr>
        <xdr:spPr bwMode="auto">
          <a:xfrm>
            <a:off x="81541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212" name="Llave de apertura 211">
            <a:extLst>
              <a:ext uri="{FF2B5EF4-FFF2-40B4-BE49-F238E27FC236}">
                <a16:creationId xmlns:a16="http://schemas.microsoft.com/office/drawing/2014/main" id="{1F715516-41DD-4007-B4E1-F5219D7F5E3F}"/>
              </a:ext>
            </a:extLst>
          </xdr:cNvPr>
          <xdr:cNvSpPr/>
        </xdr:nvSpPr>
        <xdr:spPr>
          <a:xfrm rot="5400000">
            <a:off x="259720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uadro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18533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lave de apertura 213">
            <a:extLst>
              <a:ext uri="{FF2B5EF4-FFF2-40B4-BE49-F238E27FC236}">
                <a16:creationId xmlns:a16="http://schemas.microsoft.com/office/drawing/2014/main" id="{DDE8A4F2-7D99-42CD-BA7B-3FD932A6B224}"/>
              </a:ext>
            </a:extLst>
          </xdr:cNvPr>
          <xdr:cNvSpPr/>
        </xdr:nvSpPr>
        <xdr:spPr>
          <a:xfrm rot="5400000">
            <a:off x="386395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uadro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523405"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514349</xdr:colOff>
      <xdr:row>24</xdr:row>
      <xdr:rowOff>19050</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415076" y="3964967"/>
          <a:ext cx="5539173" cy="1197583"/>
          <a:chOff x="9434126" y="7174892"/>
          <a:chExt cx="4529523" cy="1197583"/>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529523" cy="1153101"/>
            <a:chOff x="10339001" y="7219374"/>
            <a:chExt cx="4529523" cy="1153101"/>
          </a:xfrm>
        </xdr:grpSpPr>
        <xdr:grpSp>
          <xdr:nvGrpSpPr>
            <xdr:cNvPr id="219" name="SUGERENCIA DEL EXPERTO" descr="SUGERENCIA DEL EXPERTO">
              <a:extLst>
                <a:ext uri="{FF2B5EF4-FFF2-40B4-BE49-F238E27FC236}">
                  <a16:creationId xmlns:a16="http://schemas.microsoft.com/office/drawing/2014/main" id="{80AEA6E2-8705-424F-9170-D839A6C17C4E}"/>
                </a:ext>
              </a:extLst>
            </xdr:cNvPr>
            <xdr:cNvGrpSpPr/>
          </xdr:nvGrpSpPr>
          <xdr:grpSpPr>
            <a:xfrm>
              <a:off x="11734800" y="7219950"/>
              <a:ext cx="3133724" cy="1152525"/>
              <a:chOff x="8448675" y="2143125"/>
              <a:chExt cx="2753991" cy="1145492"/>
            </a:xfrm>
          </xdr:grpSpPr>
          <xdr:pic>
            <xdr:nvPicPr>
              <xdr:cNvPr id="221" name="Gráfico 2" descr="Búho">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Paso"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420614"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Cada una de las celdas de frutas y tipos tiene una lista desplegable donde puede seleccionar diferentes frutas. Pruébelo y vea cómo se actualizan las fórmulas automáticamente.</a:t>
                </a:r>
              </a:p>
            </xdr:txBody>
          </xdr:sp>
        </xdr:grpSp>
        <xdr:sp macro="" textlink="">
          <xdr:nvSpPr>
            <xdr:cNvPr id="220" name="Forma lib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b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200024</xdr:colOff>
      <xdr:row>12</xdr:row>
      <xdr:rowOff>85725</xdr:rowOff>
    </xdr:from>
    <xdr:to>
      <xdr:col>1</xdr:col>
      <xdr:colOff>4914899</xdr:colOff>
      <xdr:row>22</xdr:row>
      <xdr:rowOff>104775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1047749" y="2943225"/>
          <a:ext cx="4714875" cy="1924050"/>
          <a:chOff x="3047999" y="4524375"/>
          <a:chExt cx="4714875" cy="1924050"/>
        </a:xfrm>
      </xdr:grpSpPr>
      <xdr:sp macro="" textlink="">
        <xdr:nvSpPr>
          <xdr:cNvPr id="224" name="txt_Fórmula" descr="=SUMAR.SI(C3:C14,C17,D3:D4)&#10;">
            <a:extLst>
              <a:ext uri="{FF2B5EF4-FFF2-40B4-BE49-F238E27FC236}">
                <a16:creationId xmlns:a16="http://schemas.microsoft.com/office/drawing/2014/main" id="{DCB35442-6216-467A-BC97-109CD36E5CB5}"/>
              </a:ext>
            </a:extLst>
          </xdr:cNvPr>
          <xdr:cNvSpPr txBox="1"/>
        </xdr:nvSpPr>
        <xdr:spPr>
          <a:xfrm>
            <a:off x="3047999" y="5334000"/>
            <a:ext cx="44672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=SUMAR.SI(C3:C14;C17;D3:D14)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4343400" y="4524375"/>
            <a:ext cx="1352550" cy="861227"/>
            <a:chOff x="4343400" y="4524375"/>
            <a:chExt cx="1352550" cy="861227"/>
          </a:xfrm>
        </xdr:grpSpPr>
        <xdr:sp macro="" textlink="">
          <xdr:nvSpPr>
            <xdr:cNvPr id="232" name="LlaveSuperiorFórmula">
              <a:extLst>
                <a:ext uri="{FF2B5EF4-FFF2-40B4-BE49-F238E27FC236}">
                  <a16:creationId xmlns:a16="http://schemas.microsoft.com/office/drawing/2014/main" id="{30BE69DA-1183-4CDD-B940-0CD4E6DE5022}"/>
                </a:ext>
              </a:extLst>
            </xdr:cNvPr>
            <xdr:cNvSpPr/>
          </xdr:nvSpPr>
          <xdr:spPr>
            <a:xfrm rot="5400000">
              <a:off x="477908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GloboSuperiorFórmula" descr="¿Qué intervalo desea ver?&#10;&#10;">
              <a:extLst>
                <a:ext uri="{FF2B5EF4-FFF2-40B4-BE49-F238E27FC236}">
                  <a16:creationId xmlns:a16="http://schemas.microsoft.com/office/drawing/2014/main" id="{FC61B534-CB59-4B54-8582-02E46A40345E}"/>
                </a:ext>
              </a:extLst>
            </xdr:cNvPr>
            <xdr:cNvSpPr txBox="1">
              <a:spLocks noChangeArrowheads="1"/>
            </xdr:cNvSpPr>
          </xdr:nvSpPr>
          <xdr:spPr bwMode="auto">
            <a:xfrm>
              <a:off x="43434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829299" y="4524375"/>
            <a:ext cx="1933575" cy="861229"/>
            <a:chOff x="5829299" y="4524375"/>
            <a:chExt cx="1933575" cy="861229"/>
          </a:xfrm>
        </xdr:grpSpPr>
        <xdr:sp macro="" textlink="">
          <xdr:nvSpPr>
            <xdr:cNvPr id="230" name="LlaveSuperiorFórmula">
              <a:extLst>
                <a:ext uri="{FF2B5EF4-FFF2-40B4-BE49-F238E27FC236}">
                  <a16:creationId xmlns:a16="http://schemas.microsoft.com/office/drawing/2014/main" id="{0F30C154-2F1F-4A51-9F6F-727C94B1953E}"/>
                </a:ext>
              </a:extLst>
            </xdr:cNvPr>
            <xdr:cNvSpPr/>
          </xdr:nvSpPr>
          <xdr:spPr>
            <a:xfrm rot="5400000">
              <a:off x="6503586" y="4631141"/>
              <a:ext cx="499277" cy="10096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GloboSuperiorFórmula" descr="¿Para cada coincidencia, en qué intervalo desea su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82929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¿Para cada coincidencia, en qué intervalo desea sumar?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962525" y="5610223"/>
            <a:ext cx="1838325" cy="838202"/>
            <a:chOff x="4962525" y="5610223"/>
            <a:chExt cx="1838325" cy="838202"/>
          </a:xfrm>
        </xdr:grpSpPr>
        <xdr:sp macro="" textlink="">
          <xdr:nvSpPr>
            <xdr:cNvPr id="228" name="LlaveInferiorFórmula">
              <a:extLst>
                <a:ext uri="{FF2B5EF4-FFF2-40B4-BE49-F238E27FC236}">
                  <a16:creationId xmlns:a16="http://schemas.microsoft.com/office/drawing/2014/main" id="{C4C24EC1-E28F-4850-952E-C211297DA95C}"/>
                </a:ext>
              </a:extLst>
            </xdr:cNvPr>
            <xdr:cNvSpPr/>
          </xdr:nvSpPr>
          <xdr:spPr>
            <a:xfrm rot="16200000">
              <a:off x="562728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GloboInferiorFórmula" descr="¿Qué valor (texto o número) desea busc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6252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371475</xdr:colOff>
      <xdr:row>29</xdr:row>
      <xdr:rowOff>0</xdr:rowOff>
    </xdr:from>
    <xdr:to>
      <xdr:col>1</xdr:col>
      <xdr:colOff>5162550</xdr:colOff>
      <xdr:row>43</xdr:row>
      <xdr:rowOff>38100</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096000"/>
          <a:ext cx="5638800" cy="2705100"/>
          <a:chOff x="3048000" y="2390775"/>
          <a:chExt cx="5762625" cy="2766074"/>
        </a:xfrm>
      </xdr:grpSpPr>
      <xdr:sp macro="" textlink="">
        <xdr:nvSpPr>
          <xdr:cNvPr id="235" name="LlaveInferiorFórmula">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LlaveInferiorFórmula">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LlaveSuperiorFórmula">
            <a:extLst>
              <a:ext uri="{FF2B5EF4-FFF2-40B4-BE49-F238E27FC236}">
                <a16:creationId xmlns:a16="http://schemas.microsoft.com/office/drawing/2014/main" id="{603AD5F7-68AF-446A-BFE6-540AB775EE0B}"/>
              </a:ext>
            </a:extLst>
          </xdr:cNvPr>
          <xdr:cNvSpPr/>
        </xdr:nvSpPr>
        <xdr:spPr>
          <a:xfrm rot="5400000">
            <a:off x="8047222"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LlaveSuperiorFórmula">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LlaveSuperiorFórmula">
            <a:extLst>
              <a:ext uri="{FF2B5EF4-FFF2-40B4-BE49-F238E27FC236}">
                <a16:creationId xmlns:a16="http://schemas.microsoft.com/office/drawing/2014/main" id="{2B008E04-D970-4F41-8120-26A572840D06}"/>
              </a:ext>
            </a:extLst>
          </xdr:cNvPr>
          <xdr:cNvSpPr/>
        </xdr:nvSpPr>
        <xdr:spPr>
          <a:xfrm rot="5400000">
            <a:off x="4670449"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UMAR.SI(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7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850">
                <a:solidFill>
                  <a:srgbClr val="000000"/>
                </a:solidFill>
                <a:effectLst/>
                <a:latin typeface="Courier New" panose="02070309020205020404" pitchFamily="49" charset="0"/>
                <a:ea typeface="Times New Roman" panose="02020603050405020304" pitchFamily="18" charset="0"/>
              </a:rPr>
              <a:t>=SUMAR.SI(H3:H14;F3:F14;F17;G3:G14;G17)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xt_GloboSuperiorFórmula" descr="¿Qué intervalo desea su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43351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sumar?</a:t>
            </a:r>
          </a:p>
        </xdr:txBody>
      </xdr:sp>
      <xdr:sp macro="" textlink="">
        <xdr:nvSpPr>
          <xdr:cNvPr id="242" name="txt_GloboSuperiorFórmula" descr="Estos son los criterios de la primera coincide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primera coincidencia</a:t>
            </a:r>
          </a:p>
        </xdr:txBody>
      </xdr:sp>
      <xdr:sp macro="" textlink="">
        <xdr:nvSpPr>
          <xdr:cNvPr id="243" name="txt_GloboSuperiorFórmula" descr="Estos son los criterios de la segunda coincide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80055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segunda coincidencia</a:t>
            </a:r>
          </a:p>
        </xdr:txBody>
      </xdr:sp>
      <xdr:sp macro="" textlink="">
        <xdr:nvSpPr>
          <xdr:cNvPr id="244" name="txt_GloboInferiorFórmula" descr="Este es el primer intervalo para buscar coincide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39105" y="4257675"/>
            <a:ext cx="117749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buscar coincidencias</a:t>
            </a:r>
          </a:p>
        </xdr:txBody>
      </xdr:sp>
      <xdr:sp macro="" textlink="">
        <xdr:nvSpPr>
          <xdr:cNvPr id="245" name="txt_GloboInferiorFórmula" descr="Este es el segundo intervalo para buscar coincide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858870"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segundo intervalo para buscar coincidencias</a:t>
            </a:r>
          </a:p>
        </xdr:txBody>
      </xdr:sp>
    </xdr:grpSp>
    <xdr:clientData/>
  </xdr:twoCellAnchor>
  <xdr:twoCellAnchor>
    <xdr:from>
      <xdr:col>0</xdr:col>
      <xdr:colOff>581024</xdr:colOff>
      <xdr:row>45</xdr:row>
      <xdr:rowOff>9525</xdr:rowOff>
    </xdr:from>
    <xdr:to>
      <xdr:col>1</xdr:col>
      <xdr:colOff>2836499</xdr:colOff>
      <xdr:row>47</xdr:row>
      <xdr:rowOff>159449</xdr:rowOff>
    </xdr:to>
    <xdr:sp macro="" textlink="">
      <xdr:nvSpPr>
        <xdr:cNvPr id="246" name="Botón Más información" descr="Vaya hacia abajo para obtener más detalles">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4" y="91535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361950</xdr:colOff>
      <xdr:row>92</xdr:row>
      <xdr:rowOff>114303</xdr:rowOff>
    </xdr:from>
    <xdr:to>
      <xdr:col>1</xdr:col>
      <xdr:colOff>5248275</xdr:colOff>
      <xdr:row>116</xdr:row>
      <xdr:rowOff>95251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249903"/>
          <a:ext cx="5734050" cy="4552948"/>
          <a:chOff x="171450" y="17059275"/>
          <a:chExt cx="5734050" cy="4363656"/>
        </a:xfrm>
      </xdr:grpSpPr>
      <xdr:sp macro="" textlink="">
        <xdr:nvSpPr>
          <xdr:cNvPr id="248" name="txt_FondoPaseo" descr="Fondo">
            <a:extLst>
              <a:ext uri="{FF2B5EF4-FFF2-40B4-BE49-F238E27FC236}">
                <a16:creationId xmlns:a16="http://schemas.microsoft.com/office/drawing/2014/main" id="{8E61E9C5-65C2-4369-A6AF-D75ED603CD7B}"/>
              </a:ext>
            </a:extLst>
          </xdr:cNvPr>
          <xdr:cNvSpPr/>
        </xdr:nvSpPr>
        <xdr:spPr>
          <a:xfrm>
            <a:off x="171450" y="17059275"/>
            <a:ext cx="5734050" cy="436365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EncabezadoPaseo" descr="Más funciones condicionale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funciones condicionales</a:t>
            </a:r>
          </a:p>
        </xdr:txBody>
      </xdr:sp>
      <xdr:cxnSp macro="">
        <xdr:nvCxnSpPr>
          <xdr:cNvPr id="250" name="txt_LíneaPaseo1" descr="Líne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íneaPaseo2" descr="Línea decorativa">
            <a:extLst>
              <a:ext uri="{FF2B5EF4-FFF2-40B4-BE49-F238E27FC236}">
                <a16:creationId xmlns:a16="http://schemas.microsoft.com/office/drawing/2014/main" id="{27456BD0-9A31-4908-B32F-01511DF14E1C}"/>
              </a:ext>
            </a:extLst>
          </xdr:cNvPr>
          <xdr:cNvCxnSpPr>
            <a:cxnSpLocks/>
          </xdr:cNvCxnSpPr>
        </xdr:nvCxnSpPr>
        <xdr:spPr>
          <a:xfrm>
            <a:off x="374653" y="207061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cciónPase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95737" cy="2680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Ya ha visto SUMAR.SI, SUMAR.SI.CONJUNTO, CONTAR.SI y CONTAR.SI.CONJUNTO. Ahora puede probar por su cuenta otras funciones, como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	=SUMAR.SI(C92:C103;C106;E92:E103) </a:t>
            </a:r>
          </a:p>
          <a:p>
            <a:pPr marL="0" marR="0" lvl="0" indent="0" defTabSz="36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SUMAR.SI.CONJUNTO	=SUMAR.SI.CONJUNTO(E92:E103;C92:C103;C106;D92:D103;D106)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	=PROMEDIO.SI(C92:C103;C106;E92:E103) </a:t>
            </a:r>
          </a:p>
          <a:p>
            <a:pPr marL="0" marR="0" lvl="0" indent="0" defTabSz="288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	=PROMEDIO.SI.CONJUNTO(E92: E103;C92:C103;C106;D92:D103;D106)</a:t>
            </a: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	=CONTAR.SI(C92:C103;C106)</a:t>
            </a:r>
          </a:p>
          <a:p>
            <a:pPr marL="0" marR="0" lvl="0" indent="0" defTabSz="18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CONTAR.SI.CONJUNTO	=CONTAR.SI.CONJUNTO(C92:C103;C106;D92:D103;D106)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	=MAX.SI.CONJUNTO(E92:E103;C92:C103;C106;D92:D103;D106)</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=MIN.SI.CONJUNTO(E92:E103;C92:C103;C106;D92:D103;D106)</a:t>
            </a:r>
            <a:endParaRPr kumimoji="0" lang="en-US" sz="9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113</xdr:row>
      <xdr:rowOff>95250</xdr:rowOff>
    </xdr:from>
    <xdr:to>
      <xdr:col>1</xdr:col>
      <xdr:colOff>4950281</xdr:colOff>
      <xdr:row>115</xdr:row>
      <xdr:rowOff>49699</xdr:rowOff>
    </xdr:to>
    <xdr:sp macro="" textlink="">
      <xdr:nvSpPr>
        <xdr:cNvPr id="254"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9817BA26-3F9D-4337-96B5-9647A836BC8B}"/>
            </a:ext>
          </a:extLst>
        </xdr:cNvPr>
        <xdr:cNvSpPr/>
      </xdr:nvSpPr>
      <xdr:spPr>
        <a:xfrm>
          <a:off x="4522836" y="2223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361950</xdr:colOff>
      <xdr:row>48</xdr:row>
      <xdr:rowOff>152400</xdr:rowOff>
    </xdr:from>
    <xdr:to>
      <xdr:col>1</xdr:col>
      <xdr:colOff>5248275</xdr:colOff>
      <xdr:row>92</xdr:row>
      <xdr:rowOff>19049</xdr:rowOff>
    </xdr:to>
    <xdr:sp macro="" textlink="">
      <xdr:nvSpPr>
        <xdr:cNvPr id="255" name="Fondo" descr="Fondo">
          <a:extLst>
            <a:ext uri="{FF2B5EF4-FFF2-40B4-BE49-F238E27FC236}">
              <a16:creationId xmlns:a16="http://schemas.microsoft.com/office/drawing/2014/main" id="{59826756-6574-4AD7-87F3-D5BE531411BB}"/>
            </a:ext>
          </a:extLst>
        </xdr:cNvPr>
        <xdr:cNvSpPr/>
      </xdr:nvSpPr>
      <xdr:spPr>
        <a:xfrm>
          <a:off x="361950" y="9867900"/>
          <a:ext cx="5734050" cy="82867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52</xdr:row>
      <xdr:rowOff>28575</xdr:rowOff>
    </xdr:from>
    <xdr:to>
      <xdr:col>1</xdr:col>
      <xdr:colOff>4948224</xdr:colOff>
      <xdr:row>52</xdr:row>
      <xdr:rowOff>28575</xdr:rowOff>
    </xdr:to>
    <xdr:cxnSp macro="">
      <xdr:nvCxnSpPr>
        <xdr:cNvPr id="256" name="Línea inferior" descr="Línea decorativa">
          <a:extLst>
            <a:ext uri="{FF2B5EF4-FFF2-40B4-BE49-F238E27FC236}">
              <a16:creationId xmlns:a16="http://schemas.microsoft.com/office/drawing/2014/main" id="{B4FBAF4C-2650-48DA-8BD4-CB9BC3AD86EB}"/>
            </a:ext>
          </a:extLst>
        </xdr:cNvPr>
        <xdr:cNvCxnSpPr>
          <a:cxnSpLocks/>
        </xdr:cNvCxnSpPr>
      </xdr:nvCxnSpPr>
      <xdr:spPr>
        <a:xfrm>
          <a:off x="547701" y="105060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49</xdr:row>
      <xdr:rowOff>28575</xdr:rowOff>
    </xdr:from>
    <xdr:to>
      <xdr:col>1</xdr:col>
      <xdr:colOff>4951420</xdr:colOff>
      <xdr:row>51</xdr:row>
      <xdr:rowOff>133417</xdr:rowOff>
    </xdr:to>
    <xdr:sp macro="" textlink="">
      <xdr:nvSpPr>
        <xdr:cNvPr id="257" name="Paso" descr="Funciones condicionales: CONTAR.SI&#10;">
          <a:extLst>
            <a:ext uri="{FF2B5EF4-FFF2-40B4-BE49-F238E27FC236}">
              <a16:creationId xmlns:a16="http://schemas.microsoft.com/office/drawing/2014/main" id="{4F5A7CA7-2EE0-4987-96BE-26C1F64A94A4}"/>
            </a:ext>
          </a:extLst>
        </xdr:cNvPr>
        <xdr:cNvSpPr txBox="1"/>
      </xdr:nvSpPr>
      <xdr:spPr>
        <a:xfrm>
          <a:off x="547701" y="99345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CONTAR.SI</a:t>
          </a:r>
        </a:p>
      </xdr:txBody>
    </xdr:sp>
    <xdr:clientData/>
  </xdr:twoCellAnchor>
  <xdr:twoCellAnchor editAs="absolute">
    <xdr:from>
      <xdr:col>0</xdr:col>
      <xdr:colOff>547701</xdr:colOff>
      <xdr:row>87</xdr:row>
      <xdr:rowOff>183092</xdr:rowOff>
    </xdr:from>
    <xdr:to>
      <xdr:col>1</xdr:col>
      <xdr:colOff>4948224</xdr:colOff>
      <xdr:row>87</xdr:row>
      <xdr:rowOff>183092</xdr:rowOff>
    </xdr:to>
    <xdr:cxnSp macro="">
      <xdr:nvCxnSpPr>
        <xdr:cNvPr id="258" name="Línea inferior" descr="Línea decorativa">
          <a:extLst>
            <a:ext uri="{FF2B5EF4-FFF2-40B4-BE49-F238E27FC236}">
              <a16:creationId xmlns:a16="http://schemas.microsoft.com/office/drawing/2014/main" id="{C9452A63-9B04-434E-9908-862D1547B71D}"/>
            </a:ext>
          </a:extLst>
        </xdr:cNvPr>
        <xdr:cNvCxnSpPr>
          <a:cxnSpLocks/>
        </xdr:cNvCxnSpPr>
      </xdr:nvCxnSpPr>
      <xdr:spPr>
        <a:xfrm>
          <a:off x="547701" y="17366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52</xdr:row>
      <xdr:rowOff>28575</xdr:rowOff>
    </xdr:from>
    <xdr:to>
      <xdr:col>1</xdr:col>
      <xdr:colOff>5015188</xdr:colOff>
      <xdr:row>56</xdr:row>
      <xdr:rowOff>76200</xdr:rowOff>
    </xdr:to>
    <xdr:sp macro="" textlink="">
      <xdr:nvSpPr>
        <xdr:cNvPr id="259" name="Introducción para agregar números" descr="CONTAR.SI y CONTAR.SI.CONJUNTO le permiten contar valores en un rango basándose en los criterios que especifique. Son un poco diferentes de las demás funciones condicionales, ya que aplican los criterios en un solo rango, en vez de evaluar un rango y luego trabajar con los valores de otro distinto.&#10;&#10;">
          <a:extLst>
            <a:ext uri="{FF2B5EF4-FFF2-40B4-BE49-F238E27FC236}">
              <a16:creationId xmlns:a16="http://schemas.microsoft.com/office/drawing/2014/main" id="{FD69C356-A3A0-4ACC-9509-4D5AB4574A46}"/>
            </a:ext>
          </a:extLst>
        </xdr:cNvPr>
        <xdr:cNvSpPr txBox="1"/>
      </xdr:nvSpPr>
      <xdr:spPr>
        <a:xfrm>
          <a:off x="561975" y="10506075"/>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CONTAR.SI</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y</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es"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CONTAR.SI.CONJUNTO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le permiten contar valores de un intervalo según unos criterios que especifique. Son </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un poco diferentes</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las otras funciones SI y SI.CONJUNTO, porque solo tienen criterios y un intervalo de criterios. No evalúan un intervalo y después buscan en otro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171450</xdr:rowOff>
    </xdr:from>
    <xdr:to>
      <xdr:col>1</xdr:col>
      <xdr:colOff>4943876</xdr:colOff>
      <xdr:row>60</xdr:row>
      <xdr:rowOff>5657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410950"/>
          <a:ext cx="5220101" cy="596207"/>
          <a:chOff x="609600" y="10820400"/>
          <a:chExt cx="5220101" cy="596207"/>
        </a:xfrm>
      </xdr:grpSpPr>
      <xdr:sp macro="" textlink="">
        <xdr:nvSpPr>
          <xdr:cNvPr id="261" name="txt_Paso" descr="Seleccione la celda D64 y escriba =CONTAR.SI(C50:C61, C64). CONTAR.SI está estructurado de la siguiente form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=CONTAR.SI(C50:C61;C64)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262" name="shp_Paso"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88</xdr:row>
      <xdr:rowOff>135466</xdr:rowOff>
    </xdr:from>
    <xdr:to>
      <xdr:col>1</xdr:col>
      <xdr:colOff>4878004</xdr:colOff>
      <xdr:row>90</xdr:row>
      <xdr:rowOff>102540</xdr:rowOff>
    </xdr:to>
    <xdr:sp macro="" textlink="">
      <xdr:nvSpPr>
        <xdr:cNvPr id="263"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D6D142FA-1F43-4673-883C-435BE4A5BB46}"/>
            </a:ext>
          </a:extLst>
        </xdr:cNvPr>
        <xdr:cNvSpPr/>
      </xdr:nvSpPr>
      <xdr:spPr>
        <a:xfrm>
          <a:off x="4581526" y="175090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533400</xdr:colOff>
      <xdr:row>69</xdr:row>
      <xdr:rowOff>66675</xdr:rowOff>
    </xdr:from>
    <xdr:to>
      <xdr:col>1</xdr:col>
      <xdr:colOff>4905776</xdr:colOff>
      <xdr:row>74</xdr:row>
      <xdr:rowOff>161925</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33400" y="13820775"/>
          <a:ext cx="5220101" cy="1047750"/>
          <a:chOff x="571500" y="13230225"/>
          <a:chExt cx="5220101" cy="1047750"/>
        </a:xfrm>
      </xdr:grpSpPr>
      <xdr:sp macro="" textlink="">
        <xdr:nvSpPr>
          <xdr:cNvPr id="265" name="txt_Paso" descr="CONTAR.SI.CONJUNTO funciona igual que SUMAR.SI pero permite usar más de un criterio. En este ejemplo, puede buscar frutas y tipo, en lugar de solo frutas. Seleccione la celda H64 y escriba =CONTAR.SI.CONJUNTO(F50:F61,F64,G50:G61,G64). CONTAR.SI.CONJUNTO tiene la estructura siguiente:&#10;&#10;&#10;">
            <a:extLst>
              <a:ext uri="{FF2B5EF4-FFF2-40B4-BE49-F238E27FC236}">
                <a16:creationId xmlns:a16="http://schemas.microsoft.com/office/drawing/2014/main" id="{FA9C0F1D-374A-480D-BD12-25CF4F963447}"/>
              </a:ext>
            </a:extLst>
          </xdr:cNvPr>
          <xdr:cNvSpPr txBox="1"/>
        </xdr:nvSpPr>
        <xdr:spPr>
          <a:xfrm>
            <a:off x="981857" y="13272183"/>
            <a:ext cx="4809744" cy="100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=CONTAR.SI.CONJUNTO(F50:F61;F64;G50:G61;G64)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Paso"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85725</xdr:rowOff>
    </xdr:from>
    <xdr:to>
      <xdr:col>1</xdr:col>
      <xdr:colOff>4267200</xdr:colOff>
      <xdr:row>69</xdr:row>
      <xdr:rowOff>104775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896725"/>
          <a:ext cx="4076700" cy="1962150"/>
          <a:chOff x="3048000" y="4524375"/>
          <a:chExt cx="4076700" cy="1924050"/>
        </a:xfrm>
      </xdr:grpSpPr>
      <xdr:sp macro="" textlink="">
        <xdr:nvSpPr>
          <xdr:cNvPr id="268" name="txt_Fórmula" descr="=CONTAR.SI(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=CONTAR.SI(C50:C61;C64)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581525" y="4524375"/>
            <a:ext cx="1352550" cy="861227"/>
            <a:chOff x="4581525" y="4524375"/>
            <a:chExt cx="1352550" cy="861227"/>
          </a:xfrm>
        </xdr:grpSpPr>
        <xdr:sp macro="" textlink="">
          <xdr:nvSpPr>
            <xdr:cNvPr id="273" name="LlaveSuperiorFórmula">
              <a:extLst>
                <a:ext uri="{FF2B5EF4-FFF2-40B4-BE49-F238E27FC236}">
                  <a16:creationId xmlns:a16="http://schemas.microsoft.com/office/drawing/2014/main" id="{36B585B0-0CA8-40C9-B8A4-354751F708F4}"/>
                </a:ext>
              </a:extLst>
            </xdr:cNvPr>
            <xdr:cNvSpPr/>
          </xdr:nvSpPr>
          <xdr:spPr>
            <a:xfrm rot="5400000">
              <a:off x="50081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GloboSuperiorFórmula" descr="¿Qué intervalo desea ver?&#10;">
              <a:extLst>
                <a:ext uri="{FF2B5EF4-FFF2-40B4-BE49-F238E27FC236}">
                  <a16:creationId xmlns:a16="http://schemas.microsoft.com/office/drawing/2014/main" id="{34D80480-D101-45AC-B9CF-78D23DC421E6}"/>
                </a:ext>
              </a:extLst>
            </xdr:cNvPr>
            <xdr:cNvSpPr txBox="1">
              <a:spLocks noChangeArrowheads="1"/>
            </xdr:cNvSpPr>
          </xdr:nvSpPr>
          <xdr:spPr bwMode="auto">
            <a:xfrm>
              <a:off x="45815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5286375" y="5610223"/>
            <a:ext cx="1838325" cy="838202"/>
            <a:chOff x="5286375" y="5610223"/>
            <a:chExt cx="1838325" cy="838202"/>
          </a:xfrm>
        </xdr:grpSpPr>
        <xdr:sp macro="" textlink="">
          <xdr:nvSpPr>
            <xdr:cNvPr id="271" name="LlaveInferiorFórmula">
              <a:extLst>
                <a:ext uri="{FF2B5EF4-FFF2-40B4-BE49-F238E27FC236}">
                  <a16:creationId xmlns:a16="http://schemas.microsoft.com/office/drawing/2014/main" id="{A61DA540-4BFA-41A7-A504-CCFAB774EC94}"/>
                </a:ext>
              </a:extLst>
            </xdr:cNvPr>
            <xdr:cNvSpPr/>
          </xdr:nvSpPr>
          <xdr:spPr>
            <a:xfrm rot="16200000">
              <a:off x="59511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GloboInferiorFórmula" descr="¿Qué valor (texto o número) desea buscar?&#10;">
              <a:extLst>
                <a:ext uri="{FF2B5EF4-FFF2-40B4-BE49-F238E27FC236}">
                  <a16:creationId xmlns:a16="http://schemas.microsoft.com/office/drawing/2014/main" id="{73BBFD57-E525-4CF9-A6E9-242691515557}"/>
                </a:ext>
              </a:extLst>
            </xdr:cNvPr>
            <xdr:cNvSpPr txBox="1">
              <a:spLocks noChangeArrowheads="1"/>
            </xdr:cNvSpPr>
          </xdr:nvSpPr>
          <xdr:spPr bwMode="auto">
            <a:xfrm>
              <a:off x="5286375"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619124</xdr:colOff>
      <xdr:row>75</xdr:row>
      <xdr:rowOff>66653</xdr:rowOff>
    </xdr:from>
    <xdr:to>
      <xdr:col>1</xdr:col>
      <xdr:colOff>5199625</xdr:colOff>
      <xdr:row>87</xdr:row>
      <xdr:rowOff>38098</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4" y="14963753"/>
          <a:ext cx="5428226" cy="2257445"/>
          <a:chOff x="638174" y="14144607"/>
          <a:chExt cx="5399499" cy="2290771"/>
        </a:xfrm>
      </xdr:grpSpPr>
      <xdr:sp macro="" textlink="">
        <xdr:nvSpPr>
          <xdr:cNvPr id="276" name="LlaveInferiorFórmula">
            <a:extLst>
              <a:ext uri="{FF2B5EF4-FFF2-40B4-BE49-F238E27FC236}">
                <a16:creationId xmlns:a16="http://schemas.microsoft.com/office/drawing/2014/main" id="{97A01290-7C21-4B89-985F-9ACD27071CF1}"/>
              </a:ext>
            </a:extLst>
          </xdr:cNvPr>
          <xdr:cNvSpPr/>
        </xdr:nvSpPr>
        <xdr:spPr>
          <a:xfrm rot="16200000">
            <a:off x="5288177"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LlaveInferiorFórmula">
            <a:extLst>
              <a:ext uri="{FF2B5EF4-FFF2-40B4-BE49-F238E27FC236}">
                <a16:creationId xmlns:a16="http://schemas.microsoft.com/office/drawing/2014/main" id="{FBA8E8F9-1C1F-46A9-819E-ED4261288C76}"/>
              </a:ext>
            </a:extLst>
          </xdr:cNvPr>
          <xdr:cNvSpPr/>
        </xdr:nvSpPr>
        <xdr:spPr>
          <a:xfrm rot="16200000">
            <a:off x="3859491"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LlaveSuperiorFórmula">
            <a:extLst>
              <a:ext uri="{FF2B5EF4-FFF2-40B4-BE49-F238E27FC236}">
                <a16:creationId xmlns:a16="http://schemas.microsoft.com/office/drawing/2014/main" id="{44603805-5C4E-4370-B762-A5B53406A8B3}"/>
              </a:ext>
            </a:extLst>
          </xdr:cNvPr>
          <xdr:cNvSpPr/>
        </xdr:nvSpPr>
        <xdr:spPr>
          <a:xfrm rot="5400000">
            <a:off x="4560263" y="14350845"/>
            <a:ext cx="495146" cy="832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LlaveSuperiorFórmula">
            <a:extLst>
              <a:ext uri="{FF2B5EF4-FFF2-40B4-BE49-F238E27FC236}">
                <a16:creationId xmlns:a16="http://schemas.microsoft.com/office/drawing/2014/main" id="{02E6B0A4-8693-43A2-A27C-ECA0F01F93E4}"/>
              </a:ext>
            </a:extLst>
          </xdr:cNvPr>
          <xdr:cNvSpPr/>
        </xdr:nvSpPr>
        <xdr:spPr>
          <a:xfrm rot="5400000">
            <a:off x="3132819" y="14354062"/>
            <a:ext cx="495146" cy="82564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AR.SI.CONJUNTO(F50:F61,F64,G50:G61,G64)&#10;">
            <a:extLst>
              <a:ext uri="{FF2B5EF4-FFF2-40B4-BE49-F238E27FC236}">
                <a16:creationId xmlns:a16="http://schemas.microsoft.com/office/drawing/2014/main" id="{9B024B79-A0D7-4146-8614-608EC9FDD326}"/>
              </a:ext>
            </a:extLst>
          </xdr:cNvPr>
          <xdr:cNvSpPr txBox="1"/>
        </xdr:nvSpPr>
        <xdr:spPr>
          <a:xfrm>
            <a:off x="638174" y="14982176"/>
            <a:ext cx="5372094" cy="23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550">
                <a:solidFill>
                  <a:srgbClr val="000000"/>
                </a:solidFill>
                <a:effectLst/>
                <a:latin typeface="Courier New" panose="02070309020205020404" pitchFamily="49" charset="0"/>
                <a:ea typeface="Times New Roman" panose="02020603050405020304" pitchFamily="18" charset="0"/>
              </a:rPr>
              <a:t>=CONTAR.SI.CONJUNTO(F50:F61;F64;G50:G61;G64)</a:t>
            </a:r>
            <a:endParaRPr lang="en-US" sz="1550">
              <a:effectLst/>
              <a:latin typeface="Courier New" panose="02070309020205020404" pitchFamily="49" charset="0"/>
              <a:ea typeface="Times New Roman" panose="02020603050405020304" pitchFamily="18" charset="0"/>
            </a:endParaRPr>
          </a:p>
        </xdr:txBody>
      </xdr:sp>
      <xdr:sp macro="" textlink="">
        <xdr:nvSpPr>
          <xdr:cNvPr id="281" name="txt_GloboSuperiorFórmula" descr="Este es el primer intervalo par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641400" y="14144607"/>
            <a:ext cx="138867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contar</a:t>
            </a:r>
          </a:p>
        </xdr:txBody>
      </xdr:sp>
      <xdr:sp macro="" textlink="">
        <xdr:nvSpPr>
          <xdr:cNvPr id="282" name="txt_GloboSuperiorFórmula" descr="Este es el segundo intervalo par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4071866" y="14144607"/>
            <a:ext cx="147419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Este es el segundo intervalo para contar</a:t>
            </a:r>
            <a:endParaRPr lang="en-US">
              <a:effectLst/>
              <a:latin typeface="Calibri" panose="020F0502020204030204" pitchFamily="34" charset="0"/>
            </a:endParaRPr>
          </a:p>
        </xdr:txBody>
      </xdr:sp>
      <xdr:sp macro="" textlink="">
        <xdr:nvSpPr>
          <xdr:cNvPr id="283" name="txt_GloboInferiorFórmula" descr="Estos son los criterios de la primera coincide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3499591" y="15615070"/>
            <a:ext cx="1214947" cy="82030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Estos son los criterios para la primera coincidencia</a:t>
            </a:r>
            <a:endParaRPr lang="en-US">
              <a:effectLst/>
              <a:latin typeface="Calibri" panose="020F0502020204030204" pitchFamily="34" charset="0"/>
            </a:endParaRPr>
          </a:p>
        </xdr:txBody>
      </xdr:sp>
      <xdr:sp macro="" textlink="">
        <xdr:nvSpPr>
          <xdr:cNvPr id="284" name="txt_GloboInferiorFórmula" descr="Estos son los criterios de la segunda coincide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1064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a:t>
            </a:r>
            <a:r>
              <a:rPr lang="es" sz="1100" baseline="0">
                <a:effectLst/>
                <a:latin typeface="Calibri" panose="020F0502020204030204" pitchFamily="34" charset="0"/>
                <a:ea typeface="Calibri" panose="020F0502020204030204" pitchFamily="34" charset="0"/>
                <a:cs typeface="Times New Roman" panose="02020603050405020304" pitchFamily="18" charset="0"/>
              </a:rPr>
              <a:t> para la segunda coincidencia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571499</xdr:colOff>
      <xdr:row>88</xdr:row>
      <xdr:rowOff>123825</xdr:rowOff>
    </xdr:from>
    <xdr:to>
      <xdr:col>1</xdr:col>
      <xdr:colOff>2826974</xdr:colOff>
      <xdr:row>91</xdr:row>
      <xdr:rowOff>83249</xdr:rowOff>
    </xdr:to>
    <xdr:sp macro="" textlink="">
      <xdr:nvSpPr>
        <xdr:cNvPr id="285" name="Botón Más información" descr="Vaya hacia abajo para obtener más detalles">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499" y="174974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619124</xdr:colOff>
      <xdr:row>113</xdr:row>
      <xdr:rowOff>57150</xdr:rowOff>
    </xdr:from>
    <xdr:to>
      <xdr:col>1</xdr:col>
      <xdr:colOff>2874599</xdr:colOff>
      <xdr:row>116</xdr:row>
      <xdr:rowOff>16574</xdr:rowOff>
    </xdr:to>
    <xdr:sp macro="" textlink="">
      <xdr:nvSpPr>
        <xdr:cNvPr id="131" name="Botón Más información" descr="Vaya hacia abajo para obtener más detalles">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4" y="22193250"/>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581900"/>
          <a:ext cx="5733288" cy="266700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322394"/>
          <a:ext cx="3761944" cy="35907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697460"/>
          <a:ext cx="2895169" cy="364389"/>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490378"/>
          <a:ext cx="3104719" cy="36438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9077836"/>
          <a:ext cx="3514293" cy="36438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24041"/>
          <a:ext cx="5233988" cy="93346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19412"/>
          <a:ext cx="5195887" cy="8905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40573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50</xdr:row>
      <xdr:rowOff>0</xdr:rowOff>
    </xdr:to>
    <xdr:sp macro="" textlink="">
      <xdr:nvSpPr>
        <xdr:cNvPr id="49" name="txt_FondoPaseo" descr="Fondo">
          <a:extLst>
            <a:ext uri="{FF2B5EF4-FFF2-40B4-BE49-F238E27FC236}">
              <a16:creationId xmlns:a16="http://schemas.microsoft.com/office/drawing/2014/main" id="{82635223-B159-4E05-9CEC-2A2F6DF969F2}"/>
            </a:ext>
          </a:extLst>
        </xdr:cNvPr>
        <xdr:cNvSpPr/>
      </xdr:nvSpPr>
      <xdr:spPr>
        <a:xfrm>
          <a:off x="342900" y="361950"/>
          <a:ext cx="5734050" cy="9810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EncabezadoPaseo" descr="Corregir errore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Corregir errores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íneaPaseo1" descr="Líne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46</xdr:row>
      <xdr:rowOff>78316</xdr:rowOff>
    </xdr:from>
    <xdr:to>
      <xdr:col>1</xdr:col>
      <xdr:colOff>4946626</xdr:colOff>
      <xdr:row>46</xdr:row>
      <xdr:rowOff>78316</xdr:rowOff>
    </xdr:to>
    <xdr:cxnSp macro="">
      <xdr:nvCxnSpPr>
        <xdr:cNvPr id="52" name="txt_LíneaPaseo2" descr="Línea decorativa">
          <a:extLst>
            <a:ext uri="{FF2B5EF4-FFF2-40B4-BE49-F238E27FC236}">
              <a16:creationId xmlns:a16="http://schemas.microsoft.com/office/drawing/2014/main" id="{B4EB5A39-3087-404B-86D1-9EB6F9D1ABB3}"/>
            </a:ext>
          </a:extLst>
        </xdr:cNvPr>
        <xdr:cNvCxnSpPr>
          <a:cxnSpLocks/>
        </xdr:cNvCxnSpPr>
      </xdr:nvCxnSpPr>
      <xdr:spPr>
        <a:xfrm>
          <a:off x="565153" y="94890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cciónPaseo" descr="Puede que en algún momento vea una fórmula que tiene un error. En este caso aparecerá el código #ErrorName! Esto es útil, ya que le avisa de que algo no funciona correctamente, pero, a veces, la solución puede no ser obvia. Afortunadamente, hay varias opciones que le ayudarán a localizar el origen del error y a corregir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Paso" descr="Comprobación de errores: vaya a Fórmulas &gt; Comprobación de errores. A continuación, verá un cuadro de diálogo que le indicará el motivo general de su error específico. En la celda D9, el error #N/A se debe a que no hay ningún valor que coincida con &quot;Manzana&quot;. Para solucionar este problema, puede usar un valor que sí exista, utilizar SI.ERROR para evitar que aparezca el mensaje de error o ignorarlo, sabiendo que no aparecerá cuando se use con un valor que sí exista.">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que le indicará la causa general del error específico. En la celda D9, el error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debe a que no hay ningún valor coincidente con "Manzana". Puede solucionarlo usando un valor que exista, suprimiendo el error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pasarla por alto teniendo en cuenta que desaparecerá cuando use un valor que exista.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Paso"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39158</xdr:colOff>
      <xdr:row>13</xdr:row>
      <xdr:rowOff>114300</xdr:rowOff>
    </xdr:from>
    <xdr:to>
      <xdr:col>1</xdr:col>
      <xdr:colOff>4647143</xdr:colOff>
      <xdr:row>23</xdr:row>
      <xdr:rowOff>114062</xdr:rowOff>
    </xdr:to>
    <xdr:pic>
      <xdr:nvPicPr>
        <xdr:cNvPr id="57" name="Imagen 56" descr="Cuadro de diálogo de Comprobación de errore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05933" y="3200400"/>
          <a:ext cx="4607985" cy="1904762"/>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148263"/>
          <a:ext cx="5239168" cy="709612"/>
          <a:chOff x="571500" y="4957763"/>
          <a:chExt cx="5229626" cy="709612"/>
        </a:xfrm>
      </xdr:grpSpPr>
      <xdr:sp macro="" textlink="">
        <xdr:nvSpPr>
          <xdr:cNvPr id="59" name="txt_Paso" descr="Si hace clic en Ayuda sobre este error, se abrirá el tema de ayuda que corresponde al mensaje de error. Si hace clic en Mostrar pasos de cálculo, se cargará el cuadro de diálogo para evaluar la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Ayuda sobre este 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abrirá un tema de ayuda específico para el mensaje de error. 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pasos de cálculo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 fórmula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Paso"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104775</xdr:rowOff>
    </xdr:from>
    <xdr:to>
      <xdr:col>1</xdr:col>
      <xdr:colOff>4800293</xdr:colOff>
      <xdr:row>41</xdr:row>
      <xdr:rowOff>28246</xdr:rowOff>
    </xdr:to>
    <xdr:pic>
      <xdr:nvPicPr>
        <xdr:cNvPr id="61" name="Imagen 60" descr="Cuadro de diálogo Evalu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57875"/>
          <a:ext cx="4914286" cy="2628571"/>
        </a:xfrm>
        <a:prstGeom prst="rect">
          <a:avLst/>
        </a:prstGeom>
      </xdr:spPr>
    </xdr:pic>
    <xdr:clientData/>
  </xdr:twoCellAnchor>
  <xdr:twoCellAnchor editAs="absolute">
    <xdr:from>
      <xdr:col>0</xdr:col>
      <xdr:colOff>666924</xdr:colOff>
      <xdr:row>41</xdr:row>
      <xdr:rowOff>104775</xdr:rowOff>
    </xdr:from>
    <xdr:to>
      <xdr:col>1</xdr:col>
      <xdr:colOff>5039317</xdr:colOff>
      <xdr:row>46</xdr:row>
      <xdr:rowOff>0</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562975"/>
          <a:ext cx="5239168" cy="847725"/>
          <a:chOff x="571500" y="8372475"/>
          <a:chExt cx="5229626" cy="847725"/>
        </a:xfrm>
      </xdr:grpSpPr>
      <xdr:sp macro="" textlink="">
        <xdr:nvSpPr>
          <xdr:cNvPr id="63" name="txt_Paso" descr="Cada vez que haga clic en Evaluar, Excel se desplazará por la fórmula una sección cada vez. No le indicará necesariamente el motivo del error, pero sí le indicará el luga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Cada vez que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analizará la fórmula sección por sección. No siempre indicará por qué se produce un error, pero si señalará dónde. Desde allí, revise el tema de ayuda para deducir qué ha fallado en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Paso"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47</xdr:row>
      <xdr:rowOff>76200</xdr:rowOff>
    </xdr:from>
    <xdr:to>
      <xdr:col>1</xdr:col>
      <xdr:colOff>998947</xdr:colOff>
      <xdr:row>49</xdr:row>
      <xdr:rowOff>30649</xdr:rowOff>
    </xdr:to>
    <xdr:sp macro="" textlink="">
      <xdr:nvSpPr>
        <xdr:cNvPr id="65"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59901CBF-662C-46B7-9798-9856B1E5ACCE}"/>
            </a:ext>
          </a:extLst>
        </xdr:cNvPr>
        <xdr:cNvSpPr/>
      </xdr:nvSpPr>
      <xdr:spPr>
        <a:xfrm flipH="1">
          <a:off x="590550"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47</xdr:row>
      <xdr:rowOff>76200</xdr:rowOff>
    </xdr:from>
    <xdr:to>
      <xdr:col>1</xdr:col>
      <xdr:colOff>4945006</xdr:colOff>
      <xdr:row>49</xdr:row>
      <xdr:rowOff>30649</xdr:rowOff>
    </xdr:to>
    <xdr:sp macro="" textlink="">
      <xdr:nvSpPr>
        <xdr:cNvPr id="66"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A1974C03-9104-44F6-9B95-FBB22D17937B}"/>
            </a:ext>
          </a:extLst>
        </xdr:cNvPr>
        <xdr:cNvSpPr/>
      </xdr:nvSpPr>
      <xdr:spPr>
        <a:xfrm>
          <a:off x="4536609"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O" descr="EXPERIMENTO">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Paso"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¿Qué</a:t>
            </a:r>
            <a:r>
              <a:rPr lang="es" sz="1100" kern="0" baseline="0">
                <a:solidFill>
                  <a:schemeClr val="bg2">
                    <a:lumMod val="25000"/>
                  </a:schemeClr>
                </a:solidFill>
                <a:latin typeface="+mn-lt"/>
                <a:ea typeface="Segoe UI" pitchFamily="34" charset="0"/>
                <a:cs typeface="Segoe UI Light" panose="020B0502040204020203" pitchFamily="34" charset="0"/>
              </a:rPr>
              <a:t> está mal aquí? Sugerencia: Intentamos hacer una </a:t>
            </a:r>
            <a:r>
              <a:rPr lang="es" sz="1100" b="1" kern="0" baseline="0">
                <a:solidFill>
                  <a:schemeClr val="bg2">
                    <a:lumMod val="25000"/>
                  </a:schemeClr>
                </a:solidFill>
                <a:latin typeface="+mn-lt"/>
                <a:ea typeface="Segoe UI" pitchFamily="34" charset="0"/>
                <a:cs typeface="Segoe UI Light" panose="020B0502040204020203" pitchFamily="34" charset="0"/>
              </a:rPr>
              <a:t>SUMA</a:t>
            </a:r>
            <a:r>
              <a:rPr lang="es" sz="1100" kern="0" baseline="0">
                <a:solidFill>
                  <a:schemeClr val="bg2">
                    <a:lumMod val="25000"/>
                  </a:schemeClr>
                </a:solidFill>
                <a:latin typeface="+mn-lt"/>
                <a:ea typeface="Segoe UI" pitchFamily="34" charset="0"/>
                <a:cs typeface="Segoe UI Light" panose="020B0502040204020203" pitchFamily="34" charset="0"/>
              </a:rPr>
              <a:t> de todos los elementos.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bre: forma 68" descr="Línea de apertura">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bre: forma 69" descr="Línea de apertura">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61640</xdr:rowOff>
    </xdr:from>
    <xdr:to>
      <xdr:col>5</xdr:col>
      <xdr:colOff>171450</xdr:colOff>
      <xdr:row>28</xdr:row>
      <xdr:rowOff>12</xdr:rowOff>
    </xdr:to>
    <xdr:grpSp>
      <xdr:nvGrpSpPr>
        <xdr:cNvPr id="74" name="INFORMACIÓN ÚTIL" descr="INFORMACIÓN ÚTIL&#10;&#10;">
          <a:extLst>
            <a:ext uri="{FF2B5EF4-FFF2-40B4-BE49-F238E27FC236}">
              <a16:creationId xmlns:a16="http://schemas.microsoft.com/office/drawing/2014/main" id="{31BEE91F-7C0C-4732-BB35-0C8B019C6B03}"/>
            </a:ext>
          </a:extLst>
        </xdr:cNvPr>
        <xdr:cNvGrpSpPr/>
      </xdr:nvGrpSpPr>
      <xdr:grpSpPr>
        <a:xfrm>
          <a:off x="6438900" y="5052740"/>
          <a:ext cx="2505075" cy="890872"/>
          <a:chOff x="6778625" y="15619706"/>
          <a:chExt cx="2584778" cy="855693"/>
        </a:xfrm>
      </xdr:grpSpPr>
      <xdr:sp macro="" textlink="">
        <xdr:nvSpPr>
          <xdr:cNvPr id="75" name="Paso"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tx1">
                    <a:lumMod val="75000"/>
                    <a:lumOff val="25000"/>
                  </a:schemeClr>
                </a:solidFill>
                <a:effectLst/>
                <a:latin typeface="+mn-lt"/>
                <a:ea typeface="+mn-ea"/>
                <a:cs typeface="+mn-cs"/>
              </a:rPr>
              <a:t>Hacer clic en </a:t>
            </a:r>
            <a:r>
              <a:rPr lang="es" sz="1100" b="1" i="0" kern="1200" baseline="0">
                <a:solidFill>
                  <a:schemeClr val="tx1">
                    <a:lumMod val="75000"/>
                    <a:lumOff val="25000"/>
                  </a:schemeClr>
                </a:solidFill>
                <a:effectLst/>
                <a:latin typeface="+mn-lt"/>
                <a:ea typeface="+mn-ea"/>
                <a:cs typeface="+mn-cs"/>
              </a:rPr>
              <a:t>Opciones</a:t>
            </a:r>
            <a:r>
              <a:rPr lang="es" sz="1100" b="0" i="0" kern="1200" baseline="0">
                <a:solidFill>
                  <a:schemeClr val="tx1">
                    <a:lumMod val="75000"/>
                    <a:lumOff val="25000"/>
                  </a:schemeClr>
                </a:solidFill>
                <a:effectLst/>
                <a:latin typeface="+mn-lt"/>
                <a:ea typeface="+mn-ea"/>
                <a:cs typeface="+mn-cs"/>
              </a:rPr>
              <a:t> le permite establecer las reglas para mostrar o pasar por alto errores en Excel.</a:t>
            </a:r>
            <a:endParaRPr lang="en-US" sz="1100">
              <a:solidFill>
                <a:schemeClr val="tx1">
                  <a:lumMod val="75000"/>
                  <a:lumOff val="25000"/>
                </a:schemeClr>
              </a:solidFill>
              <a:effectLst/>
              <a:latin typeface="+mn-lt"/>
            </a:endParaRPr>
          </a:p>
        </xdr:txBody>
      </xdr:sp>
      <xdr:pic>
        <xdr:nvPicPr>
          <xdr:cNvPr id="76" name="Gráfico 147" descr="Gafa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114302</xdr:rowOff>
    </xdr:from>
    <xdr:to>
      <xdr:col>1</xdr:col>
      <xdr:colOff>5495926</xdr:colOff>
      <xdr:row>24</xdr:row>
      <xdr:rowOff>19050</xdr:rowOff>
    </xdr:to>
    <xdr:cxnSp macro="">
      <xdr:nvCxnSpPr>
        <xdr:cNvPr id="77" name="Conector: curvado 76">
          <a:extLst>
            <a:ext uri="{FF2B5EF4-FFF2-40B4-BE49-F238E27FC236}">
              <a16:creationId xmlns:a16="http://schemas.microsoft.com/office/drawing/2014/main" id="{16767E7F-5A94-4A53-A7E2-81A5EF1897C0}"/>
            </a:ext>
          </a:extLst>
        </xdr:cNvPr>
        <xdr:cNvCxnSpPr/>
      </xdr:nvCxnSpPr>
      <xdr:spPr>
        <a:xfrm rot="10800000">
          <a:off x="1800226" y="49149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50</xdr:row>
      <xdr:rowOff>76200</xdr:rowOff>
    </xdr:from>
    <xdr:to>
      <xdr:col>1</xdr:col>
      <xdr:colOff>5209413</xdr:colOff>
      <xdr:row>64</xdr:row>
      <xdr:rowOff>9525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248900"/>
          <a:ext cx="5733288" cy="2600325"/>
          <a:chOff x="352425" y="10715625"/>
          <a:chExt cx="5733288" cy="2390775"/>
        </a:xfrm>
      </xdr:grpSpPr>
      <xdr:sp macro="" textlink="">
        <xdr:nvSpPr>
          <xdr:cNvPr id="79" name="Rectá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Paso" descr="Más información en l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cto 80" descr="Líne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54</xdr:row>
      <xdr:rowOff>64219</xdr:rowOff>
    </xdr:from>
    <xdr:to>
      <xdr:col>1</xdr:col>
      <xdr:colOff>2552700</xdr:colOff>
      <xdr:row>56</xdr:row>
      <xdr:rowOff>42298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0998919"/>
          <a:ext cx="2866594" cy="359079"/>
          <a:chOff x="552881" y="10532194"/>
          <a:chExt cx="2866594" cy="359079"/>
        </a:xfrm>
      </xdr:grpSpPr>
      <xdr:sp macro="" textlink="">
        <xdr:nvSpPr>
          <xdr:cNvPr id="84" name="Paso" descr="Todo sobre la función SI, con un hipervínculo a la Web&#10;&#10;">
            <a:hlinkClick xmlns:r="http://schemas.openxmlformats.org/officeDocument/2006/relationships" r:id="rId9" tooltip="Seleccione esta opción para obtener información sobre la detección de errores en fórmulas en l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errores en fórmulas</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56</xdr:row>
      <xdr:rowOff>58285</xdr:rowOff>
    </xdr:from>
    <xdr:to>
      <xdr:col>1</xdr:col>
      <xdr:colOff>2581275</xdr:colOff>
      <xdr:row>58</xdr:row>
      <xdr:rowOff>41674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373985"/>
          <a:ext cx="2895169" cy="364389"/>
          <a:chOff x="552881" y="10907260"/>
          <a:chExt cx="2895169" cy="364389"/>
        </a:xfrm>
      </xdr:grpSpPr>
      <xdr:sp macro="" textlink="">
        <xdr:nvSpPr>
          <xdr:cNvPr id="87" name="Paso" descr="Todo sobre la función SI.CONJUNTO, con un hipervínculo a la Web&#10;">
            <a:hlinkClick xmlns:r="http://schemas.openxmlformats.org/officeDocument/2006/relationships" r:id="rId12" tooltip="Seleccione esta opción para evitar fórmulas rotas en l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Cómo evitar fórmulas rotas</a:t>
            </a:r>
          </a:p>
        </xdr:txBody>
      </xdr:sp>
      <xdr:pic>
        <xdr:nvPicPr>
          <xdr:cNvPr id="88"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60</xdr:row>
      <xdr:rowOff>89203</xdr:rowOff>
    </xdr:from>
    <xdr:to>
      <xdr:col>1</xdr:col>
      <xdr:colOff>2695575</xdr:colOff>
      <xdr:row>62</xdr:row>
      <xdr:rowOff>72592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166903"/>
          <a:ext cx="3009469" cy="364389"/>
          <a:chOff x="552881" y="11700178"/>
          <a:chExt cx="3009469" cy="364389"/>
        </a:xfrm>
      </xdr:grpSpPr>
      <xdr:sp macro="" textlink="">
        <xdr:nvSpPr>
          <xdr:cNvPr id="90" name="Paso" descr="Aprendizaje gratuito de Excel en línea, con un hipervínculo a la Web&#10;">
            <a:hlinkClick xmlns:r="http://schemas.openxmlformats.org/officeDocument/2006/relationships" r:id="rId13" tooltip="Seleccione esta opción para obtener información en la Web sobre el aprendizaje gratuito de Excel."/>
            <a:extLst>
              <a:ext uri="{FF2B5EF4-FFF2-40B4-BE49-F238E27FC236}">
                <a16:creationId xmlns:a16="http://schemas.microsoft.com/office/drawing/2014/main" id="{83AC531D-CB18-4A4A-92F0-122C8840F418}"/>
              </a:ext>
            </a:extLst>
          </xdr:cNvPr>
          <xdr:cNvSpPr txBox="1"/>
        </xdr:nvSpPr>
        <xdr:spPr>
          <a:xfrm>
            <a:off x="1030674" y="11751282"/>
            <a:ext cx="25316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1"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58</xdr:row>
      <xdr:rowOff>57661</xdr:rowOff>
    </xdr:from>
    <xdr:to>
      <xdr:col>1</xdr:col>
      <xdr:colOff>3486149</xdr:colOff>
      <xdr:row>60</xdr:row>
      <xdr:rowOff>41050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1754361"/>
          <a:ext cx="3800043" cy="364389"/>
          <a:chOff x="552881" y="11287636"/>
          <a:chExt cx="3800043" cy="364389"/>
        </a:xfrm>
      </xdr:grpSpPr>
      <xdr:sp macro="" textlink="">
        <xdr:nvSpPr>
          <xdr:cNvPr id="93" name="Paso" descr="Instrucciones SI avanzadas, con un hipervínculo a la Web&#10;">
            <a:hlinkClick xmlns:r="http://schemas.openxmlformats.org/officeDocument/2006/relationships" r:id="rId14" tooltip="Seleccione esta opción para obtener información sobre probar fórmulas anidadas paso a paso en l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una fórmula anidada paso a paso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24</xdr:row>
      <xdr:rowOff>66675</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933950"/>
          <a:chOff x="333375" y="266700"/>
          <a:chExt cx="5695950" cy="4913464"/>
        </a:xfrm>
      </xdr:grpSpPr>
      <xdr:grpSp>
        <xdr:nvGrpSpPr>
          <xdr:cNvPr id="107" name="Agregar la instrucción de números">
            <a:extLst>
              <a:ext uri="{FF2B5EF4-FFF2-40B4-BE49-F238E27FC236}">
                <a16:creationId xmlns:a16="http://schemas.microsoft.com/office/drawing/2014/main" id="{6A0EC01A-7B98-4483-A182-0263FDEAEC51}"/>
              </a:ext>
            </a:extLst>
          </xdr:cNvPr>
          <xdr:cNvGrpSpPr/>
        </xdr:nvGrpSpPr>
        <xdr:grpSpPr>
          <a:xfrm>
            <a:off x="333375" y="266700"/>
            <a:ext cx="5695950" cy="4913464"/>
            <a:chOff x="0" y="0"/>
            <a:chExt cx="5695950" cy="4964651"/>
          </a:xfrm>
        </xdr:grpSpPr>
        <xdr:sp macro="" textlink="">
          <xdr:nvSpPr>
            <xdr:cNvPr id="121" name="Fondo" descr="Fondo">
              <a:extLst>
                <a:ext uri="{FF2B5EF4-FFF2-40B4-BE49-F238E27FC236}">
                  <a16:creationId xmlns:a16="http://schemas.microsoft.com/office/drawing/2014/main" id="{2147F87B-DB9B-4472-AAD1-ABC163A3B03F}"/>
                </a:ext>
              </a:extLst>
            </xdr:cNvPr>
            <xdr:cNvSpPr/>
          </xdr:nvSpPr>
          <xdr:spPr>
            <a:xfrm>
              <a:off x="0" y="0"/>
              <a:ext cx="5695950" cy="4964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onceptos básicos: realizar operaciones matemáticas con Excel&#10;">
              <a:extLst>
                <a:ext uri="{FF2B5EF4-FFF2-40B4-BE49-F238E27FC236}">
                  <a16:creationId xmlns:a16="http://schemas.microsoft.com/office/drawing/2014/main" id="{527A2F1F-8B85-44FB-84D2-005AA1509431}"/>
                </a:ext>
              </a:extLst>
            </xdr:cNvPr>
            <xdr:cNvSpPr txBox="1"/>
          </xdr:nvSpPr>
          <xdr:spPr>
            <a:xfrm>
              <a:off x="184433" y="118698"/>
              <a:ext cx="5216551" cy="801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Conceptos básicos: realizar operaciones matemáticas con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ón Más información" descr="Vaya hacia abajo para obtener más detalles">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351113"/>
              <a:ext cx="308423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24" name="Línea inferior" descr="Línea decorativa">
              <a:extLst>
                <a:ext uri="{FF2B5EF4-FFF2-40B4-BE49-F238E27FC236}">
                  <a16:creationId xmlns:a16="http://schemas.microsoft.com/office/drawing/2014/main" id="{50B75431-5A3C-410B-A96B-E6824F0F2D01}"/>
                </a:ext>
              </a:extLst>
            </xdr:cNvPr>
            <xdr:cNvCxnSpPr>
              <a:cxnSpLocks/>
            </xdr:cNvCxnSpPr>
          </xdr:nvCxnSpPr>
          <xdr:spPr>
            <a:xfrm>
              <a:off x="184433" y="41958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B0BBFD4D-9951-4AC0-8CF1-AD7AD1715BA1}"/>
                </a:ext>
              </a:extLst>
            </xdr:cNvPr>
            <xdr:cNvSpPr/>
          </xdr:nvSpPr>
          <xdr:spPr>
            <a:xfrm>
              <a:off x="4047810" y="4351111"/>
              <a:ext cx="140049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126" name="Línea superior" descr="Línea decorativa">
              <a:extLst>
                <a:ext uri="{FF2B5EF4-FFF2-40B4-BE49-F238E27FC236}">
                  <a16:creationId xmlns:a16="http://schemas.microsoft.com/office/drawing/2014/main" id="{6E3272E8-3D34-4BC2-A3B8-CFAA0B7306AE}"/>
                </a:ext>
              </a:extLst>
            </xdr:cNvPr>
            <xdr:cNvCxnSpPr>
              <a:cxnSpLocks/>
            </xdr:cNvCxnSpPr>
          </xdr:nvCxnSpPr>
          <xdr:spPr>
            <a:xfrm>
              <a:off x="184433" y="98073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Paso" descr="Puede sumar, restar, multiplicar y dividir en Excel sin usar ninguna función. Simplemente use los operadores +, -, * y /. Recuerde que todas las fórmulas deben empezar con un signo igual (=).">
            <a:extLst>
              <a:ext uri="{FF2B5EF4-FFF2-40B4-BE49-F238E27FC236}">
                <a16:creationId xmlns:a16="http://schemas.microsoft.com/office/drawing/2014/main" id="{8742DC30-0FF1-4950-98D1-1D4D2D7B33ED}"/>
              </a:ext>
            </a:extLst>
          </xdr:cNvPr>
          <xdr:cNvSpPr txBox="1"/>
        </xdr:nvSpPr>
        <xdr:spPr>
          <a:xfrm>
            <a:off x="451745" y="1345420"/>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Puede sumar, restar, multiplicar y dividir en Excel sin tener que usar las funciones integradas. Solo tiene que usar algunos operadores básicos: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las fórmulas empiezan con un signo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Paso">
            <a:extLst>
              <a:ext uri="{FF2B5EF4-FFF2-40B4-BE49-F238E27FC236}">
                <a16:creationId xmlns:a16="http://schemas.microsoft.com/office/drawing/2014/main" id="{344307E7-8939-4DC6-90D0-121C6023E34E}"/>
              </a:ext>
            </a:extLst>
          </xdr:cNvPr>
          <xdr:cNvGrpSpPr/>
        </xdr:nvGrpSpPr>
        <xdr:grpSpPr>
          <a:xfrm>
            <a:off x="542925" y="2141645"/>
            <a:ext cx="5220101" cy="596229"/>
            <a:chOff x="609600" y="8161445"/>
            <a:chExt cx="5186234" cy="596229"/>
          </a:xfrm>
        </xdr:grpSpPr>
        <xdr:sp macro="" textlink="">
          <xdr:nvSpPr>
            <xdr:cNvPr id="119" name="txt_Paso" descr="Para sumar, seleccione la celda F3, escriba =C3+C4 y, después, presione ENTRAR. &#10;">
              <a:extLst>
                <a:ext uri="{FF2B5EF4-FFF2-40B4-BE49-F238E27FC236}">
                  <a16:creationId xmlns:a16="http://schemas.microsoft.com/office/drawing/2014/main" id="{F002E929-4219-4978-A490-F2DD449CF4AA}"/>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Paso" descr="2">
              <a:extLst>
                <a:ext uri="{FF2B5EF4-FFF2-40B4-BE49-F238E27FC236}">
                  <a16:creationId xmlns:a16="http://schemas.microsoft.com/office/drawing/2014/main" id="{2E6406AB-C476-48D1-BEA6-869A7184608F}"/>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0" name="grp_Paso">
            <a:extLst>
              <a:ext uri="{FF2B5EF4-FFF2-40B4-BE49-F238E27FC236}">
                <a16:creationId xmlns:a16="http://schemas.microsoft.com/office/drawing/2014/main" id="{8FFCD9EA-E2D0-4CB7-A158-043B5D0A28C7}"/>
              </a:ext>
            </a:extLst>
          </xdr:cNvPr>
          <xdr:cNvGrpSpPr/>
        </xdr:nvGrpSpPr>
        <xdr:grpSpPr>
          <a:xfrm>
            <a:off x="542925" y="2684570"/>
            <a:ext cx="5220101" cy="596229"/>
            <a:chOff x="609600" y="8161445"/>
            <a:chExt cx="5186234" cy="596229"/>
          </a:xfrm>
        </xdr:grpSpPr>
        <xdr:sp macro="" textlink="">
          <xdr:nvSpPr>
            <xdr:cNvPr id="117" name="txt_Paso" descr="Para restar, seleccione la celda F4, escriba =C3-C4 y, después, presione ENTRAR. &#10;">
              <a:extLst>
                <a:ext uri="{FF2B5EF4-FFF2-40B4-BE49-F238E27FC236}">
                  <a16:creationId xmlns:a16="http://schemas.microsoft.com/office/drawing/2014/main" id="{CADFDA66-201E-4B9E-93C9-81C8D7287166}"/>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F4,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200" b="0" i="0" kern="1200" baseline="0">
                  <a:solidFill>
                    <a:schemeClr val="dk1"/>
                  </a:solidFill>
                  <a:effectLst/>
                  <a:latin typeface="Segoe UI" panose="020B0502040204020203" pitchFamily="34" charset="0"/>
                  <a:ea typeface="+mn-ea"/>
                  <a:cs typeface="Segoe UI" panose="020B0502040204020203" pitchFamily="34" charset="0"/>
                </a:rPr>
                <a:t> y después presione </a:t>
              </a:r>
              <a:r>
                <a:rPr lang="es" sz="1200" b="1" i="0" kern="1200" baseline="0">
                  <a:solidFill>
                    <a:schemeClr val="dk1"/>
                  </a:solidFill>
                  <a:effectLst/>
                  <a:latin typeface="Segoe UI" panose="020B0502040204020203" pitchFamily="34" charset="0"/>
                  <a:ea typeface="+mn-ea"/>
                  <a:cs typeface="Segoe UI" panose="020B0502040204020203" pitchFamily="34" charset="0"/>
                </a:rPr>
                <a:t>ENTRAR</a:t>
              </a:r>
              <a:r>
                <a:rPr lang="e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Paso" descr="3">
              <a:extLst>
                <a:ext uri="{FF2B5EF4-FFF2-40B4-BE49-F238E27FC236}">
                  <a16:creationId xmlns:a16="http://schemas.microsoft.com/office/drawing/2014/main" id="{30447D02-8C17-460D-8A68-AA7AAC297B58}"/>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1" name="grp_Paso">
            <a:extLst>
              <a:ext uri="{FF2B5EF4-FFF2-40B4-BE49-F238E27FC236}">
                <a16:creationId xmlns:a16="http://schemas.microsoft.com/office/drawing/2014/main" id="{F7FEC8A2-A21F-4408-8113-8AAE6773DEF1}"/>
              </a:ext>
            </a:extLst>
          </xdr:cNvPr>
          <xdr:cNvGrpSpPr/>
        </xdr:nvGrpSpPr>
        <xdr:grpSpPr>
          <a:xfrm>
            <a:off x="533400" y="3246545"/>
            <a:ext cx="5220101" cy="596229"/>
            <a:chOff x="609600" y="8161445"/>
            <a:chExt cx="5186234" cy="596229"/>
          </a:xfrm>
        </xdr:grpSpPr>
        <xdr:sp macro="" textlink="">
          <xdr:nvSpPr>
            <xdr:cNvPr id="115" name="txt_Paso" descr="Para multiplicar, seleccione la celda F5, escriba =C3*C4 y, después, presione ENTRAR.&#10;">
              <a:extLst>
                <a:ext uri="{FF2B5EF4-FFF2-40B4-BE49-F238E27FC236}">
                  <a16:creationId xmlns:a16="http://schemas.microsoft.com/office/drawing/2014/main" id="{A750B84C-D9FA-4307-B87D-B03500BD1295}"/>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F5,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4">
              <a:extLst>
                <a:ext uri="{FF2B5EF4-FFF2-40B4-BE49-F238E27FC236}">
                  <a16:creationId xmlns:a16="http://schemas.microsoft.com/office/drawing/2014/main" id="{301F9E0F-B2AD-4808-8E07-2DD27EAA871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12" name="grp_Paso">
            <a:extLst>
              <a:ext uri="{FF2B5EF4-FFF2-40B4-BE49-F238E27FC236}">
                <a16:creationId xmlns:a16="http://schemas.microsoft.com/office/drawing/2014/main" id="{408F37C5-7518-41B6-95C9-BDDF6E7642EF}"/>
              </a:ext>
            </a:extLst>
          </xdr:cNvPr>
          <xdr:cNvGrpSpPr/>
        </xdr:nvGrpSpPr>
        <xdr:grpSpPr>
          <a:xfrm>
            <a:off x="542925" y="3808520"/>
            <a:ext cx="5220101" cy="596229"/>
            <a:chOff x="609600" y="8161445"/>
            <a:chExt cx="5186234" cy="596229"/>
          </a:xfrm>
        </xdr:grpSpPr>
        <xdr:sp macro="" textlink="">
          <xdr:nvSpPr>
            <xdr:cNvPr id="113" name="txt_Paso" descr="Para dividir, seleccione la celda F6, escriba =C3/C4 y, después, presione ENTRAR.&#10;">
              <a:extLst>
                <a:ext uri="{FF2B5EF4-FFF2-40B4-BE49-F238E27FC236}">
                  <a16:creationId xmlns:a16="http://schemas.microsoft.com/office/drawing/2014/main" id="{9799513C-69A2-449B-AD71-86A24AC167F3}"/>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5">
              <a:extLst>
                <a:ext uri="{FF2B5EF4-FFF2-40B4-BE49-F238E27FC236}">
                  <a16:creationId xmlns:a16="http://schemas.microsoft.com/office/drawing/2014/main" id="{5F788989-D02F-42F0-AAEB-46D2CBCF555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142875</xdr:rowOff>
    </xdr:from>
    <xdr:to>
      <xdr:col>1</xdr:col>
      <xdr:colOff>5221294</xdr:colOff>
      <xdr:row>56</xdr:row>
      <xdr:rowOff>0</xdr:rowOff>
    </xdr:to>
    <xdr:sp macro="" textlink="">
      <xdr:nvSpPr>
        <xdr:cNvPr id="128" name="Rectángulo 127" descr="Fondo">
          <a:extLst>
            <a:ext uri="{FF2B5EF4-FFF2-40B4-BE49-F238E27FC236}">
              <a16:creationId xmlns:a16="http://schemas.microsoft.com/office/drawing/2014/main" id="{C6DA8A49-5A77-4AE2-BD39-5BC07FDB559E}"/>
            </a:ext>
          </a:extLst>
        </xdr:cNvPr>
        <xdr:cNvSpPr/>
      </xdr:nvSpPr>
      <xdr:spPr>
        <a:xfrm>
          <a:off x="335731" y="5362575"/>
          <a:ext cx="5733288" cy="6324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27</xdr:row>
      <xdr:rowOff>224721</xdr:rowOff>
    </xdr:from>
    <xdr:to>
      <xdr:col>1</xdr:col>
      <xdr:colOff>4958126</xdr:colOff>
      <xdr:row>27</xdr:row>
      <xdr:rowOff>224721</xdr:rowOff>
    </xdr:to>
    <xdr:cxnSp macro="">
      <xdr:nvCxnSpPr>
        <xdr:cNvPr id="129" name="Conector recto 128" descr="Línea decorativa">
          <a:extLst>
            <a:ext uri="{FF2B5EF4-FFF2-40B4-BE49-F238E27FC236}">
              <a16:creationId xmlns:a16="http://schemas.microsoft.com/office/drawing/2014/main" id="{A37B1A9B-7A4A-4AFE-83FF-68ED0AF60BB5}"/>
            </a:ext>
          </a:extLst>
        </xdr:cNvPr>
        <xdr:cNvCxnSpPr>
          <a:cxnSpLocks/>
        </xdr:cNvCxnSpPr>
      </xdr:nvCxnSpPr>
      <xdr:spPr>
        <a:xfrm>
          <a:off x="554806" y="62445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53614</xdr:rowOff>
    </xdr:from>
    <xdr:to>
      <xdr:col>1</xdr:col>
      <xdr:colOff>4958126</xdr:colOff>
      <xdr:row>52</xdr:row>
      <xdr:rowOff>53614</xdr:rowOff>
    </xdr:to>
    <xdr:cxnSp macro="">
      <xdr:nvCxnSpPr>
        <xdr:cNvPr id="130" name="Conector recto 129" descr="Línea decorativa">
          <a:extLst>
            <a:ext uri="{FF2B5EF4-FFF2-40B4-BE49-F238E27FC236}">
              <a16:creationId xmlns:a16="http://schemas.microsoft.com/office/drawing/2014/main" id="{54D32FC2-4A3C-44C6-8554-5D7D5A124DFA}"/>
            </a:ext>
          </a:extLst>
        </xdr:cNvPr>
        <xdr:cNvCxnSpPr>
          <a:cxnSpLocks/>
        </xdr:cNvCxnSpPr>
      </xdr:nvCxnSpPr>
      <xdr:spPr>
        <a:xfrm>
          <a:off x="554806" y="10978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202766</xdr:rowOff>
    </xdr:from>
    <xdr:to>
      <xdr:col>1</xdr:col>
      <xdr:colOff>4961299</xdr:colOff>
      <xdr:row>27</xdr:row>
      <xdr:rowOff>209549</xdr:rowOff>
    </xdr:to>
    <xdr:sp macro="" textlink="">
      <xdr:nvSpPr>
        <xdr:cNvPr id="131" name="Paso" descr="Más información sobre las fórmulas, celdas e intervalos&#10;">
          <a:extLst>
            <a:ext uri="{FF2B5EF4-FFF2-40B4-BE49-F238E27FC236}">
              <a16:creationId xmlns:a16="http://schemas.microsoft.com/office/drawing/2014/main" id="{357DDA9A-4748-449A-87E8-7D577E6B6F8E}"/>
            </a:ext>
          </a:extLst>
        </xdr:cNvPr>
        <xdr:cNvSpPr txBox="1"/>
      </xdr:nvSpPr>
      <xdr:spPr>
        <a:xfrm>
          <a:off x="554806" y="5422466"/>
          <a:ext cx="5254218" cy="80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fórmulas, celdas e intervalos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303939</xdr:rowOff>
    </xdr:from>
    <xdr:to>
      <xdr:col>1</xdr:col>
      <xdr:colOff>4915399</xdr:colOff>
      <xdr:row>31</xdr:row>
      <xdr:rowOff>19050</xdr:rowOff>
    </xdr:to>
    <xdr:sp macro="" textlink="">
      <xdr:nvSpPr>
        <xdr:cNvPr id="132" name="txt_Paso" descr="Excel está formado por celdas individuales agrupadas en filas y columnas. Las filas se distinguen mediante números y las columnas mediante letras. Hay 1 048 576 filas y 16 384 columnas y se pueden escribir fórmulas y funciones en cualquiera de ellas.">
          <a:extLst>
            <a:ext uri="{FF2B5EF4-FFF2-40B4-BE49-F238E27FC236}">
              <a16:creationId xmlns:a16="http://schemas.microsoft.com/office/drawing/2014/main" id="{C309FDDD-7DD5-4C0A-A9F5-43E33DAD131C}"/>
            </a:ext>
          </a:extLst>
        </xdr:cNvPr>
        <xdr:cNvSpPr txBox="1"/>
      </xdr:nvSpPr>
      <xdr:spPr>
        <a:xfrm>
          <a:off x="469081" y="6323739"/>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se compone de celdas individuales que se agrupan en filas y columnas. Las filas están numeradas y las columnas tienen letras. Hay más de 1 millón de filas y 16000 columnas, y se pueden incluir fórmulas en cualquiera de ellas.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51978</xdr:rowOff>
    </xdr:from>
    <xdr:to>
      <xdr:col>1</xdr:col>
      <xdr:colOff>4915399</xdr:colOff>
      <xdr:row>37</xdr:row>
      <xdr:rowOff>167995</xdr:rowOff>
    </xdr:to>
    <xdr:sp macro="" textlink="">
      <xdr:nvSpPr>
        <xdr:cNvPr id="133" name="txt_Paso"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97665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pueden contener referencias a celdas, referencias a intervalos de celdas, operadores y constantes. Estos son algunos ejemplos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37</xdr:row>
      <xdr:rowOff>119215</xdr:rowOff>
    </xdr:from>
    <xdr:to>
      <xdr:col>1</xdr:col>
      <xdr:colOff>5050606</xdr:colOff>
      <xdr:row>43</xdr:row>
      <xdr:rowOff>38100</xdr:rowOff>
    </xdr:to>
    <xdr:sp macro="" textlink="">
      <xdr:nvSpPr>
        <xdr:cNvPr id="134" name="txt_Paso" descr="Observará que en el tercer ejemplo anterior hemos usado la función SUMA. Una función es un comando previamente generado que toma un valor o varios, los calcula de una forma específica y devuelve un resultado. Por ejemplo, la función SUMA utiliza las referencias de celda o rangos especificados para sumar sus totales. En este ejemplo, toma las celdas de A1 a A10 y las suma. Excel tiene más de 400 funciones, que puede explorar en la pestaña Fórmulas.&#10;">
          <a:extLst>
            <a:ext uri="{FF2B5EF4-FFF2-40B4-BE49-F238E27FC236}">
              <a16:creationId xmlns:a16="http://schemas.microsoft.com/office/drawing/2014/main" id="{73D9B0E0-3581-491E-A150-07F5BAA0F86D}"/>
            </a:ext>
          </a:extLst>
        </xdr:cNvPr>
        <xdr:cNvSpPr txBox="1"/>
      </xdr:nvSpPr>
      <xdr:spPr>
        <a:xfrm>
          <a:off x="469081" y="8186890"/>
          <a:ext cx="5429250" cy="106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Observará que en el tercer ejemplo anterior, usamos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Una función es un comando predefinido que toma valores, los calcula de alguna forma y devuelve un resultado. Por ejemplo,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toma las referencias de celda o intervalos que especifique y los suma. En este ejemplo toma las celdas A1 a A10 y las suma. Excel tiene más de 400 funciones que puede explorar 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5234</xdr:rowOff>
    </xdr:from>
    <xdr:to>
      <xdr:col>1</xdr:col>
      <xdr:colOff>5022031</xdr:colOff>
      <xdr:row>46</xdr:row>
      <xdr:rowOff>95250</xdr:rowOff>
    </xdr:to>
    <xdr:sp macro="" textlink="">
      <xdr:nvSpPr>
        <xdr:cNvPr id="135" name="txt_Paso" descr="Las fórmulas con funciones empiezan con un signo igual, seguido del nombre de la función con los argumentos (los valores que usa una función para calcular) entre paréntesis. &#10;&#10;">
          <a:extLst>
            <a:ext uri="{FF2B5EF4-FFF2-40B4-BE49-F238E27FC236}">
              <a16:creationId xmlns:a16="http://schemas.microsoft.com/office/drawing/2014/main" id="{066FFF9C-96C0-4C5A-AFA6-27C4951F9C44}"/>
            </a:ext>
          </a:extLst>
        </xdr:cNvPr>
        <xdr:cNvSpPr txBox="1"/>
      </xdr:nvSpPr>
      <xdr:spPr>
        <a:xfrm>
          <a:off x="469081" y="9215909"/>
          <a:ext cx="5400675" cy="66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con funciones empiezan con un signo igual, seguido del nombre de la función con los argumentos (los valores que usa una función para calcular) entre paréntesis.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46</xdr:row>
      <xdr:rowOff>74360</xdr:rowOff>
    </xdr:from>
    <xdr:to>
      <xdr:col>1</xdr:col>
      <xdr:colOff>5031556</xdr:colOff>
      <xdr:row>51</xdr:row>
      <xdr:rowOff>166837</xdr:rowOff>
    </xdr:to>
    <xdr:sp macro="" textlink="">
      <xdr:nvSpPr>
        <xdr:cNvPr id="136" name="txt_Paso" descr="Para confirmar una fórmula, presione Entrar. Cuando lo haga, la fórmula se ejecutará y el resultado se mostrará en la celda. Puede ver la fórmula en la barra de fórmulas, debajo de la cinta de opciones, o presionando F2 para entrar en el modo de edición, después de lo cual verá la fórmula en la celda. Presione entrar de nuevo para confirmar la fórmula y calcular el resultado.&#10;">
          <a:extLst>
            <a:ext uri="{FF2B5EF4-FFF2-40B4-BE49-F238E27FC236}">
              <a16:creationId xmlns:a16="http://schemas.microsoft.com/office/drawing/2014/main" id="{5586BF07-B001-4F35-B7E4-70A08A528E83}"/>
            </a:ext>
          </a:extLst>
        </xdr:cNvPr>
        <xdr:cNvSpPr txBox="1"/>
      </xdr:nvSpPr>
      <xdr:spPr>
        <a:xfrm>
          <a:off x="469081" y="985653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confirmar una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lo haga la fórmula se calculará y el resultado se mostrará en la celda. Para ver la propia fórmula, puede ver la barra de fórmulas debajo de la cinta de opciones, o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entrar en el Modo de edición, donde verá la fórmula en la celda.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nuevo para finalizar la fórmula y calcular el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34437</xdr:rowOff>
    </xdr:from>
    <xdr:to>
      <xdr:col>1</xdr:col>
      <xdr:colOff>906051</xdr:colOff>
      <xdr:row>54</xdr:row>
      <xdr:rowOff>179386</xdr:rowOff>
    </xdr:to>
    <xdr:sp macro="" textlink="">
      <xdr:nvSpPr>
        <xdr:cNvPr id="137"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BEFD400E-6244-40BE-8D92-330023967DDC}"/>
            </a:ext>
          </a:extLst>
        </xdr:cNvPr>
        <xdr:cNvSpPr/>
      </xdr:nvSpPr>
      <xdr:spPr>
        <a:xfrm flipH="1">
          <a:off x="478606"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53</xdr:row>
      <xdr:rowOff>34437</xdr:rowOff>
    </xdr:from>
    <xdr:to>
      <xdr:col>1</xdr:col>
      <xdr:colOff>4866912</xdr:colOff>
      <xdr:row>54</xdr:row>
      <xdr:rowOff>179386</xdr:rowOff>
    </xdr:to>
    <xdr:sp macro="" textlink="">
      <xdr:nvSpPr>
        <xdr:cNvPr id="138"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DD56E08A-C3A9-475A-87AB-52A78D988C6C}"/>
            </a:ext>
          </a:extLst>
        </xdr:cNvPr>
        <xdr:cNvSpPr/>
      </xdr:nvSpPr>
      <xdr:spPr>
        <a:xfrm>
          <a:off x="4439467"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5</xdr:col>
      <xdr:colOff>526231</xdr:colOff>
      <xdr:row>6</xdr:row>
      <xdr:rowOff>114299</xdr:rowOff>
    </xdr:from>
    <xdr:to>
      <xdr:col>9</xdr:col>
      <xdr:colOff>314326</xdr:colOff>
      <xdr:row>12</xdr:row>
      <xdr:rowOff>123824</xdr:rowOff>
    </xdr:to>
    <xdr:grpSp>
      <xdr:nvGrpSpPr>
        <xdr:cNvPr id="139" name="CRÉDITO ADICIONAL" descr="INFORMACIÓN SUPLEMENTARIA">
          <a:extLst>
            <a:ext uri="{FF2B5EF4-FFF2-40B4-BE49-F238E27FC236}">
              <a16:creationId xmlns:a16="http://schemas.microsoft.com/office/drawing/2014/main" id="{34B095E6-B82C-4533-81A2-82946450BAFD}"/>
            </a:ext>
          </a:extLst>
        </xdr:cNvPr>
        <xdr:cNvGrpSpPr/>
      </xdr:nvGrpSpPr>
      <xdr:grpSpPr>
        <a:xfrm>
          <a:off x="9470206" y="1895474"/>
          <a:ext cx="2940870" cy="1162050"/>
          <a:chOff x="9048750" y="3743325"/>
          <a:chExt cx="2923697" cy="1153413"/>
        </a:xfrm>
      </xdr:grpSpPr>
      <xdr:sp macro="" textlink="">
        <xdr:nvSpPr>
          <xdr:cNvPr id="140" name="Paso"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2323804"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elevar un valor a una potencia mediante el operador exponencial (</a:t>
            </a:r>
            <a:r>
              <a:rPr lang="es" sz="1100" b="1" i="0" kern="1200" baseline="0">
                <a:solidFill>
                  <a:schemeClr val="dk1"/>
                </a:solidFill>
                <a:effectLst/>
                <a:latin typeface="+mn-lt"/>
                <a:ea typeface="+mn-ea"/>
                <a:cs typeface="+mn-cs"/>
              </a:rPr>
              <a:t>^</a:t>
            </a:r>
            <a:r>
              <a:rPr lang="es" sz="1100" b="0" i="0" kern="1200" baseline="0">
                <a:solidFill>
                  <a:schemeClr val="dk1"/>
                </a:solidFill>
                <a:effectLst/>
                <a:latin typeface="+mn-lt"/>
                <a:ea typeface="+mn-ea"/>
                <a:cs typeface="+mn-cs"/>
              </a:rPr>
              <a:t>), por ejemplo =C3^C4. Puede escribirlo con </a:t>
            </a:r>
            <a:r>
              <a:rPr lang="es" sz="1100" b="1"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a:t>
            </a:r>
          </a:p>
        </xdr:txBody>
      </xdr:sp>
      <xdr:pic>
        <xdr:nvPicPr>
          <xdr:cNvPr id="141" name="Cinta de crédito adicional" descr="Cinta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Flecha de crédito adicional" descr="Flech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56</xdr:row>
      <xdr:rowOff>161924</xdr:rowOff>
    </xdr:from>
    <xdr:to>
      <xdr:col>1</xdr:col>
      <xdr:colOff>5218938</xdr:colOff>
      <xdr:row>71</xdr:row>
      <xdr:rowOff>76199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849099"/>
          <a:ext cx="5733288" cy="2771775"/>
          <a:chOff x="350069" y="11620499"/>
          <a:chExt cx="5733288" cy="2771775"/>
        </a:xfrm>
      </xdr:grpSpPr>
      <xdr:sp macro="" textlink="">
        <xdr:nvSpPr>
          <xdr:cNvPr id="144" name="Rectá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Paso" descr="Más información en l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cto 145" descr="Líne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cto 146" descr="Líne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59</xdr:row>
      <xdr:rowOff>189095</xdr:rowOff>
    </xdr:from>
    <xdr:to>
      <xdr:col>1</xdr:col>
      <xdr:colOff>2477523</xdr:colOff>
      <xdr:row>61</xdr:row>
      <xdr:rowOff>185868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447770"/>
          <a:ext cx="2769922" cy="377773"/>
          <a:chOff x="552970" y="11990570"/>
          <a:chExt cx="2769922" cy="377773"/>
        </a:xfrm>
      </xdr:grpSpPr>
      <xdr:sp macro="" textlink="">
        <xdr:nvSpPr>
          <xdr:cNvPr id="149" name="Paso" descr="Todo sobre la función PROMEDIO, con un hipervínculo a la Web&#10;&#10;">
            <a:hlinkClick xmlns:r="http://schemas.openxmlformats.org/officeDocument/2006/relationships" r:id="rId6" tooltip="Seleccione esta opción para obtener más información en la Web sobre el uso de Excel como una calculadora"/>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una calculadora</a:t>
            </a:r>
          </a:p>
        </xdr:txBody>
      </xdr:sp>
      <xdr:pic>
        <xdr:nvPicPr>
          <xdr:cNvPr id="150" name="Gráfico 22" descr="Seleccione esta opción para obtener más información en la Web">
            <a:hlinkClick xmlns:r="http://schemas.openxmlformats.org/officeDocument/2006/relationships" r:id="rId6" tooltip="Seleccione esta opción para obtener más información en l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3625</xdr:rowOff>
    </xdr:from>
    <xdr:to>
      <xdr:col>1</xdr:col>
      <xdr:colOff>3238500</xdr:colOff>
      <xdr:row>64</xdr:row>
      <xdr:rowOff>5985</xdr:rowOff>
    </xdr:to>
    <xdr:grpSp>
      <xdr:nvGrpSpPr>
        <xdr:cNvPr id="151" name="Grupo 150" descr="Información general sobre fórmulas en Excel">
          <a:extLst>
            <a:ext uri="{FF2B5EF4-FFF2-40B4-BE49-F238E27FC236}">
              <a16:creationId xmlns:a16="http://schemas.microsoft.com/office/drawing/2014/main" id="{DBBBF993-8DF8-4B72-8129-E3AA07A81756}"/>
            </a:ext>
          </a:extLst>
        </xdr:cNvPr>
        <xdr:cNvGrpSpPr/>
      </xdr:nvGrpSpPr>
      <xdr:grpSpPr>
        <a:xfrm>
          <a:off x="555326" y="12833800"/>
          <a:ext cx="3530899" cy="383360"/>
          <a:chOff x="552970" y="12376600"/>
          <a:chExt cx="3530899" cy="383360"/>
        </a:xfrm>
      </xdr:grpSpPr>
      <xdr:sp macro="" textlink="">
        <xdr:nvSpPr>
          <xdr:cNvPr id="152" name="Paso" descr="Todo acerca de la función CONTAR, con un hipervínculo a la Web&#10;">
            <a:hlinkClick xmlns:r="http://schemas.openxmlformats.org/officeDocument/2006/relationships" r:id="rId9" tooltip="Seleccione esta opción para obtener información en la Web sobre fórmulas de Excel"/>
            <a:extLst>
              <a:ext uri="{FF2B5EF4-FFF2-40B4-BE49-F238E27FC236}">
                <a16:creationId xmlns:a16="http://schemas.microsoft.com/office/drawing/2014/main" id="{68253150-FDCC-4078-B423-C873DCBF4AD9}"/>
              </a:ext>
            </a:extLst>
          </xdr:cNvPr>
          <xdr:cNvSpPr txBox="1"/>
        </xdr:nvSpPr>
        <xdr:spPr>
          <a:xfrm>
            <a:off x="1002467" y="12466356"/>
            <a:ext cx="3081402"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fórmulas en Excel</a:t>
            </a:r>
          </a:p>
        </xdr:txBody>
      </xdr:sp>
      <xdr:pic>
        <xdr:nvPicPr>
          <xdr:cNvPr id="153" name="Gráfico 22" descr="Seleccione esta opción para obtener más información en la Web">
            <a:hlinkClick xmlns:r="http://schemas.openxmlformats.org/officeDocument/2006/relationships" r:id="rId9" tooltip="Seleccione esta opción para obtener más información en l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22423</xdr:rowOff>
    </xdr:from>
    <xdr:to>
      <xdr:col>1</xdr:col>
      <xdr:colOff>2867025</xdr:colOff>
      <xdr:row>66</xdr:row>
      <xdr:rowOff>19196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3233598"/>
          <a:ext cx="3159424" cy="377773"/>
          <a:chOff x="552970" y="12776398"/>
          <a:chExt cx="3159424" cy="377773"/>
        </a:xfrm>
      </xdr:grpSpPr>
      <xdr:sp macro="" textlink="">
        <xdr:nvSpPr>
          <xdr:cNvPr id="155" name="Paso" descr="Usar Excel como calculadora, con un hipervínculo a la Web&#10;">
            <a:hlinkClick xmlns:r="http://schemas.openxmlformats.org/officeDocument/2006/relationships" r:id="rId10" tooltip="Seleccione esta opción para obtener información en la Web sobre las funciones de Excel por categoría"/>
            <a:extLst>
              <a:ext uri="{FF2B5EF4-FFF2-40B4-BE49-F238E27FC236}">
                <a16:creationId xmlns:a16="http://schemas.microsoft.com/office/drawing/2014/main" id="{1B8A91B8-3AD1-4CBF-A83F-989016E1EFCA}"/>
              </a:ext>
            </a:extLst>
          </xdr:cNvPr>
          <xdr:cNvSpPr txBox="1"/>
        </xdr:nvSpPr>
        <xdr:spPr>
          <a:xfrm>
            <a:off x="1002466" y="12860578"/>
            <a:ext cx="2709928"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categoría) </a:t>
            </a:r>
          </a:p>
        </xdr:txBody>
      </xdr:sp>
      <xdr:pic>
        <xdr:nvPicPr>
          <xdr:cNvPr id="156" name="Gráfico 155" descr="Seleccione esta opción para obtener más información en la Web">
            <a:hlinkClick xmlns:r="http://schemas.openxmlformats.org/officeDocument/2006/relationships" r:id="rId10" tooltip="Seleccione esta opción para obtener más información en l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34282</xdr:rowOff>
    </xdr:from>
    <xdr:to>
      <xdr:col>1</xdr:col>
      <xdr:colOff>3009900</xdr:colOff>
      <xdr:row>68</xdr:row>
      <xdr:rowOff>36642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626457"/>
          <a:ext cx="3290116" cy="383360"/>
          <a:chOff x="565153" y="13169257"/>
          <a:chExt cx="3290116" cy="383360"/>
        </a:xfrm>
      </xdr:grpSpPr>
      <xdr:sp macro="" textlink="">
        <xdr:nvSpPr>
          <xdr:cNvPr id="158" name="Paso" descr="Aprendizaje gratuito de Excel en línea, con un hipervínculo a la Web&#10;">
            <a:hlinkClick xmlns:r="http://schemas.openxmlformats.org/officeDocument/2006/relationships" r:id="rId11" tooltip="Seleccione esta opción para obtener información en la Web sobre las funciones de Excel (orden alfabético)"/>
            <a:extLst>
              <a:ext uri="{FF2B5EF4-FFF2-40B4-BE49-F238E27FC236}">
                <a16:creationId xmlns:a16="http://schemas.microsoft.com/office/drawing/2014/main" id="{A1D2C3A9-E7A3-44B5-93E4-99B051F60D72}"/>
              </a:ext>
            </a:extLst>
          </xdr:cNvPr>
          <xdr:cNvSpPr txBox="1"/>
        </xdr:nvSpPr>
        <xdr:spPr>
          <a:xfrm>
            <a:off x="1014649" y="13253084"/>
            <a:ext cx="28406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(orden alfabético) </a:t>
            </a:r>
          </a:p>
        </xdr:txBody>
      </xdr:sp>
      <xdr:pic>
        <xdr:nvPicPr>
          <xdr:cNvPr id="159" name="Gráfico 22" descr="Seleccione esta opción para obtener más información en la Web">
            <a:hlinkClick xmlns:r="http://schemas.openxmlformats.org/officeDocument/2006/relationships" r:id="rId11" tooltip="Seleccione esta opción para obtener más información en l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34282</xdr:rowOff>
    </xdr:from>
    <xdr:to>
      <xdr:col>1</xdr:col>
      <xdr:colOff>3067050</xdr:colOff>
      <xdr:row>70</xdr:row>
      <xdr:rowOff>36642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4007457"/>
          <a:ext cx="3337741" cy="383360"/>
          <a:chOff x="574678" y="13550257"/>
          <a:chExt cx="3337741" cy="383360"/>
        </a:xfrm>
      </xdr:grpSpPr>
      <xdr:sp macro="" textlink="">
        <xdr:nvSpPr>
          <xdr:cNvPr id="161" name="Paso" descr="Aprendizaje gratuito de Excel en línea, con un hipervínculo a la Web&#10;">
            <a:hlinkClick xmlns:r="http://schemas.openxmlformats.org/officeDocument/2006/relationships" r:id="rId12" tooltip="Seleccione esta opción para obtener información en la Web acerca del aprendizaje gratuito de Excel en línea"/>
            <a:extLst>
              <a:ext uri="{FF2B5EF4-FFF2-40B4-BE49-F238E27FC236}">
                <a16:creationId xmlns:a16="http://schemas.microsoft.com/office/drawing/2014/main" id="{BBD9D617-8BE8-4A77-A4A7-46711DF153C7}"/>
              </a:ext>
            </a:extLst>
          </xdr:cNvPr>
          <xdr:cNvSpPr txBox="1"/>
        </xdr:nvSpPr>
        <xdr:spPr>
          <a:xfrm>
            <a:off x="1024175" y="13634084"/>
            <a:ext cx="28882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2" name="Gráfico 22" descr="Seleccione esta opción para obtener más información en la Web">
            <a:hlinkClick xmlns:r="http://schemas.openxmlformats.org/officeDocument/2006/relationships" r:id="rId12" tooltip="Seleccione esta opción para obtener más información en l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17500</xdr:rowOff>
    </xdr:from>
    <xdr:to>
      <xdr:col>4</xdr:col>
      <xdr:colOff>735052</xdr:colOff>
      <xdr:row>14</xdr:row>
      <xdr:rowOff>85724</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98625"/>
          <a:ext cx="2368589" cy="2001799"/>
          <a:chOff x="6284692" y="1200230"/>
          <a:chExt cx="2351528" cy="1966932"/>
        </a:xfrm>
      </xdr:grpSpPr>
      <xdr:grpSp>
        <xdr:nvGrpSpPr>
          <xdr:cNvPr id="164" name="Líneas de apertura">
            <a:extLst>
              <a:ext uri="{FF2B5EF4-FFF2-40B4-BE49-F238E27FC236}">
                <a16:creationId xmlns:a16="http://schemas.microsoft.com/office/drawing/2014/main" id="{C6C732D8-8C93-4CFB-BAD8-7EB1D0E191AF}"/>
              </a:ext>
            </a:extLst>
          </xdr:cNvPr>
          <xdr:cNvGrpSpPr/>
        </xdr:nvGrpSpPr>
        <xdr:grpSpPr>
          <a:xfrm rot="5886532">
            <a:off x="6869167" y="943452"/>
            <a:ext cx="563095" cy="1076651"/>
            <a:chOff x="9786972" y="881587"/>
            <a:chExt cx="273326" cy="915865"/>
          </a:xfrm>
        </xdr:grpSpPr>
        <xdr:sp macro="" textlink="">
          <xdr:nvSpPr>
            <xdr:cNvPr id="167" name="Otra línea de apertura" descr="Línea de apertura">
              <a:extLst>
                <a:ext uri="{FF2B5EF4-FFF2-40B4-BE49-F238E27FC236}">
                  <a16:creationId xmlns:a16="http://schemas.microsoft.com/office/drawing/2014/main" id="{CE60D9BE-1267-484B-8547-1136C10EC14C}"/>
                </a:ext>
              </a:extLst>
            </xdr:cNvPr>
            <xdr:cNvSpPr/>
          </xdr:nvSpPr>
          <xdr:spPr>
            <a:xfrm>
              <a:off x="9786972" y="881587"/>
              <a:ext cx="273326" cy="3894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ínea de apertura" descr="Línea de apertura&#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las" descr="Estrel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cion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rtl="0"/>
            <a:r>
              <a:rPr lang="es" sz="1100" kern="1200">
                <a:solidFill>
                  <a:schemeClr val="dk1"/>
                </a:solidFill>
                <a:effectLst/>
                <a:latin typeface="+mn-lt"/>
                <a:ea typeface="+mn-ea"/>
                <a:cs typeface="+mn-cs"/>
              </a:rPr>
              <a:t>Cambie</a:t>
            </a:r>
            <a:r>
              <a:rPr lang="es" sz="1100" kern="1200" baseline="0">
                <a:solidFill>
                  <a:schemeClr val="dk1"/>
                </a:solidFill>
                <a:effectLst/>
                <a:latin typeface="+mn-lt"/>
                <a:ea typeface="+mn-ea"/>
                <a:cs typeface="+mn-cs"/>
              </a:rPr>
              <a:t> los números aquí y vea cómo los resultados de las fórmulas cambian automáticamente.</a:t>
            </a:r>
            <a:endParaRPr lang="en-US" sz="1100">
              <a:effectLst/>
            </a:endParaRPr>
          </a:p>
        </xdr:txBody>
      </xdr:sp>
    </xdr:grpSp>
    <xdr:clientData/>
  </xdr:twoCellAnchor>
  <xdr:twoCellAnchor editAs="absolute">
    <xdr:from>
      <xdr:col>6</xdr:col>
      <xdr:colOff>261656</xdr:colOff>
      <xdr:row>25</xdr:row>
      <xdr:rowOff>129774</xdr:rowOff>
    </xdr:from>
    <xdr:to>
      <xdr:col>12</xdr:col>
      <xdr:colOff>88080</xdr:colOff>
      <xdr:row>37</xdr:row>
      <xdr:rowOff>161925</xdr:rowOff>
    </xdr:to>
    <xdr:grpSp>
      <xdr:nvGrpSpPr>
        <xdr:cNvPr id="170" name="INFORMACIÓN ÚTIL" descr="INFORMACIÓN ÚTIL&#10;&#10;">
          <a:extLst>
            <a:ext uri="{FF2B5EF4-FFF2-40B4-BE49-F238E27FC236}">
              <a16:creationId xmlns:a16="http://schemas.microsoft.com/office/drawing/2014/main" id="{C43C872B-4996-44B6-9821-46907E2D5805}"/>
            </a:ext>
          </a:extLst>
        </xdr:cNvPr>
        <xdr:cNvGrpSpPr/>
      </xdr:nvGrpSpPr>
      <xdr:grpSpPr>
        <a:xfrm>
          <a:off x="10253381" y="5768574"/>
          <a:ext cx="3760249" cy="2461026"/>
          <a:chOff x="7053810" y="15226304"/>
          <a:chExt cx="3722724" cy="2125702"/>
        </a:xfrm>
      </xdr:grpSpPr>
      <xdr:sp macro="" textlink="">
        <xdr:nvSpPr>
          <xdr:cNvPr id="212" name="Paso"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Por ejemplo: Seleccione la celda amarilla con </a:t>
            </a:r>
            <a:r>
              <a:rPr lang="es" sz="1100" b="1" i="0" kern="1200" baseline="0">
                <a:solidFill>
                  <a:schemeClr val="dk1"/>
                </a:solidFill>
                <a:effectLst/>
                <a:latin typeface="+mn-lt"/>
                <a:ea typeface="+mn-ea"/>
                <a:cs typeface="+mn-cs"/>
              </a:rPr>
              <a:t>12</a:t>
            </a:r>
            <a:r>
              <a:rPr lang="es" sz="1100" b="0" i="0" kern="1200" baseline="0">
                <a:solidFill>
                  <a:schemeClr val="dk1"/>
                </a:solidFill>
                <a:effectLst/>
                <a:latin typeface="+mn-lt"/>
                <a:ea typeface="+mn-ea"/>
                <a:cs typeface="+mn-cs"/>
              </a:rPr>
              <a:t> a continuación. Verá que usamos la función </a:t>
            </a:r>
            <a:r>
              <a:rPr lang="es" sz="1100" b="1" i="0" kern="1200" baseline="0">
                <a:solidFill>
                  <a:schemeClr val="dk1"/>
                </a:solidFill>
                <a:effectLst/>
                <a:latin typeface="+mn-lt"/>
                <a:ea typeface="+mn-ea"/>
                <a:cs typeface="+mn-cs"/>
              </a:rPr>
              <a:t>SUMA</a:t>
            </a:r>
            <a:r>
              <a:rPr lang="es" sz="1100" b="0" i="0" kern="1200" baseline="0">
                <a:solidFill>
                  <a:schemeClr val="dk1"/>
                </a:solidFill>
                <a:effectLst/>
                <a:latin typeface="+mn-lt"/>
                <a:ea typeface="+mn-ea"/>
                <a:cs typeface="+mn-cs"/>
              </a:rPr>
              <a:t> con un intervalo de celdas. No escribimos "4" o "8" directamente en la fórmula. </a:t>
            </a:r>
          </a:p>
        </xdr:txBody>
      </xdr:sp>
      <xdr:pic>
        <xdr:nvPicPr>
          <xdr:cNvPr id="213" name="Gráfico 147" descr="Gafa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5363388</xdr:colOff>
      <xdr:row>26</xdr:row>
      <xdr:rowOff>76200</xdr:rowOff>
    </xdr:from>
    <xdr:to>
      <xdr:col>6</xdr:col>
      <xdr:colOff>75933</xdr:colOff>
      <xdr:row>33</xdr:row>
      <xdr:rowOff>19248</xdr:rowOff>
    </xdr:to>
    <xdr:pic>
      <xdr:nvPicPr>
        <xdr:cNvPr id="3" name="Imagen 2" descr="Las constantes son números que se escriben en celdas o fórmulas. Aunque =10+20 da el mismo resultado que =A1+B1, no se recomienda usar constantes. La razón es que para ver la constante tiene que encontrarla en la celda, lo que dificulta cambiarla si luego lo necesita. Es más fácil colocar las constantes en celdas aparte donde pueda acceder a ellas fácilmente y, posteriormente, hacer referencia a ellas en las fórmulas.">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211113" y="5905500"/>
          <a:ext cx="3856545" cy="1419423"/>
        </a:xfrm>
        <a:prstGeom prst="rect">
          <a:avLst/>
        </a:prstGeom>
      </xdr:spPr>
    </xdr:pic>
    <xdr:clientData/>
  </xdr:twoCellAnchor>
  <xdr:twoCellAnchor editAs="oneCell">
    <xdr:from>
      <xdr:col>1</xdr:col>
      <xdr:colOff>5372100</xdr:colOff>
      <xdr:row>35</xdr:row>
      <xdr:rowOff>45257</xdr:rowOff>
    </xdr:from>
    <xdr:to>
      <xdr:col>5</xdr:col>
      <xdr:colOff>955051</xdr:colOff>
      <xdr:row>44</xdr:row>
      <xdr:rowOff>170357</xdr:rowOff>
    </xdr:to>
    <xdr:pic>
      <xdr:nvPicPr>
        <xdr:cNvPr id="4" name="Imagen 3" descr="Un rango de celdas consta de una celda inicial, dos puntos y una celda final. Cuando seleccione un rango de celdas para una fórmula, Excel agregará automáticamente los dos puntos. Por ejemplo, A1:A10 es el rango de celdas desde la celda A1 hasta la celda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731932"/>
          <a:ext cx="3679201" cy="1839600"/>
        </a:xfrm>
        <a:prstGeom prst="rect">
          <a:avLst/>
        </a:prstGeom>
      </xdr:spPr>
    </xdr:pic>
    <xdr:clientData/>
  </xdr:twoCellAnchor>
  <xdr:twoCellAnchor editAs="oneCell">
    <xdr:from>
      <xdr:col>1</xdr:col>
      <xdr:colOff>5400675</xdr:colOff>
      <xdr:row>46</xdr:row>
      <xdr:rowOff>174431</xdr:rowOff>
    </xdr:from>
    <xdr:to>
      <xdr:col>9</xdr:col>
      <xdr:colOff>210396</xdr:colOff>
      <xdr:row>57</xdr:row>
      <xdr:rowOff>149743</xdr:rowOff>
    </xdr:to>
    <xdr:pic>
      <xdr:nvPicPr>
        <xdr:cNvPr id="5" name="Imagen 4" descr="Para usar funciones en Excel, primero debe escribir el nombre de la función, como =SUMA, y luego abrir un paréntesis de apertura. Después, agregue los argumentos de la función o los rangos, separando cada argumento o rango con comas. En el siguiente ejemplo, sumamos dos rangos con la función SUMA: =SUMA(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9956606"/>
          <a:ext cx="6058746" cy="2070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65</xdr:row>
      <xdr:rowOff>142875</xdr:rowOff>
    </xdr:from>
    <xdr:to>
      <xdr:col>1</xdr:col>
      <xdr:colOff>5228463</xdr:colOff>
      <xdr:row>84</xdr:row>
      <xdr:rowOff>19050</xdr:rowOff>
    </xdr:to>
    <xdr:grpSp>
      <xdr:nvGrpSpPr>
        <xdr:cNvPr id="180" name="Más información en la web" descr="More information on the web, contains links to the web&#10;Back to top&#10;Next step">
          <a:hlinkClick xmlns:r="http://schemas.openxmlformats.org/officeDocument/2006/relationships" r:id="rId1" tooltip="Haga clic aquí para pasar a la siguiente hoja de cálculo."/>
          <a:extLst>
            <a:ext uri="{FF2B5EF4-FFF2-40B4-BE49-F238E27FC236}">
              <a16:creationId xmlns:a16="http://schemas.microsoft.com/office/drawing/2014/main" id="{ABD21ECB-A0A3-4E0D-861E-B3FBCE376575}"/>
            </a:ext>
          </a:extLst>
        </xdr:cNvPr>
        <xdr:cNvGrpSpPr/>
      </xdr:nvGrpSpPr>
      <xdr:grpSpPr>
        <a:xfrm>
          <a:off x="342900" y="13096875"/>
          <a:ext cx="5733288" cy="3495675"/>
          <a:chOff x="323850" y="16837043"/>
          <a:chExt cx="5737224" cy="3349188"/>
        </a:xfrm>
      </xdr:grpSpPr>
      <xdr:sp macro="" textlink="">
        <xdr:nvSpPr>
          <xdr:cNvPr id="181" name="Rectá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Más información en l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a16="http://schemas.microsoft.com/office/drawing/2014/main" id="{95BB311B-A2C7-4A68-9A8B-82CD5B1C75D5}"/>
              </a:ext>
            </a:extLst>
          </xdr:cNvPr>
          <xdr:cNvSpPr/>
        </xdr:nvSpPr>
        <xdr:spPr>
          <a:xfrm>
            <a:off x="558774" y="19485025"/>
            <a:ext cx="3105330"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85" name="Conector recto 184" descr="Líne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ón Siguiente" descr="Botón del paso siguiente, con hipervínculos a la siguiente hoja de cálculo">
            <a:hlinkClick xmlns:r="http://schemas.openxmlformats.org/officeDocument/2006/relationships" r:id="rId2" tooltip="Haga clic aquí para pasar a la siguiente hoja de cálculo."/>
            <a:extLst>
              <a:ext uri="{FF2B5EF4-FFF2-40B4-BE49-F238E27FC236}">
                <a16:creationId xmlns:a16="http://schemas.microsoft.com/office/drawing/2014/main" id="{4F102BCA-DDCB-4390-A653-445B336B333A}"/>
              </a:ext>
            </a:extLst>
          </xdr:cNvPr>
          <xdr:cNvSpPr/>
        </xdr:nvSpPr>
        <xdr:spPr>
          <a:xfrm>
            <a:off x="4374754" y="19669174"/>
            <a:ext cx="1412169"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87" name="Paso" descr="Todo sobre la función SUMA, con un hipervínculo a la web&#10;&#10;">
            <a:hlinkClick xmlns:r="http://schemas.openxmlformats.org/officeDocument/2006/relationships" r:id="rId3" tooltip="Seleccione esta opción para obtener información en la web sobre la función SUMA"/>
            <a:extLst>
              <a:ext uri="{FF2B5EF4-FFF2-40B4-BE49-F238E27FC236}">
                <a16:creationId xmlns:a16="http://schemas.microsoft.com/office/drawing/2014/main" id="{AB2D976E-4F84-41AE-9EC8-DB5589E60A01}"/>
              </a:ext>
            </a:extLst>
          </xdr:cNvPr>
          <xdr:cNvSpPr txBox="1"/>
        </xdr:nvSpPr>
        <xdr:spPr>
          <a:xfrm>
            <a:off x="1003908" y="17606489"/>
            <a:ext cx="2360503"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p>
        </xdr:txBody>
      </xdr:sp>
      <xdr:pic>
        <xdr:nvPicPr>
          <xdr:cNvPr id="1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Paso" descr="Todo sobre el uso de Autosuma para sumar números con hipervínculos en la Web&#10;">
            <a:hlinkClick xmlns:r="http://schemas.openxmlformats.org/officeDocument/2006/relationships" r:id="rId6" tooltip="Seleccione esta opción para obtener información sobre el uso de Autosuma para sumar números en la Web"/>
            <a:extLst>
              <a:ext uri="{FF2B5EF4-FFF2-40B4-BE49-F238E27FC236}">
                <a16:creationId xmlns:a16="http://schemas.microsoft.com/office/drawing/2014/main" id="{E8AF0476-BB01-4EAA-81FC-EFE0808FE13E}"/>
              </a:ext>
            </a:extLst>
          </xdr:cNvPr>
          <xdr:cNvSpPr txBox="1"/>
        </xdr:nvSpPr>
        <xdr:spPr>
          <a:xfrm>
            <a:off x="1003908" y="18058397"/>
            <a:ext cx="2741765"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Autosuma</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sumar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Paso" descr="Obtenga toda la información sobre la función CONTAR, con un hipervínculo a la Web&#10;">
            <a:hlinkClick xmlns:r="http://schemas.openxmlformats.org/officeDocument/2006/relationships" r:id="rId7" tooltip="Seleccione esta opción para obtener información en la Web sobre la función CONTAR"/>
            <a:extLst>
              <a:ext uri="{FF2B5EF4-FFF2-40B4-BE49-F238E27FC236}">
                <a16:creationId xmlns:a16="http://schemas.microsoft.com/office/drawing/2014/main" id="{9FF9A895-01D5-42A2-8C16-126975374E45}"/>
              </a:ext>
            </a:extLst>
          </xdr:cNvPr>
          <xdr:cNvSpPr txBox="1"/>
        </xdr:nvSpPr>
        <xdr:spPr>
          <a:xfrm>
            <a:off x="1003907" y="18506516"/>
            <a:ext cx="2331909"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a:t>
            </a:r>
          </a:p>
        </xdr:txBody>
      </xdr:sp>
      <xdr:pic>
        <xdr:nvPicPr>
          <xdr:cNvPr id="1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Paso" descr="Aprendizaje gratuito de Excel en línea, con un hipervínculo a la Web&#10;">
            <a:hlinkClick xmlns:r="http://schemas.openxmlformats.org/officeDocument/2006/relationships" r:id="rId8" tooltip="Seleccione esta opción para obtener información en la Web sobre el aprendizaje gratuito de Excel."/>
            <a:extLst>
              <a:ext uri="{FF2B5EF4-FFF2-40B4-BE49-F238E27FC236}">
                <a16:creationId xmlns:a16="http://schemas.microsoft.com/office/drawing/2014/main" id="{62BCA8C0-A9F1-4706-AAE7-F42F5ABFF970}"/>
              </a:ext>
            </a:extLst>
          </xdr:cNvPr>
          <xdr:cNvSpPr txBox="1"/>
        </xdr:nvSpPr>
        <xdr:spPr>
          <a:xfrm>
            <a:off x="1016608" y="18952686"/>
            <a:ext cx="2576560"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1</xdr:col>
      <xdr:colOff>5457825</xdr:colOff>
      <xdr:row>51</xdr:row>
      <xdr:rowOff>6345</xdr:rowOff>
    </xdr:from>
    <xdr:to>
      <xdr:col>6</xdr:col>
      <xdr:colOff>504824</xdr:colOff>
      <xdr:row>62</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05550" y="10293345"/>
          <a:ext cx="3562349" cy="2089157"/>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9</xdr:col>
      <xdr:colOff>533401</xdr:colOff>
      <xdr:row>42</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6" y="6978650"/>
          <a:ext cx="3812105" cy="1708150"/>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Pruebe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con cualquiera de los métodos que ya probó.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de un rango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28580</xdr:rowOff>
    </xdr:from>
    <xdr:to>
      <xdr:col>1</xdr:col>
      <xdr:colOff>5241372</xdr:colOff>
      <xdr:row>65</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5172080"/>
          <a:ext cx="5733288"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38</xdr:row>
      <xdr:rowOff>154893</xdr:rowOff>
    </xdr:from>
    <xdr:to>
      <xdr:col>1</xdr:col>
      <xdr:colOff>3032611</xdr:colOff>
      <xdr:row>41</xdr:row>
      <xdr:rowOff>149835</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34330" y="7965393"/>
          <a:ext cx="1946006" cy="566442"/>
        </a:xfrm>
        <a:prstGeom prst="rect">
          <a:avLst/>
        </a:prstGeom>
      </xdr:spPr>
    </xdr:pic>
    <xdr:clientData/>
  </xdr:twoCellAnchor>
  <xdr:twoCellAnchor>
    <xdr:from>
      <xdr:col>1</xdr:col>
      <xdr:colOff>595997</xdr:colOff>
      <xdr:row>44</xdr:row>
      <xdr:rowOff>47626</xdr:rowOff>
    </xdr:from>
    <xdr:to>
      <xdr:col>1</xdr:col>
      <xdr:colOff>3778369</xdr:colOff>
      <xdr:row>53</xdr:row>
      <xdr:rowOff>178798</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443722" y="9001126"/>
          <a:ext cx="3182372" cy="184567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547558</xdr:colOff>
      <xdr:row>52</xdr:row>
      <xdr:rowOff>133351</xdr:rowOff>
    </xdr:from>
    <xdr:to>
      <xdr:col>1</xdr:col>
      <xdr:colOff>5048250</xdr:colOff>
      <xdr:row>57</xdr:row>
      <xdr:rowOff>28575</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547558" y="10610851"/>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443439</xdr:colOff>
      <xdr:row>57</xdr:row>
      <xdr:rowOff>133351</xdr:rowOff>
    </xdr:from>
    <xdr:to>
      <xdr:col>1</xdr:col>
      <xdr:colOff>3733800</xdr:colOff>
      <xdr:row>64</xdr:row>
      <xdr:rowOff>188323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91164" y="11563351"/>
          <a:ext cx="3290361"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152400</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752976"/>
          <a:chOff x="323850" y="276224"/>
          <a:chExt cx="5734050" cy="4569755"/>
        </a:xfrm>
      </xdr:grpSpPr>
      <xdr:sp macro="" textlink="">
        <xdr:nvSpPr>
          <xdr:cNvPr id="233" name="txt_FondoPaseo" descr="Fondo">
            <a:extLst>
              <a:ext uri="{FF2B5EF4-FFF2-40B4-BE49-F238E27FC236}">
                <a16:creationId xmlns:a16="http://schemas.microsoft.com/office/drawing/2014/main" id="{2E503384-DBF5-4D47-BF12-EEAC0918D4AA}"/>
              </a:ext>
            </a:extLst>
          </xdr:cNvPr>
          <xdr:cNvSpPr/>
        </xdr:nvSpPr>
        <xdr:spPr>
          <a:xfrm>
            <a:off x="323850" y="276224"/>
            <a:ext cx="5734050" cy="45697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410076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Paso">
            <a:extLst>
              <a:ext uri="{FF2B5EF4-FFF2-40B4-BE49-F238E27FC236}">
                <a16:creationId xmlns:a16="http://schemas.microsoft.com/office/drawing/2014/main" id="{B0D2ED24-6683-4531-B8F5-0F2F4933BA4A}"/>
              </a:ext>
            </a:extLst>
          </xdr:cNvPr>
          <xdr:cNvGrpSpPr/>
        </xdr:nvGrpSpPr>
        <xdr:grpSpPr>
          <a:xfrm>
            <a:off x="542925" y="1638300"/>
            <a:ext cx="5295901" cy="844960"/>
            <a:chOff x="609600" y="7810500"/>
            <a:chExt cx="5261542" cy="844960"/>
          </a:xfrm>
        </xdr:grpSpPr>
        <xdr:sp macro="" textlink="">
          <xdr:nvSpPr>
            <xdr:cNvPr id="247" name="txt_Paso" descr="En la columna de Cantidad de Fruta (celda D7), escriba =SUMA(D3:D6), o escriba =SUMA(, después seleccione el intervalo con el ratón y presione Entrar. Esto sumará los valores en las celdas D3, D4, D5 y D6. La respuesta debe ser 170.">
              <a:extLst>
                <a:ext uri="{FF2B5EF4-FFF2-40B4-BE49-F238E27FC236}">
                  <a16:creationId xmlns:a16="http://schemas.microsoft.com/office/drawing/2014/main" id="{810A5AB8-1BE7-4AA1-A49C-BD6D215DAFA4}"/>
                </a:ext>
              </a:extLst>
            </xdr:cNvPr>
            <xdr:cNvSpPr txBox="1"/>
          </xdr:nvSpPr>
          <xdr:spPr>
            <a:xfrm>
              <a:off x="1017295" y="7833407"/>
              <a:ext cx="4853847" cy="82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columna de Cantidad de Fruta (celda D7),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=SUMA(D3:D6)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seleccione el intervalo con el mouse y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sumará los valores de las celdas D3, D4, D5 y D6. La respuesta debería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Paso"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239" name="grp_Paso">
            <a:extLst>
              <a:ext uri="{FF2B5EF4-FFF2-40B4-BE49-F238E27FC236}">
                <a16:creationId xmlns:a16="http://schemas.microsoft.com/office/drawing/2014/main" id="{D760DDB7-6B91-4E00-B2BE-F1BD6817C42A}"/>
              </a:ext>
            </a:extLst>
          </xdr:cNvPr>
          <xdr:cNvGrpSpPr/>
        </xdr:nvGrpSpPr>
        <xdr:grpSpPr>
          <a:xfrm>
            <a:off x="542925" y="2399558"/>
            <a:ext cx="5220101" cy="898751"/>
            <a:chOff x="609600" y="8033595"/>
            <a:chExt cx="5186234" cy="898751"/>
          </a:xfrm>
        </xdr:grpSpPr>
        <xdr:sp macro="" textlink="">
          <xdr:nvSpPr>
            <xdr:cNvPr id="245" name="txt_Paso" descr="Ahora, vamos a probar Autosuma. Seleccione la celda amarilla debajo de la columna de Carne (celda G7) y, a continuación, vaya a Fórmulas &gt; Autosuma &gt; y seleccione SUMA. Verá que Excel escribe automáticamente la fórmula. Presione Entrar para confirmarlo. La característica Autosuma tiene todas las funciones más comunes.&#10;&#10;">
              <a:extLst>
                <a:ext uri="{FF2B5EF4-FFF2-40B4-BE49-F238E27FC236}">
                  <a16:creationId xmlns:a16="http://schemas.microsoft.com/office/drawing/2014/main" id="{C6CA8983-E35C-4984-9B4D-732042B193D4}"/>
                </a:ext>
              </a:extLst>
            </xdr:cNvPr>
            <xdr:cNvSpPr txBox="1"/>
          </xdr:nvSpPr>
          <xdr:spPr>
            <a:xfrm>
              <a:off x="1017295" y="8075552"/>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amarilla en la columna de Carne (celda G7) y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seleccione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Verá que Excel escribe automáticamente la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confirmar. La característica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tiene todas las funciones más comunes.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Paso" descr="2">
              <a:extLst>
                <a:ext uri="{FF2B5EF4-FFF2-40B4-BE49-F238E27FC236}">
                  <a16:creationId xmlns:a16="http://schemas.microsoft.com/office/drawing/2014/main" id="{09967B0C-29E8-4781-A6FA-F5CB00C8AEBC}"/>
                </a:ext>
              </a:extLst>
            </xdr:cNvPr>
            <xdr:cNvSpPr/>
          </xdr:nvSpPr>
          <xdr:spPr>
            <a:xfrm>
              <a:off x="609600" y="803359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372198"/>
            <a:ext cx="5234994" cy="695366"/>
            <a:chOff x="561975" y="3181698"/>
            <a:chExt cx="5234994" cy="695366"/>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81698"/>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242" name="Paso" descr="Este es un buen método abreviado de teclado. Seleccione la celda D15 y, a continuación, presione Alt + =, luego dele a Entrar. Esto escribe automáticamente la SUMA.&#10;">
              <a:extLst>
                <a:ext uri="{FF2B5EF4-FFF2-40B4-BE49-F238E27FC236}">
                  <a16:creationId xmlns:a16="http://schemas.microsoft.com/office/drawing/2014/main" id="{560D1E18-37A7-48F2-AA0C-0AF6088AF0AB}"/>
                </a:ext>
              </a:extLst>
            </xdr:cNvPr>
            <xdr:cNvSpPr txBox="1"/>
          </xdr:nvSpPr>
          <xdr:spPr>
            <a:xfrm>
              <a:off x="987453" y="3227186"/>
              <a:ext cx="4809516" cy="649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Este es un método abreviado de teclado muy útil. Seleccione la celda D15, después presione 	          y luego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introducirá automáticamente.</a:t>
              </a:r>
            </a:p>
          </xdr:txBody>
        </xdr:sp>
        <xdr:sp macro="" textlink="">
          <xdr:nvSpPr>
            <xdr:cNvPr id="243" name="Tecla igual" descr="Tecla igual">
              <a:extLst>
                <a:ext uri="{FF2B5EF4-FFF2-40B4-BE49-F238E27FC236}">
                  <a16:creationId xmlns:a16="http://schemas.microsoft.com/office/drawing/2014/main" id="{CF33041B-BB98-41EE-BDDE-38D58DF9865E}"/>
                </a:ext>
              </a:extLst>
            </xdr:cNvPr>
            <xdr:cNvSpPr/>
          </xdr:nvSpPr>
          <xdr:spPr>
            <a:xfrm>
              <a:off x="2746505"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2254689"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647699</xdr:colOff>
      <xdr:row>20</xdr:row>
      <xdr:rowOff>85726</xdr:rowOff>
    </xdr:from>
    <xdr:to>
      <xdr:col>1</xdr:col>
      <xdr:colOff>2903174</xdr:colOff>
      <xdr:row>23</xdr:row>
      <xdr:rowOff>45150</xdr:rowOff>
    </xdr:to>
    <xdr:sp macro="" textlink="">
      <xdr:nvSpPr>
        <xdr:cNvPr id="249" name="Botón Más información" descr="Vaya hacia abajo para obtener más detalles">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699" y="4467226"/>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1</xdr:col>
      <xdr:colOff>3581400</xdr:colOff>
      <xdr:row>20</xdr:row>
      <xdr:rowOff>85726</xdr:rowOff>
    </xdr:from>
    <xdr:to>
      <xdr:col>1</xdr:col>
      <xdr:colOff>4992600</xdr:colOff>
      <xdr:row>22</xdr:row>
      <xdr:rowOff>49625</xdr:rowOff>
    </xdr:to>
    <xdr:sp macro="" textlink="">
      <xdr:nvSpPr>
        <xdr:cNvPr id="250"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08AAD723-1A75-444B-BF90-661FB4EE2F13}"/>
            </a:ext>
          </a:extLst>
        </xdr:cNvPr>
        <xdr:cNvSpPr/>
      </xdr:nvSpPr>
      <xdr:spPr>
        <a:xfrm>
          <a:off x="4429125" y="4467226"/>
          <a:ext cx="14112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10</xdr:col>
      <xdr:colOff>200025</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3076573" cy="1828800"/>
          <a:chOff x="9048750" y="3743325"/>
          <a:chExt cx="3218350" cy="1828800"/>
        </a:xfrm>
      </xdr:grpSpPr>
      <xdr:sp macro="" textlink="">
        <xdr:nvSpPr>
          <xdr:cNvPr id="51" name="Paso"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618458"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es" sz="1100"/>
              <a:t>Pruebe a usar</a:t>
            </a:r>
            <a:r>
              <a:rPr lang="es" sz="1100" baseline="0"/>
              <a:t> </a:t>
            </a:r>
            <a:r>
              <a:rPr lang="es" sz="1100" b="1"/>
              <a:t>MEDIANA</a:t>
            </a:r>
            <a:r>
              <a:rPr lang="es" sz="1100"/>
              <a:t> o </a:t>
            </a:r>
            <a:r>
              <a:rPr lang="es" sz="1100" b="1"/>
              <a:t>MODO</a:t>
            </a:r>
            <a:r>
              <a:rPr lang="es" sz="1100"/>
              <a:t> aquí.</a:t>
            </a:r>
            <a:r>
              <a:rPr lang="es" sz="1100" baseline="0"/>
              <a:t> </a:t>
            </a:r>
          </a:p>
          <a:p>
            <a:pPr lvl="0" rtl="0">
              <a:defRPr/>
            </a:pPr>
            <a:endParaRPr lang="en-US" sz="1100" baseline="0"/>
          </a:p>
          <a:p>
            <a:pPr lvl="0" rtl="0">
              <a:defRPr/>
            </a:pPr>
            <a:r>
              <a:rPr lang="es" sz="1100" b="1" baseline="0"/>
              <a:t>MEDIANA</a:t>
            </a:r>
            <a:r>
              <a:rPr lang="es" sz="1100" baseline="0"/>
              <a:t> le proporciona el valor central de un conjunto de datos, mientras que </a:t>
            </a:r>
          </a:p>
          <a:p>
            <a:pPr lvl="0" rtl="0">
              <a:defRPr/>
            </a:pPr>
            <a:r>
              <a:rPr lang="es" sz="1100" b="1" baseline="0"/>
              <a:t>MODA</a:t>
            </a:r>
            <a:r>
              <a:rPr lang="es" sz="1100" baseline="0"/>
              <a:t> le proporciona el que se produce con más frecuencia.</a:t>
            </a:r>
            <a:endParaRPr lang="en-US" sz="1100"/>
          </a:p>
        </xdr:txBody>
      </xdr:sp>
      <xdr:pic>
        <xdr:nvPicPr>
          <xdr:cNvPr id="52" name="Cinta de crédito adicional" descr="Cinta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Flecha de crédito adicional" descr="Flech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323850</xdr:colOff>
      <xdr:row>17</xdr:row>
      <xdr:rowOff>38101</xdr:rowOff>
    </xdr:from>
    <xdr:to>
      <xdr:col>1</xdr:col>
      <xdr:colOff>5172075</xdr:colOff>
      <xdr:row>29</xdr:row>
      <xdr:rowOff>152400</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848101"/>
          <a:ext cx="5695950" cy="2400299"/>
          <a:chOff x="323850" y="3781426"/>
          <a:chExt cx="5695950" cy="2400299"/>
        </a:xfrm>
      </xdr:grpSpPr>
      <xdr:sp macro="" textlink="">
        <xdr:nvSpPr>
          <xdr:cNvPr id="62" name="Rectá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Paso" descr="Más información en l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cto 63" descr="Líne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cto 64" descr="Líne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64219</xdr:rowOff>
    </xdr:from>
    <xdr:to>
      <xdr:col>1</xdr:col>
      <xdr:colOff>2552700</xdr:colOff>
      <xdr:row>22</xdr:row>
      <xdr:rowOff>42298</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445719"/>
          <a:ext cx="2866594" cy="359079"/>
          <a:chOff x="533831" y="4331419"/>
          <a:chExt cx="2866594" cy="359079"/>
        </a:xfrm>
      </xdr:grpSpPr>
      <xdr:sp macro="" textlink="">
        <xdr:nvSpPr>
          <xdr:cNvPr id="66" name="Paso" descr="Todo sobre la función PROMEDIO, con un hipervínculo a la Web&#10;&#10;">
            <a:hlinkClick xmlns:r="http://schemas.openxmlformats.org/officeDocument/2006/relationships" r:id="rId5" tooltip="Seleccione esta opción para obtener información en la Web sobre la función PROMEDIO"/>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a:t>
            </a:r>
          </a:p>
        </xdr:txBody>
      </xdr:sp>
      <xdr:pic>
        <xdr:nvPicPr>
          <xdr:cNvPr id="67"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57660</xdr:rowOff>
    </xdr:from>
    <xdr:to>
      <xdr:col>1</xdr:col>
      <xdr:colOff>2581275</xdr:colOff>
      <xdr:row>24</xdr:row>
      <xdr:rowOff>41049</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820160"/>
          <a:ext cx="2895169" cy="364389"/>
          <a:chOff x="533831" y="4705860"/>
          <a:chExt cx="2895169" cy="364389"/>
        </a:xfrm>
      </xdr:grpSpPr>
      <xdr:sp macro="" textlink="">
        <xdr:nvSpPr>
          <xdr:cNvPr id="68" name="Paso" descr="Todo acerca de la función CONTAR, con un hipervínculo a la Web&#10;">
            <a:hlinkClick xmlns:r="http://schemas.openxmlformats.org/officeDocument/2006/relationships" r:id="rId8" tooltip="Seleccione esta opción para obtener información en la Web sobre la función MEDIANA"/>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a:t>
            </a:r>
          </a:p>
        </xdr:txBody>
      </xdr:sp>
      <xdr:pic>
        <xdr:nvPicPr>
          <xdr:cNvPr id="69"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71323</xdr:rowOff>
    </xdr:from>
    <xdr:to>
      <xdr:col>1</xdr:col>
      <xdr:colOff>3162300</xdr:colOff>
      <xdr:row>26</xdr:row>
      <xdr:rowOff>49402</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214823"/>
          <a:ext cx="3476194" cy="359079"/>
          <a:chOff x="533831" y="5100523"/>
          <a:chExt cx="3476194" cy="359079"/>
        </a:xfrm>
      </xdr:grpSpPr>
      <xdr:sp macro="" textlink="">
        <xdr:nvSpPr>
          <xdr:cNvPr id="70" name="Paso" descr="Usar Excel como calculadora, con un hipervínculo a la Web&#10;">
            <a:hlinkClick xmlns:r="http://schemas.openxmlformats.org/officeDocument/2006/relationships" r:id="rId9" tooltip="Seleccione esta opción para obtener información en la Web sobre la función MODO"/>
            <a:extLst>
              <a:ext uri="{FF2B5EF4-FFF2-40B4-BE49-F238E27FC236}">
                <a16:creationId xmlns:a16="http://schemas.microsoft.com/office/drawing/2014/main" id="{D8C06581-85B1-48B2-9903-8FE135F6657E}"/>
              </a:ext>
            </a:extLst>
          </xdr:cNvPr>
          <xdr:cNvSpPr txBox="1"/>
        </xdr:nvSpPr>
        <xdr:spPr>
          <a:xfrm>
            <a:off x="999016" y="5196474"/>
            <a:ext cx="301100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MODA</a:t>
            </a:r>
          </a:p>
        </xdr:txBody>
      </xdr:sp>
      <xdr:pic>
        <xdr:nvPicPr>
          <xdr:cNvPr id="71" name="Gráfico 70"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79678</xdr:rowOff>
    </xdr:from>
    <xdr:to>
      <xdr:col>1</xdr:col>
      <xdr:colOff>3667125</xdr:colOff>
      <xdr:row>28</xdr:row>
      <xdr:rowOff>63067</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604178"/>
          <a:ext cx="3968410" cy="364389"/>
          <a:chOff x="546440" y="5489878"/>
          <a:chExt cx="3968410" cy="364389"/>
        </a:xfrm>
      </xdr:grpSpPr>
      <xdr:sp macro="" textlink="">
        <xdr:nvSpPr>
          <xdr:cNvPr id="72" name="Paso" descr="Aprendizaje gratuito de Excel en línea, con un hipervínculo a la Web&#10;">
            <a:hlinkClick xmlns:r="http://schemas.openxmlformats.org/officeDocument/2006/relationships" r:id="rId10" tooltip="Seleccione esta opción para obtener información en la Web sobre el aprendizaje gratuito de Excel."/>
            <a:extLst>
              <a:ext uri="{FF2B5EF4-FFF2-40B4-BE49-F238E27FC236}">
                <a16:creationId xmlns:a16="http://schemas.microsoft.com/office/drawing/2014/main" id="{C58EAA90-3FBF-49C2-82FA-21634FD8AC83}"/>
              </a:ext>
            </a:extLst>
          </xdr:cNvPr>
          <xdr:cNvSpPr txBox="1"/>
        </xdr:nvSpPr>
        <xdr:spPr>
          <a:xfrm>
            <a:off x="1011624" y="5569557"/>
            <a:ext cx="35032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73"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352424</xdr:rowOff>
    </xdr:from>
    <xdr:to>
      <xdr:col>1</xdr:col>
      <xdr:colOff>5162550</xdr:colOff>
      <xdr:row>16</xdr:row>
      <xdr:rowOff>114299</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4"/>
          <a:ext cx="5676900" cy="3381375"/>
          <a:chOff x="333375" y="352424"/>
          <a:chExt cx="5676900" cy="3381375"/>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4"/>
            <a:ext cx="5676900" cy="3381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61975" y="3086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Paso">
            <a:extLst>
              <a:ext uri="{FF2B5EF4-FFF2-40B4-BE49-F238E27FC236}">
                <a16:creationId xmlns:a16="http://schemas.microsoft.com/office/drawing/2014/main" id="{337393F7-B1CB-40BB-9DB6-BE20F8463B0C}"/>
              </a:ext>
            </a:extLst>
          </xdr:cNvPr>
          <xdr:cNvGrpSpPr/>
        </xdr:nvGrpSpPr>
        <xdr:grpSpPr>
          <a:xfrm>
            <a:off x="542930" y="1352550"/>
            <a:ext cx="5236919" cy="593022"/>
            <a:chOff x="263059" y="1878420"/>
            <a:chExt cx="5245171" cy="603875"/>
          </a:xfrm>
        </xdr:grpSpPr>
        <xdr:sp macro="" textlink="">
          <xdr:nvSpPr>
            <xdr:cNvPr id="76" name="Paso" descr="Haga clic en la celda D7 y después use el Asistente de Autosuma para agregar una función PROMEDIO.&#10;">
              <a:extLst>
                <a:ext uri="{FF2B5EF4-FFF2-40B4-BE49-F238E27FC236}">
                  <a16:creationId xmlns:a16="http://schemas.microsoft.com/office/drawing/2014/main" id="{6F13119C-6E3E-4C36-B32B-49490A490EF6}"/>
                </a:ext>
              </a:extLst>
            </xdr:cNvPr>
            <xdr:cNvSpPr txBox="1"/>
          </xdr:nvSpPr>
          <xdr:spPr>
            <a:xfrm>
              <a:off x="698714" y="1920913"/>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878420"/>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78" name="grp_Paso">
            <a:extLst>
              <a:ext uri="{FF2B5EF4-FFF2-40B4-BE49-F238E27FC236}">
                <a16:creationId xmlns:a16="http://schemas.microsoft.com/office/drawing/2014/main" id="{09C24E64-BB63-463B-8648-CD8E2595E290}"/>
              </a:ext>
            </a:extLst>
          </xdr:cNvPr>
          <xdr:cNvGrpSpPr/>
        </xdr:nvGrpSpPr>
        <xdr:grpSpPr>
          <a:xfrm>
            <a:off x="533405" y="1909772"/>
            <a:ext cx="5246444" cy="554931"/>
            <a:chOff x="145889" y="1129423"/>
            <a:chExt cx="5254711" cy="565087"/>
          </a:xfrm>
        </xdr:grpSpPr>
        <xdr:sp macro="" textlink="">
          <xdr:nvSpPr>
            <xdr:cNvPr id="79" name="Paso" descr="Ahora haga clic en la celda G7 e introduzca una función CONTAR a mano escribiendo =CONTAR(D3:D6).&#10;">
              <a:extLst>
                <a:ext uri="{FF2B5EF4-FFF2-40B4-BE49-F238E27FC236}">
                  <a16:creationId xmlns:a16="http://schemas.microsoft.com/office/drawing/2014/main" id="{2BDCA942-D2F9-4CA9-AA98-7ADE8728D2B6}"/>
                </a:ext>
              </a:extLst>
            </xdr:cNvPr>
            <xdr:cNvSpPr txBox="1"/>
          </xdr:nvSpPr>
          <xdr:spPr>
            <a:xfrm>
              <a:off x="591084" y="1133124"/>
              <a:ext cx="4809516"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escriba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1294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1" name="grp_Paso">
            <a:extLst>
              <a:ext uri="{FF2B5EF4-FFF2-40B4-BE49-F238E27FC236}">
                <a16:creationId xmlns:a16="http://schemas.microsoft.com/office/drawing/2014/main" id="{AA044558-54FF-4FC4-BA5E-52BCE7820723}"/>
              </a:ext>
            </a:extLst>
          </xdr:cNvPr>
          <xdr:cNvGrpSpPr/>
        </xdr:nvGrpSpPr>
        <xdr:grpSpPr>
          <a:xfrm>
            <a:off x="533400" y="2471730"/>
            <a:ext cx="5293285" cy="596212"/>
            <a:chOff x="146717" y="1080520"/>
            <a:chExt cx="5250416" cy="603890"/>
          </a:xfrm>
        </xdr:grpSpPr>
        <xdr:sp macro="" textlink="">
          <xdr:nvSpPr>
            <xdr:cNvPr id="82" name="Paso" descr="En la celda D15, puede usar el Asistente de Autosuma o escribir a mano para introducir una función PROMEDIO o CONTAR. &#10;">
              <a:extLst>
                <a:ext uri="{FF2B5EF4-FFF2-40B4-BE49-F238E27FC236}">
                  <a16:creationId xmlns:a16="http://schemas.microsoft.com/office/drawing/2014/main" id="{3CD4882E-34FF-4391-9460-106057834DB5}"/>
                </a:ext>
              </a:extLst>
            </xdr:cNvPr>
            <xdr:cNvSpPr txBox="1"/>
          </xdr:nvSpPr>
          <xdr:spPr>
            <a:xfrm>
              <a:off x="587617" y="112302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escribir para introducir otra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805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238500"/>
    <xdr:ext cx="1275170" cy="335449"/>
    <xdr:sp macro="" textlink="">
      <xdr:nvSpPr>
        <xdr:cNvPr id="40"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E7DA197-ABD1-44AB-B211-A88D7396AFD9}"/>
            </a:ext>
          </a:extLst>
        </xdr:cNvPr>
        <xdr:cNvSpPr/>
      </xdr:nvSpPr>
      <xdr:spPr>
        <a:xfrm flipH="1">
          <a:off x="571500"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238500"/>
    <xdr:ext cx="1275170" cy="335449"/>
    <xdr:sp macro="" textlink="">
      <xdr:nvSpPr>
        <xdr:cNvPr id="41"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C770AC94-627D-4EC1-A995-AE96F8191AA8}"/>
            </a:ext>
          </a:extLst>
        </xdr:cNvPr>
        <xdr:cNvSpPr/>
      </xdr:nvSpPr>
      <xdr:spPr>
        <a:xfrm>
          <a:off x="4494261"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109541</xdr:rowOff>
    </xdr:from>
    <xdr:to>
      <xdr:col>1</xdr:col>
      <xdr:colOff>4941642</xdr:colOff>
      <xdr:row>7</xdr:row>
      <xdr:rowOff>102487</xdr:rowOff>
    </xdr:to>
    <xdr:grpSp>
      <xdr:nvGrpSpPr>
        <xdr:cNvPr id="16" name="grp_Paso">
          <a:extLst>
            <a:ext uri="{FF2B5EF4-FFF2-40B4-BE49-F238E27FC236}">
              <a16:creationId xmlns:a16="http://schemas.microsoft.com/office/drawing/2014/main" id="{ACD1828C-DCA0-413C-9B03-AC8C886B868F}"/>
            </a:ext>
          </a:extLst>
        </xdr:cNvPr>
        <xdr:cNvGrpSpPr/>
      </xdr:nvGrpSpPr>
      <xdr:grpSpPr>
        <a:xfrm>
          <a:off x="571505" y="1443041"/>
          <a:ext cx="5217862" cy="564446"/>
          <a:chOff x="425239" y="1752333"/>
          <a:chExt cx="5226084" cy="574777"/>
        </a:xfrm>
      </xdr:grpSpPr>
      <xdr:sp macro="" textlink="">
        <xdr:nvSpPr>
          <xdr:cNvPr id="24" name="Paso" descr="Seleccione la celda D7 y después use el Asistente de Autosuma para agregar una función MIN.&#10;&#10;">
            <a:extLst>
              <a:ext uri="{FF2B5EF4-FFF2-40B4-BE49-F238E27FC236}">
                <a16:creationId xmlns:a16="http://schemas.microsoft.com/office/drawing/2014/main" id="{D40637C7-0E2A-4342-9CA2-3732FB1CF31E}"/>
              </a:ext>
            </a:extLst>
          </xdr:cNvPr>
          <xdr:cNvSpPr txBox="1"/>
        </xdr:nvSpPr>
        <xdr:spPr>
          <a:xfrm>
            <a:off x="841807"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el Asistente de Autosuma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76214</xdr:rowOff>
    </xdr:from>
    <xdr:to>
      <xdr:col>1</xdr:col>
      <xdr:colOff>4953000</xdr:colOff>
      <xdr:row>10</xdr:row>
      <xdr:rowOff>59645</xdr:rowOff>
    </xdr:to>
    <xdr:grpSp>
      <xdr:nvGrpSpPr>
        <xdr:cNvPr id="17" name="grp_Paso">
          <a:extLst>
            <a:ext uri="{FF2B5EF4-FFF2-40B4-BE49-F238E27FC236}">
              <a16:creationId xmlns:a16="http://schemas.microsoft.com/office/drawing/2014/main" id="{C6DE3E57-FFF3-4FAC-B4DB-48087863CEA8}"/>
            </a:ext>
          </a:extLst>
        </xdr:cNvPr>
        <xdr:cNvGrpSpPr/>
      </xdr:nvGrpSpPr>
      <xdr:grpSpPr>
        <a:xfrm>
          <a:off x="561980" y="1981214"/>
          <a:ext cx="5238745" cy="554931"/>
          <a:chOff x="308069" y="1022734"/>
          <a:chExt cx="5247000" cy="565088"/>
        </a:xfrm>
      </xdr:grpSpPr>
      <xdr:sp macro="" textlink="">
        <xdr:nvSpPr>
          <xdr:cNvPr id="22" name="Paso" descr="Ahora seleccione la celda G7 y escriba una función MAX escribiendo =MAX(D3:D6).&#10;">
            <a:extLst>
              <a:ext uri="{FF2B5EF4-FFF2-40B4-BE49-F238E27FC236}">
                <a16:creationId xmlns:a16="http://schemas.microsoft.com/office/drawing/2014/main" id="{8D1688A7-CC33-4913-8C67-495A2DA6F76D}"/>
              </a:ext>
            </a:extLst>
          </xdr:cNvPr>
          <xdr:cNvSpPr txBox="1"/>
        </xdr:nvSpPr>
        <xdr:spPr>
          <a:xfrm>
            <a:off x="724643" y="1026435"/>
            <a:ext cx="483042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use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22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Paso">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Paso" descr="En la celda D15, puede usar el Asistente de Autosuma o escribir para introducir una función MIN o MAX.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el Asistente de Autosuma o escribir para introducir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5950" cy="2076450"/>
          <a:chOff x="361950" y="4257676"/>
          <a:chExt cx="5695950" cy="2076450"/>
        </a:xfrm>
      </xdr:grpSpPr>
      <xdr:sp macro="" textlink="">
        <xdr:nvSpPr>
          <xdr:cNvPr id="27" name="Rectángulo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Paso" descr="Más información en l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cto 28" descr="Líne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cto 29" descr="Línea decorativa">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55244"/>
          <a:ext cx="2866594" cy="359079"/>
          <a:chOff x="571931" y="4826719"/>
          <a:chExt cx="2866594" cy="359079"/>
        </a:xfrm>
      </xdr:grpSpPr>
      <xdr:sp macro="" textlink="">
        <xdr:nvSpPr>
          <xdr:cNvPr id="31" name="Paso" descr="Todo acerca de la función MIN, con un hipervínculo a la Web&#10;&#10;">
            <a:hlinkClick xmlns:r="http://schemas.openxmlformats.org/officeDocument/2006/relationships" r:id="rId1" tooltip="Seleccione esta opción para obtener información en la Web sobre la función MI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p>
        </xdr:txBody>
      </xdr:sp>
      <xdr:pic>
        <xdr:nvPicPr>
          <xdr:cNvPr id="32" name="Gráfico 22" descr="Flecha">
            <a:hlinkClick xmlns:r="http://schemas.openxmlformats.org/officeDocument/2006/relationships" r:id="rId1" tooltip="Seleccione esta opción para obtener más información en l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822171"/>
          <a:ext cx="2895169" cy="364389"/>
          <a:chOff x="571931" y="5193646"/>
          <a:chExt cx="2895169" cy="364389"/>
        </a:xfrm>
      </xdr:grpSpPr>
      <xdr:sp macro="" textlink="">
        <xdr:nvSpPr>
          <xdr:cNvPr id="33" name="Paso" descr="Todo acerca de la función MAX, con un hipervínculo a la Web&#10;">
            <a:hlinkClick xmlns:r="http://schemas.openxmlformats.org/officeDocument/2006/relationships" r:id="rId4" tooltip="Seleccione esta opción para obtener información en la Web sobre la función MAX"/>
            <a:extLst>
              <a:ext uri="{FF2B5EF4-FFF2-40B4-BE49-F238E27FC236}">
                <a16:creationId xmlns:a16="http://schemas.microsoft.com/office/drawing/2014/main" id="{118881C9-E273-4528-B2BB-EADC59D4FCD0}"/>
              </a:ext>
            </a:extLst>
          </xdr:cNvPr>
          <xdr:cNvSpPr txBox="1"/>
        </xdr:nvSpPr>
        <xdr:spPr>
          <a:xfrm>
            <a:off x="1037116" y="5269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p>
        </xdr:txBody>
      </xdr:sp>
      <xdr:pic>
        <xdr:nvPicPr>
          <xdr:cNvPr id="34" name="Gráfico 22" descr="Flecha">
            <a:hlinkClick xmlns:r="http://schemas.openxmlformats.org/officeDocument/2006/relationships" r:id="rId4" tooltip="Seleccione esta opción para obtener más información en l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98728</xdr:rowOff>
    </xdr:from>
    <xdr:to>
      <xdr:col>1</xdr:col>
      <xdr:colOff>2895600</xdr:colOff>
      <xdr:row>26</xdr:row>
      <xdr:rowOff>82117</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242228"/>
          <a:ext cx="3158785" cy="364389"/>
          <a:chOff x="584540" y="5613703"/>
          <a:chExt cx="3158785" cy="364389"/>
        </a:xfrm>
      </xdr:grpSpPr>
      <xdr:sp macro="" textlink="">
        <xdr:nvSpPr>
          <xdr:cNvPr id="37"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F83437F7-466E-4778-8A80-A19AB367662B}"/>
              </a:ext>
            </a:extLst>
          </xdr:cNvPr>
          <xdr:cNvSpPr txBox="1"/>
        </xdr:nvSpPr>
        <xdr:spPr>
          <a:xfrm>
            <a:off x="1049724" y="5636232"/>
            <a:ext cx="26936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38"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581025</xdr:colOff>
      <xdr:row>15</xdr:row>
      <xdr:rowOff>152400</xdr:rowOff>
    </xdr:from>
    <xdr:to>
      <xdr:col>7</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6953250" y="3581400"/>
          <a:ext cx="320992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ónAnterior" descr="Volver a la hoja anterior">
          <a:hlinkClick xmlns:r="http://schemas.openxmlformats.org/officeDocument/2006/relationships" r:id="rId8" tooltip="Haga clic aquí para volver a la hoj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ónSiguiente" descr="Avanzar a la siguiente hoja">
          <a:hlinkClick xmlns:r="http://schemas.openxmlformats.org/officeDocument/2006/relationships" r:id="rId9" tooltip="Haga clic aquí para pasar a la siguiente hoj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5</xdr:col>
      <xdr:colOff>333362</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43637" y="3084846"/>
          <a:ext cx="3600450" cy="1706231"/>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000500"/>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448175"/>
          <a:ext cx="5734050" cy="85534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4</xdr:col>
      <xdr:colOff>381000</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191250" y="9973228"/>
          <a:ext cx="3190875" cy="182825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161925</xdr:rowOff>
    </xdr:from>
    <xdr:to>
      <xdr:col>1</xdr:col>
      <xdr:colOff>5228463</xdr:colOff>
      <xdr:row>78</xdr:row>
      <xdr:rowOff>9525</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077825"/>
          <a:ext cx="5733288" cy="2705100"/>
          <a:chOff x="352425" y="12715875"/>
          <a:chExt cx="5733288" cy="2476500"/>
        </a:xfrm>
      </xdr:grpSpPr>
      <xdr:sp macro="" textlink="">
        <xdr:nvSpPr>
          <xdr:cNvPr id="158" name="Rectá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Paso" descr="Más información en l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cto 159" descr="Líne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cto 160" descr="Líne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67</xdr:row>
      <xdr:rowOff>140419</xdr:rowOff>
    </xdr:from>
    <xdr:to>
      <xdr:col>1</xdr:col>
      <xdr:colOff>2590800</xdr:colOff>
      <xdr:row>69</xdr:row>
      <xdr:rowOff>118498</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3818319"/>
          <a:ext cx="2866594" cy="359079"/>
          <a:chOff x="571931" y="13599244"/>
          <a:chExt cx="2866594" cy="359079"/>
        </a:xfrm>
      </xdr:grpSpPr>
      <xdr:sp macro="" textlink="">
        <xdr:nvSpPr>
          <xdr:cNvPr id="162" name="Paso" descr="Todo sobre la función HOY, con un hipervínculo a la Web&#10;&#10;">
            <a:hlinkClick xmlns:r="http://schemas.openxmlformats.org/officeDocument/2006/relationships" r:id="rId5" tooltip="Seleccione esta opción para obtener información en la Web sobre la función HOY"/>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HOY</a:t>
            </a:r>
          </a:p>
        </xdr:txBody>
      </xdr:sp>
      <xdr:pic>
        <xdr:nvPicPr>
          <xdr:cNvPr id="163"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174966</xdr:rowOff>
    </xdr:from>
    <xdr:to>
      <xdr:col>1</xdr:col>
      <xdr:colOff>2619375</xdr:colOff>
      <xdr:row>71</xdr:row>
      <xdr:rowOff>158355</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233866"/>
          <a:ext cx="2895169" cy="364389"/>
          <a:chOff x="571931" y="14014791"/>
          <a:chExt cx="2895169" cy="364389"/>
        </a:xfrm>
      </xdr:grpSpPr>
      <xdr:sp macro="" textlink="">
        <xdr:nvSpPr>
          <xdr:cNvPr id="164" name="Paso" descr="Todo sobre la función AHORA, con un hipervínculo a la Web&#10;">
            <a:hlinkClick xmlns:r="http://schemas.openxmlformats.org/officeDocument/2006/relationships" r:id="rId8" tooltip="Seleccione esta opción para obtener información en la Web sobre la función AHORA"/>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a:t>
            </a:r>
          </a:p>
        </xdr:txBody>
      </xdr:sp>
      <xdr:pic>
        <xdr:nvPicPr>
          <xdr:cNvPr id="165"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74</xdr:row>
      <xdr:rowOff>98728</xdr:rowOff>
    </xdr:from>
    <xdr:to>
      <xdr:col>1</xdr:col>
      <xdr:colOff>2809875</xdr:colOff>
      <xdr:row>76</xdr:row>
      <xdr:rowOff>82117</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110128"/>
          <a:ext cx="3073060" cy="364389"/>
          <a:chOff x="584540" y="14891053"/>
          <a:chExt cx="3073060" cy="364389"/>
        </a:xfrm>
      </xdr:grpSpPr>
      <xdr:sp macro="" textlink="">
        <xdr:nvSpPr>
          <xdr:cNvPr id="166"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3AA6BF12-05BC-4A54-8192-040964AEB7FE}"/>
              </a:ext>
            </a:extLst>
          </xdr:cNvPr>
          <xdr:cNvSpPr txBox="1"/>
        </xdr:nvSpPr>
        <xdr:spPr>
          <a:xfrm>
            <a:off x="1049724" y="14913582"/>
            <a:ext cx="2607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7"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72</xdr:row>
      <xdr:rowOff>24323</xdr:rowOff>
    </xdr:from>
    <xdr:to>
      <xdr:col>1</xdr:col>
      <xdr:colOff>2628900</xdr:colOff>
      <xdr:row>74</xdr:row>
      <xdr:rowOff>7712</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4654723"/>
          <a:ext cx="2895169" cy="364389"/>
          <a:chOff x="581456" y="14435648"/>
          <a:chExt cx="2895169" cy="364389"/>
        </a:xfrm>
      </xdr:grpSpPr>
      <xdr:sp macro="" textlink="">
        <xdr:nvSpPr>
          <xdr:cNvPr id="168" name="Paso" descr="Todo sobre la función FECHA, con un hipervínculo a la Web&#10;">
            <a:hlinkClick xmlns:r="http://schemas.openxmlformats.org/officeDocument/2006/relationships" r:id="rId10" tooltip="Seleccione esta opción para obtener información en la Web sobre la función FECHA"/>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FECHA</a:t>
            </a:r>
          </a:p>
        </xdr:txBody>
      </xdr:sp>
      <xdr:pic>
        <xdr:nvPicPr>
          <xdr:cNvPr id="169"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3</xdr:col>
      <xdr:colOff>974558</xdr:colOff>
      <xdr:row>6</xdr:row>
      <xdr:rowOff>120354</xdr:rowOff>
    </xdr:from>
    <xdr:to>
      <xdr:col>11</xdr:col>
      <xdr:colOff>104775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8966033" y="2082504"/>
          <a:ext cx="4407067" cy="1390944"/>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19050</xdr:rowOff>
    </xdr:from>
    <xdr:to>
      <xdr:col>1</xdr:col>
      <xdr:colOff>5210175</xdr:colOff>
      <xdr:row>49</xdr:row>
      <xdr:rowOff>123825</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162550"/>
          <a:ext cx="5734050" cy="4867275"/>
          <a:chOff x="323850" y="5019675"/>
          <a:chExt cx="5734050" cy="48672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FondoPaseo" descr="Fo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EncabezadoPaseo" descr="Usar texto y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y números juntos</a:t>
              </a:r>
            </a:p>
          </xdr:txBody>
        </xdr:sp>
        <xdr:cxnSp macro="">
          <xdr:nvCxnSpPr>
            <xdr:cNvPr id="61" name="txt_LíneaPaseo1" descr="Líne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íneaPaseo2" descr="Línea decorativa">
              <a:extLst>
                <a:ext uri="{FF2B5EF4-FFF2-40B4-BE49-F238E27FC236}">
                  <a16:creationId xmlns:a16="http://schemas.microsoft.com/office/drawing/2014/main" id="{A29D6EA9-B97F-4F30-9031-1B1934F6D015}"/>
                </a:ext>
              </a:extLst>
            </xdr:cNvPr>
            <xdr:cNvCxnSpPr>
              <a:cxnSpLocks/>
            </xdr:cNvCxnSpPr>
          </xdr:nvCxnSpPr>
          <xdr:spPr>
            <a:xfrm>
              <a:off x="850887" y="57113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cciónPase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96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Ahora, usaremos el &amp; para unir texto y números, no solo texto y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Mire las celdas C28:D29. ¿Puede ver que la fecha y la hora están en celdas independientes? ¿Puede combinarlos con el símbolo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se muestra en las celdas C32:C33, pero no tiene un buen aspecto, no es así?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un código de formato.</a:t>
              </a:r>
            </a:p>
          </xdr:txBody>
        </xdr:sp>
      </xdr:grpSp>
      <xdr:grpSp>
        <xdr:nvGrpSpPr>
          <xdr:cNvPr id="64" name="grp_Paso">
            <a:extLst>
              <a:ext uri="{FF2B5EF4-FFF2-40B4-BE49-F238E27FC236}">
                <a16:creationId xmlns:a16="http://schemas.microsoft.com/office/drawing/2014/main" id="{C6BDB8A3-21FE-4EAA-A451-F595D7A1CFD1}"/>
              </a:ext>
            </a:extLst>
          </xdr:cNvPr>
          <xdr:cNvGrpSpPr/>
        </xdr:nvGrpSpPr>
        <xdr:grpSpPr>
          <a:xfrm>
            <a:off x="561975" y="7800975"/>
            <a:ext cx="5067300" cy="790575"/>
            <a:chOff x="619063" y="8010525"/>
            <a:chExt cx="5034424" cy="790575"/>
          </a:xfrm>
        </xdr:grpSpPr>
        <xdr:sp macro="" textlink="">
          <xdr:nvSpPr>
            <xdr:cNvPr id="65" name="txt_Paso" descr="En la celda C36, escriba =C28&amp;&quot; &quot;&amp;TEXT(D28,&quot;DD/MM/AAAA&quot;). DD/MM/AAAA es el código de formato para día/mes/año, como 25/09/2017.&#10;&#10;">
              <a:extLst>
                <a:ext uri="{FF2B5EF4-FFF2-40B4-BE49-F238E27FC236}">
                  <a16:creationId xmlns:a16="http://schemas.microsoft.com/office/drawing/2014/main" id="{DDE71C24-EA69-4FB1-9319-E270E463554C}"/>
                </a:ext>
              </a:extLst>
            </xdr:cNvPr>
            <xdr:cNvSpPr txBox="1"/>
          </xdr:nvSpPr>
          <xdr:spPr>
            <a:xfrm>
              <a:off x="1036221" y="8052483"/>
              <a:ext cx="4617266"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código de formato para el día-mes-año, por ejemplo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Paso" descr="1">
              <a:extLst>
                <a:ext uri="{FF2B5EF4-FFF2-40B4-BE49-F238E27FC236}">
                  <a16:creationId xmlns:a16="http://schemas.microsoft.com/office/drawing/2014/main" id="{8E23CA67-4E1A-43D7-84B1-192836614566}"/>
                </a:ext>
              </a:extLst>
            </xdr:cNvPr>
            <xdr:cNvSpPr/>
          </xdr:nvSpPr>
          <xdr:spPr>
            <a:xfrm>
              <a:off x="619063" y="80105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67" name="grp_Paso">
            <a:extLst>
              <a:ext uri="{FF2B5EF4-FFF2-40B4-BE49-F238E27FC236}">
                <a16:creationId xmlns:a16="http://schemas.microsoft.com/office/drawing/2014/main" id="{400221E8-F2AA-445E-86DD-DDE14B5B3DC8}"/>
              </a:ext>
            </a:extLst>
          </xdr:cNvPr>
          <xdr:cNvGrpSpPr/>
        </xdr:nvGrpSpPr>
        <xdr:grpSpPr>
          <a:xfrm>
            <a:off x="561975" y="8534400"/>
            <a:ext cx="5229626" cy="596207"/>
            <a:chOff x="619063" y="8162925"/>
            <a:chExt cx="5195697" cy="596207"/>
          </a:xfrm>
        </xdr:grpSpPr>
        <xdr:sp macro="" textlink="">
          <xdr:nvSpPr>
            <xdr:cNvPr id="68" name="txt_Paso" descr="En la celda C37, escriba =C29&amp;&quot; &quot;&amp;TEXT(D29,&quot;HH:MM AM/PM&quot;). HH:MM es el formato de código de para Horas:Minutos, por ejemplo 13:30.">
              <a:extLst>
                <a:ext uri="{FF2B5EF4-FFF2-40B4-BE49-F238E27FC236}">
                  <a16:creationId xmlns:a16="http://schemas.microsoft.com/office/drawing/2014/main" id="{CEB49487-C445-4B69-9112-51698E7250F2}"/>
                </a:ext>
              </a:extLst>
            </xdr:cNvPr>
            <xdr:cNvSpPr txBox="1"/>
          </xdr:nvSpPr>
          <xdr:spPr>
            <a:xfrm>
              <a:off x="1036221" y="8204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formato de código de para Horas:Minutos,</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por ejemplo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2">
              <a:extLst>
                <a:ext uri="{FF2B5EF4-FFF2-40B4-BE49-F238E27FC236}">
                  <a16:creationId xmlns:a16="http://schemas.microsoft.com/office/drawing/2014/main" id="{D170A5A8-EB2A-420E-AFF9-3414BA79F7BF}"/>
                </a:ext>
              </a:extLst>
            </xdr:cNvPr>
            <xdr:cNvSpPr/>
          </xdr:nvSpPr>
          <xdr:spPr>
            <a:xfrm>
              <a:off x="619063" y="81629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144949</xdr:rowOff>
    </xdr:to>
    <xdr:sp macro="" textlink="">
      <xdr:nvSpPr>
        <xdr:cNvPr id="70" name="BotónAnterior" descr="Volver a la hoja anterior">
          <a:hlinkClick xmlns:r="http://schemas.openxmlformats.org/officeDocument/2006/relationships" r:id="rId1" tooltip="Haga clic aquí para volver a la hoja anterior"/>
          <a:extLst>
            <a:ext uri="{FF2B5EF4-FFF2-40B4-BE49-F238E27FC236}">
              <a16:creationId xmlns:a16="http://schemas.microsoft.com/office/drawing/2014/main" id="{DCA6AC04-F66C-44EC-86B5-CE167DBCCA5F}"/>
            </a:ext>
          </a:extLst>
        </xdr:cNvPr>
        <xdr:cNvSpPr/>
      </xdr:nvSpPr>
      <xdr:spPr>
        <a:xfrm flipH="1">
          <a:off x="542925"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47</xdr:row>
      <xdr:rowOff>0</xdr:rowOff>
    </xdr:from>
    <xdr:to>
      <xdr:col>1</xdr:col>
      <xdr:colOff>4988381</xdr:colOff>
      <xdr:row>48</xdr:row>
      <xdr:rowOff>144949</xdr:rowOff>
    </xdr:to>
    <xdr:sp macro="" textlink="">
      <xdr:nvSpPr>
        <xdr:cNvPr id="71" name="BotónSiguiente" descr="Avanzar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625A78A7-925A-4E8E-B9FF-D88914AFC403}"/>
            </a:ext>
          </a:extLst>
        </xdr:cNvPr>
        <xdr:cNvSpPr/>
      </xdr:nvSpPr>
      <xdr:spPr>
        <a:xfrm>
          <a:off x="4560936"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1</xdr:col>
      <xdr:colOff>5453062</xdr:colOff>
      <xdr:row>41</xdr:row>
      <xdr:rowOff>123825</xdr:rowOff>
    </xdr:from>
    <xdr:to>
      <xdr:col>4</xdr:col>
      <xdr:colOff>1235603</xdr:colOff>
      <xdr:row>50</xdr:row>
      <xdr:rowOff>124884</xdr:rowOff>
    </xdr:to>
    <xdr:grpSp>
      <xdr:nvGrpSpPr>
        <xdr:cNvPr id="72" name="VALE LA PENA EXPLORAR" descr="VALE L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Paso"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Si no sabe qué código de formato usar, puede presionar </a:t>
            </a:r>
            <a:r>
              <a:rPr lang="es" sz="1100" b="1" kern="0">
                <a:solidFill>
                  <a:schemeClr val="bg2">
                    <a:lumMod val="25000"/>
                  </a:schemeClr>
                </a:solidFill>
                <a:ea typeface="Segoe UI" pitchFamily="34" charset="0"/>
                <a:cs typeface="Segoe UI Light" panose="020B0502040204020203" pitchFamily="34" charset="0"/>
              </a:rPr>
              <a:t>Ctrl+1</a:t>
            </a:r>
            <a:r>
              <a:rPr lang="es" sz="1100" kern="0">
                <a:solidFill>
                  <a:schemeClr val="bg2">
                    <a:lumMod val="25000"/>
                  </a:schemeClr>
                </a:solidFill>
                <a:ea typeface="Segoe UI" pitchFamily="34" charset="0"/>
                <a:cs typeface="Segoe UI Light" panose="020B0502040204020203" pitchFamily="34" charset="0"/>
              </a:rPr>
              <a:t> &gt; </a:t>
            </a:r>
            <a:r>
              <a:rPr lang="es" sz="1100" b="1" kern="0">
                <a:solidFill>
                  <a:schemeClr val="bg2">
                    <a:lumMod val="25000"/>
                  </a:schemeClr>
                </a:solidFill>
                <a:ea typeface="Segoe UI" pitchFamily="34" charset="0"/>
                <a:cs typeface="Segoe UI Light" panose="020B0502040204020203" pitchFamily="34" charset="0"/>
              </a:rPr>
              <a:t>Número </a:t>
            </a:r>
            <a:r>
              <a:rPr lang="es" sz="1100" kern="0">
                <a:solidFill>
                  <a:schemeClr val="bg2">
                    <a:lumMod val="25000"/>
                  </a:schemeClr>
                </a:solidFill>
                <a:ea typeface="Segoe UI" pitchFamily="34" charset="0"/>
                <a:cs typeface="Segoe UI Light" panose="020B0502040204020203" pitchFamily="34" charset="0"/>
              </a:rPr>
              <a:t>para dar formato a la celda que desee. Después seleccione la opción </a:t>
            </a:r>
            <a:r>
              <a:rPr lang="es" sz="1100" b="1" kern="0">
                <a:solidFill>
                  <a:schemeClr val="bg2">
                    <a:lumMod val="25000"/>
                  </a:schemeClr>
                </a:solidFill>
                <a:ea typeface="Segoe UI" pitchFamily="34" charset="0"/>
                <a:cs typeface="Segoe UI Light" panose="020B0502040204020203" pitchFamily="34" charset="0"/>
              </a:rPr>
              <a:t>Personalizado</a:t>
            </a:r>
            <a:r>
              <a:rPr lang="es" sz="1100" kern="0">
                <a:solidFill>
                  <a:schemeClr val="bg2">
                    <a:lumMod val="25000"/>
                  </a:schemeClr>
                </a:solidFill>
                <a:ea typeface="Segoe UI" pitchFamily="34" charset="0"/>
                <a:cs typeface="Segoe UI Light" panose="020B0502040204020203" pitchFamily="34" charset="0"/>
              </a:rPr>
              <a:t>. Puede copiar en la fórmula el código de formato que se muestra.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50</xdr:row>
      <xdr:rowOff>19049</xdr:rowOff>
    </xdr:from>
    <xdr:to>
      <xdr:col>1</xdr:col>
      <xdr:colOff>5209413</xdr:colOff>
      <xdr:row>62</xdr:row>
      <xdr:rowOff>85725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115549"/>
          <a:ext cx="5733288" cy="2352676"/>
          <a:chOff x="323850" y="9629774"/>
          <a:chExt cx="5733288" cy="2066925"/>
        </a:xfrm>
      </xdr:grpSpPr>
      <xdr:sp macro="" textlink="">
        <xdr:nvSpPr>
          <xdr:cNvPr id="76" name="Rectá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Paso" descr="Más información en l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cto 77" descr="Líne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cto 78" descr="Líne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152576</xdr:rowOff>
    </xdr:from>
    <xdr:to>
      <xdr:col>1</xdr:col>
      <xdr:colOff>2572868</xdr:colOff>
      <xdr:row>55</xdr:row>
      <xdr:rowOff>128192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820576"/>
          <a:ext cx="2885386" cy="356616"/>
          <a:chOff x="535207" y="10201451"/>
          <a:chExt cx="2885386" cy="356616"/>
        </a:xfrm>
      </xdr:grpSpPr>
      <xdr:sp macro="" textlink="">
        <xdr:nvSpPr>
          <xdr:cNvPr id="80" name="Paso" descr="Todo sobre la función TEXTO&#10;&#10;&#10;">
            <a:hlinkClick xmlns:r="http://schemas.openxmlformats.org/officeDocument/2006/relationships" r:id="rId5" tooltip="Seleccione esta opción para obtener información en la Web sobre la función TEXTO"/>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173792</xdr:rowOff>
    </xdr:from>
    <xdr:to>
      <xdr:col>1</xdr:col>
      <xdr:colOff>2601630</xdr:colOff>
      <xdr:row>57</xdr:row>
      <xdr:rowOff>149408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222792"/>
          <a:ext cx="2914148" cy="356616"/>
          <a:chOff x="535207" y="10603667"/>
          <a:chExt cx="2914148" cy="356616"/>
        </a:xfrm>
      </xdr:grpSpPr>
      <xdr:sp macro="" textlink="">
        <xdr:nvSpPr>
          <xdr:cNvPr id="82" name="Paso" descr="Información sobre combinar texto y números, con un hipervínculo a la Web&#10;">
            <a:hlinkClick xmlns:r="http://schemas.openxmlformats.org/officeDocument/2006/relationships" r:id="rId8" tooltip="Seleccione esta opción para obtener información sobre combinar texto y números en l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58</xdr:row>
      <xdr:rowOff>9842</xdr:rowOff>
    </xdr:from>
    <xdr:to>
      <xdr:col>1</xdr:col>
      <xdr:colOff>2800349</xdr:colOff>
      <xdr:row>59</xdr:row>
      <xdr:rowOff>175958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630342"/>
          <a:ext cx="3100175" cy="356616"/>
          <a:chOff x="547899" y="11011217"/>
          <a:chExt cx="3100175" cy="356616"/>
        </a:xfrm>
      </xdr:grpSpPr>
      <xdr:sp macro="" textlink="">
        <xdr:nvSpPr>
          <xdr:cNvPr id="84"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135564DB-95BA-4D69-9BB4-47DFF364A7BC}"/>
              </a:ext>
            </a:extLst>
          </xdr:cNvPr>
          <xdr:cNvSpPr txBox="1"/>
        </xdr:nvSpPr>
        <xdr:spPr>
          <a:xfrm>
            <a:off x="1016131" y="11062558"/>
            <a:ext cx="2631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352424</xdr:rowOff>
    </xdr:from>
    <xdr:to>
      <xdr:col>1</xdr:col>
      <xdr:colOff>5219700</xdr:colOff>
      <xdr:row>23</xdr:row>
      <xdr:rowOff>142875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4"/>
          <a:ext cx="5734050" cy="4743451"/>
          <a:chOff x="0" y="-1"/>
          <a:chExt cx="5734050" cy="4743451"/>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1"/>
            <a:ext cx="5734050" cy="4743451"/>
            <a:chOff x="609600" y="1523999"/>
            <a:chExt cx="5695950" cy="4743451"/>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47434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celdas diferentes</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50887" y="5450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puede escribir mediante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Mayús+6</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Paso">
            <a:extLst>
              <a:ext uri="{FF2B5EF4-FFF2-40B4-BE49-F238E27FC236}">
                <a16:creationId xmlns:a16="http://schemas.microsoft.com/office/drawing/2014/main" id="{C22B3EA9-DB64-4F67-BB25-AB505C9F6071}"/>
              </a:ext>
            </a:extLst>
          </xdr:cNvPr>
          <xdr:cNvGrpSpPr/>
        </xdr:nvGrpSpPr>
        <xdr:grpSpPr>
          <a:xfrm>
            <a:off x="238125" y="1790700"/>
            <a:ext cx="5220101" cy="596207"/>
            <a:chOff x="590674" y="7972425"/>
            <a:chExt cx="5186234" cy="596207"/>
          </a:xfrm>
        </xdr:grpSpPr>
        <xdr:sp macro="" textlink="">
          <xdr:nvSpPr>
            <xdr:cNvPr id="95" name="txt_Paso" descr="En la celda E3, escriba =D3&amp;C3 para unir el nombre y los apellidos. ">
              <a:extLst>
                <a:ext uri="{FF2B5EF4-FFF2-40B4-BE49-F238E27FC236}">
                  <a16:creationId xmlns:a16="http://schemas.microsoft.com/office/drawing/2014/main" id="{2019278A-5B82-42D4-A9E1-AB92ED21BA21}"/>
                </a:ext>
              </a:extLst>
            </xdr:cNvPr>
            <xdr:cNvSpPr txBox="1"/>
          </xdr:nvSpPr>
          <xdr:spPr>
            <a:xfrm>
              <a:off x="998369" y="80143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E3,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el nombre y los apellidos.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Paso" descr="1">
              <a:extLst>
                <a:ext uri="{FF2B5EF4-FFF2-40B4-BE49-F238E27FC236}">
                  <a16:creationId xmlns:a16="http://schemas.microsoft.com/office/drawing/2014/main" id="{08E6959D-49D7-4904-81A7-E70CA3454C0B}"/>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9" name="grp_Paso">
            <a:extLst>
              <a:ext uri="{FF2B5EF4-FFF2-40B4-BE49-F238E27FC236}">
                <a16:creationId xmlns:a16="http://schemas.microsoft.com/office/drawing/2014/main" id="{2404CB22-1164-47A4-9503-5F5194382641}"/>
              </a:ext>
            </a:extLst>
          </xdr:cNvPr>
          <xdr:cNvGrpSpPr/>
        </xdr:nvGrpSpPr>
        <xdr:grpSpPr>
          <a:xfrm>
            <a:off x="238125" y="2328863"/>
            <a:ext cx="5220101" cy="881062"/>
            <a:chOff x="590674" y="7972425"/>
            <a:chExt cx="5186234" cy="881062"/>
          </a:xfrm>
        </xdr:grpSpPr>
        <xdr:sp macro="" textlink="">
          <xdr:nvSpPr>
            <xdr:cNvPr id="93" name="txt_Paso" descr="Sin embargo, SmithNancy no tiene un aspecto adecuado. Es necesario agregar una coma y un espacio. Para ello, usaremos comillas y crearemos una nueva cadena de texto. Escriba =D3&amp;&quot;, &quot;&amp;C3. The &amp;&quot;, &quot;&amp;. La parte &amp; &quot;,&quot; &amp; nos permite agregar la coma y el espacio al texto de las celdas.&#10;">
              <a:extLst>
                <a:ext uri="{FF2B5EF4-FFF2-40B4-BE49-F238E27FC236}">
                  <a16:creationId xmlns:a16="http://schemas.microsoft.com/office/drawing/2014/main" id="{08674DB0-339E-4450-B5D1-99B77DC0D664}"/>
                </a:ext>
              </a:extLst>
            </xdr:cNvPr>
            <xdr:cNvSpPr txBox="1"/>
          </xdr:nvSpPr>
          <xdr:spPr>
            <a:xfrm>
              <a:off x="998369" y="798580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 embargo, RodríguezMarina no parece correcto. Es necesario agregar una coma y un espacio. Para ello, usaremos comillas para crear una nueva cadena de texto. Esta vez,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parte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nos permite unir una coma y un espacio con el texto en las celdas.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Paso" descr="2">
              <a:extLst>
                <a:ext uri="{FF2B5EF4-FFF2-40B4-BE49-F238E27FC236}">
                  <a16:creationId xmlns:a16="http://schemas.microsoft.com/office/drawing/2014/main" id="{5F7A5327-6FDF-46BB-9B7E-8EB24A3ABBF2}"/>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90" name="grp_Paso">
            <a:extLst>
              <a:ext uri="{FF2B5EF4-FFF2-40B4-BE49-F238E27FC236}">
                <a16:creationId xmlns:a16="http://schemas.microsoft.com/office/drawing/2014/main" id="{C702821E-6BD4-4022-98BD-DE7E30FD3E4C}"/>
              </a:ext>
            </a:extLst>
          </xdr:cNvPr>
          <xdr:cNvGrpSpPr/>
        </xdr:nvGrpSpPr>
        <xdr:grpSpPr>
          <a:xfrm>
            <a:off x="238125" y="3286125"/>
            <a:ext cx="5220101" cy="596207"/>
            <a:chOff x="590674" y="7991475"/>
            <a:chExt cx="5186234" cy="596207"/>
          </a:xfrm>
        </xdr:grpSpPr>
        <xdr:sp macro="" textlink="">
          <xdr:nvSpPr>
            <xdr:cNvPr id="91" name="txt_Paso" descr="Para crear el nombre completo, se deberán unir el nombre y los apellidos, pero usar un espacio sin una coma. En F3, escriba =C3&amp;&quot; &quot;&amp;D3.">
              <a:extLst>
                <a:ext uri="{FF2B5EF4-FFF2-40B4-BE49-F238E27FC236}">
                  <a16:creationId xmlns:a16="http://schemas.microsoft.com/office/drawing/2014/main" id="{CEF374DD-E735-4BAD-8507-D3231A999B36}"/>
                </a:ext>
              </a:extLst>
            </xdr:cNvPr>
            <xdr:cNvSpPr txBox="1"/>
          </xdr:nvSpPr>
          <xdr:spPr>
            <a:xfrm>
              <a:off x="998369" y="80334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crear el nombre completo, se deberán unir el nombre y los apellidos, pero usar un espacio sin una coma. En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Paso" descr="3">
              <a:extLst>
                <a:ext uri="{FF2B5EF4-FFF2-40B4-BE49-F238E27FC236}">
                  <a16:creationId xmlns:a16="http://schemas.microsoft.com/office/drawing/2014/main" id="{9477BB36-AB74-47F3-A687-1A347B7E572C}"/>
                </a:ext>
              </a:extLst>
            </xdr:cNvPr>
            <xdr:cNvSpPr/>
          </xdr:nvSpPr>
          <xdr:spPr>
            <a:xfrm>
              <a:off x="590674" y="79914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142875</xdr:rowOff>
    </xdr:from>
    <xdr:to>
      <xdr:col>1</xdr:col>
      <xdr:colOff>2836500</xdr:colOff>
      <xdr:row>23</xdr:row>
      <xdr:rowOff>107062</xdr:rowOff>
    </xdr:to>
    <xdr:sp macro="" textlink="">
      <xdr:nvSpPr>
        <xdr:cNvPr id="102" name="btn_Profundizar" descr="Vaya hacia abajo para obtener más detalles">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24375"/>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1</xdr:col>
      <xdr:colOff>3713211</xdr:colOff>
      <xdr:row>20</xdr:row>
      <xdr:rowOff>142875</xdr:rowOff>
    </xdr:from>
    <xdr:to>
      <xdr:col>1</xdr:col>
      <xdr:colOff>4988381</xdr:colOff>
      <xdr:row>22</xdr:row>
      <xdr:rowOff>97324</xdr:rowOff>
    </xdr:to>
    <xdr:sp macro="" textlink="">
      <xdr:nvSpPr>
        <xdr:cNvPr id="103"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2DE05C84-7047-4122-A2D6-137F3AEDBF12}"/>
            </a:ext>
          </a:extLst>
        </xdr:cNvPr>
        <xdr:cNvSpPr/>
      </xdr:nvSpPr>
      <xdr:spPr>
        <a:xfrm>
          <a:off x="4560936" y="4524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4</xdr:col>
      <xdr:colOff>57150</xdr:colOff>
      <xdr:row>33</xdr:row>
      <xdr:rowOff>66675</xdr:rowOff>
    </xdr:from>
    <xdr:to>
      <xdr:col>7</xdr:col>
      <xdr:colOff>552450</xdr:colOff>
      <xdr:row>39</xdr:row>
      <xdr:rowOff>114300</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8458200" y="6924675"/>
          <a:ext cx="3724275" cy="1190625"/>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FondoPaseo" descr="Fo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EncabezadoPaseo" descr="Instrucciones S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íneaPaseo1" descr="Líne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íneaPaseo2" descr="Líne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grpSp>
      <xdr:grpSp>
        <xdr:nvGrpSpPr>
          <xdr:cNvPr id="81" name="grp_Paso">
            <a:extLst>
              <a:ext uri="{FF2B5EF4-FFF2-40B4-BE49-F238E27FC236}">
                <a16:creationId xmlns:a16="http://schemas.microsoft.com/office/drawing/2014/main" id="{62718C28-6D67-47F6-B4B4-619E5B81F03D}"/>
              </a:ext>
            </a:extLst>
          </xdr:cNvPr>
          <xdr:cNvGrpSpPr/>
        </xdr:nvGrpSpPr>
        <xdr:grpSpPr>
          <a:xfrm>
            <a:off x="571500" y="1962150"/>
            <a:ext cx="5305429" cy="577157"/>
            <a:chOff x="666377" y="7810500"/>
            <a:chExt cx="5271008" cy="577157"/>
          </a:xfrm>
        </xdr:grpSpPr>
        <xdr:sp macro="" textlink="">
          <xdr:nvSpPr>
            <xdr:cNvPr id="82" name="txt_Paso" descr="En la celda D9 escriba =SI(C9=&quot;manzana&quot;, VERDADERO,FALSO). La respuesta correcta es VERDADERO. &#10;&#10;&#10;">
              <a:extLst>
                <a:ext uri="{FF2B5EF4-FFF2-40B4-BE49-F238E27FC236}">
                  <a16:creationId xmlns:a16="http://schemas.microsoft.com/office/drawing/2014/main" id="{C9F56A19-70D3-4628-8709-84489EA24BB0}"/>
                </a:ext>
              </a:extLst>
            </xdr:cNvPr>
            <xdr:cNvSpPr txBox="1"/>
          </xdr:nvSpPr>
          <xdr:spPr>
            <a:xfrm>
              <a:off x="1074075" y="783340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D9 escriba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=SI(C9="Manzana";VERDADERO;FALSO)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respuesta correcta es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Paso"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4" name="grp_Paso">
            <a:extLst>
              <a:ext uri="{FF2B5EF4-FFF2-40B4-BE49-F238E27FC236}">
                <a16:creationId xmlns:a16="http://schemas.microsoft.com/office/drawing/2014/main" id="{685246AB-9501-4CF4-B780-BCFC62DE94CD}"/>
              </a:ext>
            </a:extLst>
          </xdr:cNvPr>
          <xdr:cNvGrpSpPr/>
        </xdr:nvGrpSpPr>
        <xdr:grpSpPr>
          <a:xfrm>
            <a:off x="571500" y="2549525"/>
            <a:ext cx="5220103" cy="596207"/>
            <a:chOff x="685304" y="7820025"/>
            <a:chExt cx="5186236" cy="596207"/>
          </a:xfrm>
        </xdr:grpSpPr>
        <xdr:sp macro="" textlink="">
          <xdr:nvSpPr>
            <xdr:cNvPr id="85" name="txt_Paso" descr="Copie D9 en D10. En este caso la respuesta debería ser FALSO porque una naranja no es una manzana.">
              <a:extLst>
                <a:ext uri="{FF2B5EF4-FFF2-40B4-BE49-F238E27FC236}">
                  <a16:creationId xmlns:a16="http://schemas.microsoft.com/office/drawing/2014/main" id="{D8F2AE5E-974E-4202-A290-3F2D0EFF00C4}"/>
                </a:ext>
              </a:extLst>
            </xdr:cNvPr>
            <xdr:cNvSpPr txBox="1"/>
          </xdr:nvSpPr>
          <xdr:spPr>
            <a:xfrm>
              <a:off x="1093001" y="78619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desde la celda D9 hasta la D10. Aquí la respuesta debería ser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porque una naranja no es una manzana.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Paso" descr="2">
              <a:extLst>
                <a:ext uri="{FF2B5EF4-FFF2-40B4-BE49-F238E27FC236}">
                  <a16:creationId xmlns:a16="http://schemas.microsoft.com/office/drawing/2014/main" id="{19487CBB-1C21-45D8-828F-6A02011E52A3}"/>
                </a:ext>
              </a:extLst>
            </xdr:cNvPr>
            <xdr:cNvSpPr/>
          </xdr:nvSpPr>
          <xdr:spPr>
            <a:xfrm>
              <a:off x="685304" y="78200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7" name="grp_Paso">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Paso" descr="Pruebe otro ejemplo observando la fórmula de la celda D12. Hemos empezado a usar =SI(C12 &lt; 100, &quot;menor que 100&quot;, &quot;mayor que o igual a 100&quot;). ¿Qué ocurre si escribe un número mayor que 100 en la celd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otro ejemplo consultando la fórmula en la celda D12. Preparamos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=SI(C12&lt;100;"Menor que 100";"Mayor o igual a 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¿Qué ocurre si escribe un número mayor o igual a </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en la celda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Paso"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2</xdr:col>
      <xdr:colOff>420093</xdr:colOff>
      <xdr:row>13</xdr:row>
      <xdr:rowOff>173239</xdr:rowOff>
    </xdr:from>
    <xdr:to>
      <xdr:col>5</xdr:col>
      <xdr:colOff>447686</xdr:colOff>
      <xdr:row>23</xdr:row>
      <xdr:rowOff>38101</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6792318" y="3221239"/>
          <a:ext cx="3656618" cy="1769862"/>
          <a:chOff x="6863991" y="11363325"/>
          <a:chExt cx="2736277"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6</xdr:col>
      <xdr:colOff>95249</xdr:colOff>
      <xdr:row>47</xdr:row>
      <xdr:rowOff>95249</xdr:rowOff>
    </xdr:to>
    <xdr:grpSp>
      <xdr:nvGrpSpPr>
        <xdr:cNvPr id="94" name="SUGERENCIA DEL EXPERTO" descr="SUGERENCIA DEL EXPERTO">
          <a:extLst>
            <a:ext uri="{FF2B5EF4-FFF2-40B4-BE49-F238E27FC236}">
              <a16:creationId xmlns:a16="http://schemas.microsoft.com/office/drawing/2014/main" id="{4F3513E1-6B29-4E54-80FC-E2B36E732D7E}"/>
            </a:ext>
          </a:extLst>
        </xdr:cNvPr>
        <xdr:cNvGrpSpPr/>
      </xdr:nvGrpSpPr>
      <xdr:grpSpPr>
        <a:xfrm>
          <a:off x="6324600" y="8610599"/>
          <a:ext cx="4381499" cy="1114425"/>
          <a:chOff x="8448675" y="2143125"/>
          <a:chExt cx="3487304" cy="1107625"/>
        </a:xfrm>
      </xdr:grpSpPr>
      <xdr:pic>
        <xdr:nvPicPr>
          <xdr:cNvPr id="95" name="Gráfico 2" descr="Búho">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Paso"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Haga clic aquí para obtener más información sobre los rangos con nombre de la Web."/>
            <a:extLst>
              <a:ext uri="{FF2B5EF4-FFF2-40B4-BE49-F238E27FC236}">
                <a16:creationId xmlns:a16="http://schemas.microsoft.com/office/drawing/2014/main" id="{CDFC5BF1-DCF8-4B3F-9426-0E409672138F}"/>
              </a:ext>
            </a:extLst>
          </xdr:cNvPr>
          <xdr:cNvSpPr txBox="1"/>
        </xdr:nvSpPr>
        <xdr:spPr>
          <a:xfrm>
            <a:off x="8782052" y="2143125"/>
            <a:ext cx="3153927"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Los </a:t>
            </a:r>
            <a:r>
              <a:rPr lang="es" sz="1100" b="1" i="1" u="sng" kern="0">
                <a:solidFill>
                  <a:schemeClr val="accent1"/>
                </a:solidFill>
                <a:ea typeface="Segoe UI" pitchFamily="34" charset="0"/>
                <a:cs typeface="Segoe UI Light" panose="020B0502040204020203" pitchFamily="34" charset="0"/>
              </a:rPr>
              <a:t>rangos con nombre</a:t>
            </a:r>
            <a:r>
              <a:rPr lang="es" sz="1100" kern="0">
                <a:solidFill>
                  <a:schemeClr val="bg2">
                    <a:lumMod val="25000"/>
                  </a:schemeClr>
                </a:solidFill>
                <a:ea typeface="Segoe UI" pitchFamily="34" charset="0"/>
                <a:cs typeface="Segoe UI Light" panose="020B0502040204020203" pitchFamily="34" charset="0"/>
              </a:rPr>
              <a:t> permiten definir términos o valores en un solo lugar y después volver a usarlos en todo</a:t>
            </a:r>
            <a:r>
              <a:rPr lang="es" sz="1100" kern="0" baseline="0">
                <a:solidFill>
                  <a:schemeClr val="bg2">
                    <a:lumMod val="25000"/>
                  </a:schemeClr>
                </a:solidFill>
                <a:ea typeface="Segoe UI" pitchFamily="34" charset="0"/>
                <a:cs typeface="Segoe UI Light" panose="020B0502040204020203" pitchFamily="34" charset="0"/>
              </a:rPr>
              <a:t> un libro. Puede ver todos los rangos con nombre de este libro haciendo clic en </a:t>
            </a:r>
            <a:r>
              <a:rPr lang="es" sz="1100" b="1" kern="0" baseline="0">
                <a:solidFill>
                  <a:schemeClr val="bg2">
                    <a:lumMod val="25000"/>
                  </a:schemeClr>
                </a:solidFill>
                <a:ea typeface="Segoe UI" pitchFamily="34" charset="0"/>
                <a:cs typeface="Segoe UI Light" panose="020B0502040204020203" pitchFamily="34" charset="0"/>
              </a:rPr>
              <a:t>Fórmulas</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Administrador de nombres.</a:t>
            </a:r>
            <a:r>
              <a:rPr lang="es" sz="1100" b="0" kern="0" baseline="0">
                <a:solidFill>
                  <a:schemeClr val="bg2">
                    <a:lumMod val="25000"/>
                  </a:schemeClr>
                </a:solidFill>
                <a:ea typeface="Segoe UI" pitchFamily="34" charset="0"/>
                <a:cs typeface="Segoe UI Light" panose="020B0502040204020203" pitchFamily="34" charset="0"/>
              </a:rPr>
              <a:t> Haga clic aquí para obtener más información.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76201</xdr:colOff>
      <xdr:row>31</xdr:row>
      <xdr:rowOff>128299</xdr:rowOff>
    </xdr:from>
    <xdr:to>
      <xdr:col>11</xdr:col>
      <xdr:colOff>504824</xdr:colOff>
      <xdr:row>40</xdr:row>
      <xdr:rowOff>77654</xdr:rowOff>
    </xdr:to>
    <xdr:grpSp>
      <xdr:nvGrpSpPr>
        <xdr:cNvPr id="97" name="INFORMACIÓN ÚTIL" descr="INFORMACIÓN ÚTIL&#10;&#10;">
          <a:extLst>
            <a:ext uri="{FF2B5EF4-FFF2-40B4-BE49-F238E27FC236}">
              <a16:creationId xmlns:a16="http://schemas.microsoft.com/office/drawing/2014/main" id="{B45D0037-257A-421E-9928-F95C71F032DA}"/>
            </a:ext>
          </a:extLst>
        </xdr:cNvPr>
        <xdr:cNvGrpSpPr/>
      </xdr:nvGrpSpPr>
      <xdr:grpSpPr>
        <a:xfrm>
          <a:off x="10687051" y="6633874"/>
          <a:ext cx="3476623" cy="1740055"/>
          <a:chOff x="6778625" y="15619705"/>
          <a:chExt cx="3174461" cy="1671345"/>
        </a:xfrm>
      </xdr:grpSpPr>
      <xdr:sp macro="" textlink="">
        <xdr:nvSpPr>
          <xdr:cNvPr id="98" name="Paso"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Al crear una fórmula, Excel colocará automáticamente bordes de colores alrededor de los intervalos a los que hace referencia la fórmula y los intervalos correspondientes en la fórmula serán del mismo color. Puede ver esto si selecciona la celda F33 y presiona </a:t>
            </a:r>
            <a:r>
              <a:rPr lang="es" sz="1100" b="1" i="0" kern="1200" baseline="0">
                <a:solidFill>
                  <a:schemeClr val="dk1"/>
                </a:solidFill>
                <a:effectLst/>
                <a:latin typeface="+mn-lt"/>
                <a:ea typeface="+mn-ea"/>
                <a:cs typeface="+mn-cs"/>
              </a:rPr>
              <a:t>F2</a:t>
            </a:r>
            <a:r>
              <a:rPr lang="es" sz="1100" b="0" i="0" kern="1200" baseline="0">
                <a:solidFill>
                  <a:schemeClr val="dk1"/>
                </a:solidFill>
                <a:effectLst/>
                <a:latin typeface="+mn-lt"/>
                <a:ea typeface="+mn-ea"/>
                <a:cs typeface="+mn-cs"/>
              </a:rPr>
              <a:t> para modificar la fórmula.</a:t>
            </a:r>
            <a:endParaRPr lang="en-US" sz="1100">
              <a:effectLst/>
              <a:latin typeface="+mn-lt"/>
            </a:endParaRPr>
          </a:p>
        </xdr:txBody>
      </xdr:sp>
      <xdr:pic>
        <xdr:nvPicPr>
          <xdr:cNvPr id="99" name="Gráfico 147" descr="Gafa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2846025</xdr:colOff>
      <xdr:row>22</xdr:row>
      <xdr:rowOff>40387</xdr:rowOff>
    </xdr:to>
    <xdr:sp macro="" textlink="">
      <xdr:nvSpPr>
        <xdr:cNvPr id="100" name="btn_Profundizar" descr="Vaya hacia abajo para obtener más detalles">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0</xdr:col>
      <xdr:colOff>333375</xdr:colOff>
      <xdr:row>23</xdr:row>
      <xdr:rowOff>47623</xdr:rowOff>
    </xdr:from>
    <xdr:to>
      <xdr:col>1</xdr:col>
      <xdr:colOff>5219700</xdr:colOff>
      <xdr:row>55</xdr:row>
      <xdr:rowOff>133349</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3"/>
          <a:ext cx="5734050" cy="6286501"/>
          <a:chOff x="333375" y="5000623"/>
          <a:chExt cx="5734050" cy="6293424"/>
        </a:xfrm>
      </xdr:grpSpPr>
      <xdr:sp macro="" textlink="">
        <xdr:nvSpPr>
          <xdr:cNvPr id="101" name="txt_FondoPaseo" descr="Fondo">
            <a:extLst>
              <a:ext uri="{FF2B5EF4-FFF2-40B4-BE49-F238E27FC236}">
                <a16:creationId xmlns:a16="http://schemas.microsoft.com/office/drawing/2014/main" id="{D30CE2FF-D296-4C22-A916-909B28036CE0}"/>
              </a:ext>
            </a:extLst>
          </xdr:cNvPr>
          <xdr:cNvSpPr/>
        </xdr:nvSpPr>
        <xdr:spPr>
          <a:xfrm>
            <a:off x="333375" y="5000623"/>
            <a:ext cx="5734050" cy="62934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EncabezadoPaseo" descr="Instrucción SI con otra funció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Instrucción SI con otra función</a:t>
            </a:r>
          </a:p>
        </xdr:txBody>
      </xdr:sp>
      <xdr:cxnSp macro="">
        <xdr:nvCxnSpPr>
          <xdr:cNvPr id="103" name="txt_LíneaPaseo1" descr="Líne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íneaPaseo2" descr="Línea decorativa">
            <a:extLst>
              <a:ext uri="{FF2B5EF4-FFF2-40B4-BE49-F238E27FC236}">
                <a16:creationId xmlns:a16="http://schemas.microsoft.com/office/drawing/2014/main" id="{8891E0FB-F07B-444F-B967-54078E830D13}"/>
              </a:ext>
            </a:extLst>
          </xdr:cNvPr>
          <xdr:cNvCxnSpPr>
            <a:cxnSpLocks/>
          </xdr:cNvCxnSpPr>
        </xdr:nvCxnSpPr>
        <xdr:spPr>
          <a:xfrm>
            <a:off x="546103" y="1052162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cciónPaseo" descr="Las instrucciones SI también pueden obligar a que se realicen cálculos adicionales si se cumple una condición determinada. Aquí vamos a evaluar una celda para ver si se deben cobrar Impuestos sobre las ventas y calcularlos si la condición es verdade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pueden forzar cálculos adicionales que se deben realizar si se cumple una condición. Aquí vamos a evaluar una celda para ver si deben aplicarse impuestos sobre las ventas y calcular si la condición es verdadera.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Paso">
            <a:extLst>
              <a:ext uri="{FF2B5EF4-FFF2-40B4-BE49-F238E27FC236}">
                <a16:creationId xmlns:a16="http://schemas.microsoft.com/office/drawing/2014/main" id="{5CDE601E-EF9E-420E-80FC-F58C2BA9720A}"/>
              </a:ext>
            </a:extLst>
          </xdr:cNvPr>
          <xdr:cNvGrpSpPr/>
        </xdr:nvGrpSpPr>
        <xdr:grpSpPr>
          <a:xfrm>
            <a:off x="561975" y="6486525"/>
            <a:ext cx="5295900" cy="1431960"/>
            <a:chOff x="581211" y="7810500"/>
            <a:chExt cx="5261541" cy="1431960"/>
          </a:xfrm>
        </xdr:grpSpPr>
        <xdr:sp macro="" textlink="">
          <xdr:nvSpPr>
            <xdr:cNvPr id="107" name="txt_Paso"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39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F33,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=SI(E33="Sí";F31*Impuesto sobre las ventas,0)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donde se configura el impuesto sobre las ventas como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con un valor de 0,0825. La fórmula indica que, si la celda E33 es igual a Sí, multiplica la celda F31 por el impuesto sobre las ventas,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a cambiar Sí a No en la celda E33 para ver cómo cambia el cálculo.</a:t>
              </a:r>
            </a:p>
          </xdr:txBody>
        </xdr:sp>
        <xdr:sp macro="" textlink="">
          <xdr:nvSpPr>
            <xdr:cNvPr id="108" name="shp_Paso"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09" name="grp_Paso">
            <a:extLst>
              <a:ext uri="{FF2B5EF4-FFF2-40B4-BE49-F238E27FC236}">
                <a16:creationId xmlns:a16="http://schemas.microsoft.com/office/drawing/2014/main" id="{BFF24217-919E-4D15-B472-AB89F019AF8E}"/>
              </a:ext>
            </a:extLst>
          </xdr:cNvPr>
          <xdr:cNvGrpSpPr/>
        </xdr:nvGrpSpPr>
        <xdr:grpSpPr>
          <a:xfrm>
            <a:off x="561975" y="7953685"/>
            <a:ext cx="5229626" cy="1070915"/>
            <a:chOff x="581211" y="8106085"/>
            <a:chExt cx="5195697" cy="1070915"/>
          </a:xfrm>
        </xdr:grpSpPr>
        <xdr:sp macro="" textlink="">
          <xdr:nvSpPr>
            <xdr:cNvPr id="110" name="txt_Paso" descr="Luego, hemos agregado una instrucción SI para hallar si el envío es necesario. En la celda F35, verá =SI(E35=&quot;sí&quot;,SUMA(D28:D29)*1,25,0). Esto quiere decir: &quot;si la celda E35 es «sí», tomar la suma de la columna Cantidad de la tabla anterior y multiplicarla por 1,25; en caso contrario, devolver un 0&quot;.&#10;">
              <a:extLst>
                <a:ext uri="{FF2B5EF4-FFF2-40B4-BE49-F238E27FC236}">
                  <a16:creationId xmlns:a16="http://schemas.microsoft.com/office/drawing/2014/main" id="{AEA982A9-56DB-413C-8C06-090FF22D1BCD}"/>
                </a:ext>
              </a:extLst>
            </xdr:cNvPr>
            <xdr:cNvSpPr txBox="1"/>
          </xdr:nvSpPr>
          <xdr:spPr>
            <a:xfrm>
              <a:off x="998369" y="8148073"/>
              <a:ext cx="4778539" cy="1028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continuación, hemos agregado una instrucción SI para calcular los gastos de envío si es necesario. En la celda F35 verá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=SI(E35="Sí";SUM(D28:D29)*1.25;0)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indica "Si la celda E35 es igual a Sí, realiza la suma de la columna Cantidad de la tabla anterior y multiplica por 1,25,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Paso" descr="2">
              <a:extLst>
                <a:ext uri="{FF2B5EF4-FFF2-40B4-BE49-F238E27FC236}">
                  <a16:creationId xmlns:a16="http://schemas.microsoft.com/office/drawing/2014/main" id="{BCCAD99D-66BF-4E4A-8BE8-EB9E7692B65E}"/>
                </a:ext>
              </a:extLst>
            </xdr:cNvPr>
            <xdr:cNvSpPr/>
          </xdr:nvSpPr>
          <xdr:spPr>
            <a:xfrm>
              <a:off x="581211" y="81060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2" name="grp_Paso">
            <a:extLst>
              <a:ext uri="{FF2B5EF4-FFF2-40B4-BE49-F238E27FC236}">
                <a16:creationId xmlns:a16="http://schemas.microsoft.com/office/drawing/2014/main" id="{BF6B2B89-C936-492B-9E7C-BBD3854AF4D9}"/>
              </a:ext>
            </a:extLst>
          </xdr:cNvPr>
          <xdr:cNvGrpSpPr/>
        </xdr:nvGrpSpPr>
        <xdr:grpSpPr>
          <a:xfrm>
            <a:off x="561975" y="9058785"/>
            <a:ext cx="5343524" cy="1405676"/>
            <a:chOff x="581211" y="8296785"/>
            <a:chExt cx="5308856" cy="1405676"/>
          </a:xfrm>
        </xdr:grpSpPr>
        <xdr:sp macro="" textlink="">
          <xdr:nvSpPr>
            <xdr:cNvPr id="113" name="txt_Paso" descr="Luego, cambie el 1,25 de la fórmula de la celda F35 a «Envío». Cuando empiece a escribir, la corrección automática de Excel la encontrará automáticamente. Entonces, presione la tecla TAB para introducirla. Este es un Rango con nombre y lo escribimos en Fórmulas &gt; Definir nombre. Ahora, si alguna vez necesita cambiar los gastos de envío, solo tiene que hacerlo en un lugar y puede usar el nombre Envío en cualquier lugar del libro.&#10;&#10;">
              <a:extLst>
                <a:ext uri="{FF2B5EF4-FFF2-40B4-BE49-F238E27FC236}">
                  <a16:creationId xmlns:a16="http://schemas.microsoft.com/office/drawing/2014/main" id="{A722657B-F5BE-4EA5-BAAE-C570DA0E3B71}"/>
                </a:ext>
              </a:extLst>
            </xdr:cNvPr>
            <xdr:cNvSpPr txBox="1"/>
          </xdr:nvSpPr>
          <xdr:spPr>
            <a:xfrm>
              <a:off x="998368" y="8338763"/>
              <a:ext cx="4891699" cy="136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cambie el 1,25 en la fórmula en la celda F35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Envío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empiece a escribir, la corrección automática de Excel debería encontrarla automáticamente. Si es así, presione la tecla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escribirla. Esto es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lo introducimos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Asignar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si quiere cambiar los gastos de envío, solo tiene que realizar la acción en un lugar y puede usar el nombre de envío en cualquier lugar del libro.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3">
              <a:extLst>
                <a:ext uri="{FF2B5EF4-FFF2-40B4-BE49-F238E27FC236}">
                  <a16:creationId xmlns:a16="http://schemas.microsoft.com/office/drawing/2014/main" id="{9DDD420D-C72F-4430-9995-3824DE1CAC4D}"/>
                </a:ext>
              </a:extLst>
            </xdr:cNvPr>
            <xdr:cNvSpPr/>
          </xdr:nvSpPr>
          <xdr:spPr>
            <a:xfrm>
              <a:off x="581211" y="82967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52</xdr:row>
      <xdr:rowOff>180975</xdr:rowOff>
    </xdr:from>
    <xdr:to>
      <xdr:col>1</xdr:col>
      <xdr:colOff>980459</xdr:colOff>
      <xdr:row>54</xdr:row>
      <xdr:rowOff>135424</xdr:rowOff>
    </xdr:to>
    <xdr:sp macro="" textlink="">
      <xdr:nvSpPr>
        <xdr:cNvPr id="115"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F139BCB5-BA52-4BA9-B27E-80EDF1CA9815}"/>
            </a:ext>
          </a:extLst>
        </xdr:cNvPr>
        <xdr:cNvSpPr/>
      </xdr:nvSpPr>
      <xdr:spPr>
        <a:xfrm flipH="1">
          <a:off x="552450"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52</xdr:row>
      <xdr:rowOff>180975</xdr:rowOff>
    </xdr:from>
    <xdr:to>
      <xdr:col>1</xdr:col>
      <xdr:colOff>4959806</xdr:colOff>
      <xdr:row>54</xdr:row>
      <xdr:rowOff>135424</xdr:rowOff>
    </xdr:to>
    <xdr:sp macro="" textlink="">
      <xdr:nvSpPr>
        <xdr:cNvPr id="116"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BBF61831-9570-4211-818C-38318F38D015}"/>
            </a:ext>
          </a:extLst>
        </xdr:cNvPr>
        <xdr:cNvSpPr/>
      </xdr:nvSpPr>
      <xdr:spPr>
        <a:xfrm>
          <a:off x="4531797"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352425</xdr:colOff>
      <xdr:row>56</xdr:row>
      <xdr:rowOff>38100</xdr:rowOff>
    </xdr:from>
    <xdr:to>
      <xdr:col>1</xdr:col>
      <xdr:colOff>5237988</xdr:colOff>
      <xdr:row>69</xdr:row>
      <xdr:rowOff>95250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382375"/>
          <a:ext cx="5733288" cy="2533650"/>
          <a:chOff x="352425" y="10715625"/>
          <a:chExt cx="5733288" cy="2390775"/>
        </a:xfrm>
      </xdr:grpSpPr>
      <xdr:sp macro="" textlink="">
        <xdr:nvSpPr>
          <xdr:cNvPr id="118" name="Rectá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Más información en l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cto 71" descr="Líne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cto 72" descr="Líne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59</xdr:row>
      <xdr:rowOff>159469</xdr:rowOff>
    </xdr:from>
    <xdr:to>
      <xdr:col>1</xdr:col>
      <xdr:colOff>2514601</xdr:colOff>
      <xdr:row>61</xdr:row>
      <xdr:rowOff>137548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075244"/>
          <a:ext cx="2799920" cy="359079"/>
          <a:chOff x="562406" y="11418019"/>
          <a:chExt cx="2799920" cy="359079"/>
        </a:xfrm>
      </xdr:grpSpPr>
      <xdr:sp macro="" textlink="">
        <xdr:nvSpPr>
          <xdr:cNvPr id="122" name="Paso" descr="Todo sobre la función SI, con un hipervínculo a la Web&#10;&#10;">
            <a:hlinkClick xmlns:r="http://schemas.openxmlformats.org/officeDocument/2006/relationships" r:id="rId11" tooltip="Seleccione esta opción para obtener información en la Web sobre la función SI"/>
            <a:extLst>
              <a:ext uri="{FF2B5EF4-FFF2-40B4-BE49-F238E27FC236}">
                <a16:creationId xmlns:a16="http://schemas.microsoft.com/office/drawing/2014/main" id="{C0A7CC9F-DB96-4F0E-B2C2-8BD914BE74EC}"/>
              </a:ext>
            </a:extLst>
          </xdr:cNvPr>
          <xdr:cNvSpPr txBox="1"/>
        </xdr:nvSpPr>
        <xdr:spPr>
          <a:xfrm>
            <a:off x="1027592" y="11492379"/>
            <a:ext cx="23347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p>
        </xdr:txBody>
      </xdr:sp>
      <xdr:pic>
        <xdr:nvPicPr>
          <xdr:cNvPr id="123"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61</xdr:row>
      <xdr:rowOff>153535</xdr:rowOff>
    </xdr:from>
    <xdr:to>
      <xdr:col>1</xdr:col>
      <xdr:colOff>3009900</xdr:colOff>
      <xdr:row>63</xdr:row>
      <xdr:rowOff>136924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450310"/>
          <a:ext cx="3295219" cy="364389"/>
          <a:chOff x="562406" y="11793085"/>
          <a:chExt cx="3295219" cy="364389"/>
        </a:xfrm>
      </xdr:grpSpPr>
      <xdr:sp macro="" textlink="">
        <xdr:nvSpPr>
          <xdr:cNvPr id="124" name="Paso" descr="Todo sobre la función SI.CONJUNTO, con un hipervínculo a la Web&#10;">
            <a:hlinkClick xmlns:r="http://schemas.openxmlformats.org/officeDocument/2006/relationships" r:id="rId14" tooltip="Seleccione esta opción para obtener información en la Web sobre la función SI.CONJUNTO"/>
            <a:extLst>
              <a:ext uri="{FF2B5EF4-FFF2-40B4-BE49-F238E27FC236}">
                <a16:creationId xmlns:a16="http://schemas.microsoft.com/office/drawing/2014/main" id="{AD0BC53A-C4C7-465E-A99E-D4C6A4A4165C}"/>
              </a:ext>
            </a:extLst>
          </xdr:cNvPr>
          <xdr:cNvSpPr txBox="1"/>
        </xdr:nvSpPr>
        <xdr:spPr>
          <a:xfrm>
            <a:off x="1027591" y="11870261"/>
            <a:ext cx="283003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SI.CONJUNTO</a:t>
            </a:r>
          </a:p>
        </xdr:txBody>
      </xdr:sp>
      <xdr:pic>
        <xdr:nvPicPr>
          <xdr:cNvPr id="125"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65</xdr:row>
      <xdr:rowOff>184453</xdr:rowOff>
    </xdr:from>
    <xdr:to>
      <xdr:col>1</xdr:col>
      <xdr:colOff>3124200</xdr:colOff>
      <xdr:row>67</xdr:row>
      <xdr:rowOff>167842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243228"/>
          <a:ext cx="3409519" cy="364389"/>
          <a:chOff x="562406" y="12586003"/>
          <a:chExt cx="3409519" cy="364389"/>
        </a:xfrm>
      </xdr:grpSpPr>
      <xdr:sp macro="" textlink="">
        <xdr:nvSpPr>
          <xdr:cNvPr id="126" name="Paso" descr="Aprendizaje gratuito de Excel en línea, con un hipervínculo a la Web&#10;">
            <a:hlinkClick xmlns:r="http://schemas.openxmlformats.org/officeDocument/2006/relationships" r:id="rId15" tooltip="Seleccione esta opción para obtener información en la Web acerca del aprendizaje gratuito de Excel en línea"/>
            <a:extLst>
              <a:ext uri="{FF2B5EF4-FFF2-40B4-BE49-F238E27FC236}">
                <a16:creationId xmlns:a16="http://schemas.microsoft.com/office/drawing/2014/main" id="{7825C514-8FA2-4A6D-AF39-649B9CAF9255}"/>
              </a:ext>
            </a:extLst>
          </xdr:cNvPr>
          <xdr:cNvSpPr txBox="1"/>
        </xdr:nvSpPr>
        <xdr:spPr>
          <a:xfrm>
            <a:off x="1040199" y="12637107"/>
            <a:ext cx="29317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27"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63</xdr:row>
      <xdr:rowOff>152911</xdr:rowOff>
    </xdr:from>
    <xdr:to>
      <xdr:col>1</xdr:col>
      <xdr:colOff>2847974</xdr:colOff>
      <xdr:row>65</xdr:row>
      <xdr:rowOff>136300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830686"/>
          <a:ext cx="3133293" cy="364389"/>
          <a:chOff x="562406" y="12173461"/>
          <a:chExt cx="3133293" cy="364389"/>
        </a:xfrm>
      </xdr:grpSpPr>
      <xdr:sp macro="" textlink="">
        <xdr:nvSpPr>
          <xdr:cNvPr id="128" name="Paso" descr="Instrucciones SI avanzadas, con un hipervínculo a la Web&#10;">
            <a:hlinkClick xmlns:r="http://schemas.openxmlformats.org/officeDocument/2006/relationships" r:id="rId16" tooltip="Seleccione esta opción para que obtener información sobre las instrucciones SI avanzadas en la Web"/>
            <a:extLst>
              <a:ext uri="{FF2B5EF4-FFF2-40B4-BE49-F238E27FC236}">
                <a16:creationId xmlns:a16="http://schemas.microsoft.com/office/drawing/2014/main" id="{A9F717A5-C172-477E-B496-085AE6F25AC6}"/>
              </a:ext>
            </a:extLst>
          </xdr:cNvPr>
          <xdr:cNvSpPr txBox="1"/>
        </xdr:nvSpPr>
        <xdr:spPr>
          <a:xfrm>
            <a:off x="1027590" y="12241736"/>
            <a:ext cx="2668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Instrucciones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avanzadas</a:t>
            </a:r>
          </a:p>
        </xdr:txBody>
      </xdr:sp>
      <xdr:pic>
        <xdr:nvPicPr>
          <xdr:cNvPr id="129"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275865</xdr:colOff>
      <xdr:row>59</xdr:row>
      <xdr:rowOff>133074</xdr:rowOff>
    </xdr:to>
    <xdr:pic>
      <xdr:nvPicPr>
        <xdr:cNvPr id="2" name="Imagen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504825</xdr:rowOff>
    </xdr:from>
    <xdr:to>
      <xdr:col>1</xdr:col>
      <xdr:colOff>5219700</xdr:colOff>
      <xdr:row>32</xdr:row>
      <xdr:rowOff>52388</xdr:rowOff>
    </xdr:to>
    <xdr:sp macro="" textlink="">
      <xdr:nvSpPr>
        <xdr:cNvPr id="81" name="txt_FondoPaseo" descr="Fondo">
          <a:extLst>
            <a:ext uri="{FF2B5EF4-FFF2-40B4-BE49-F238E27FC236}">
              <a16:creationId xmlns:a16="http://schemas.microsoft.com/office/drawing/2014/main" id="{CCCCB7BF-CE8C-47D9-ADC2-CAB1C8F28444}"/>
            </a:ext>
          </a:extLst>
        </xdr:cNvPr>
        <xdr:cNvSpPr/>
      </xdr:nvSpPr>
      <xdr:spPr>
        <a:xfrm>
          <a:off x="333375" y="504825"/>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EncabezadoPaseo" descr="BUSCAR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íneaPaseo1" descr="Líne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27</xdr:row>
      <xdr:rowOff>102104</xdr:rowOff>
    </xdr:from>
    <xdr:to>
      <xdr:col>1</xdr:col>
      <xdr:colOff>4976799</xdr:colOff>
      <xdr:row>27</xdr:row>
      <xdr:rowOff>102104</xdr:rowOff>
    </xdr:to>
    <xdr:cxnSp macro="">
      <xdr:nvCxnSpPr>
        <xdr:cNvPr id="84" name="txt_LíneaPaseo2" descr="Línea decorativa">
          <a:extLst>
            <a:ext uri="{FF2B5EF4-FFF2-40B4-BE49-F238E27FC236}">
              <a16:creationId xmlns:a16="http://schemas.microsoft.com/office/drawing/2014/main" id="{9A557736-21EE-450F-A993-CC32130FE9FB}"/>
            </a:ext>
          </a:extLst>
        </xdr:cNvPr>
        <xdr:cNvCxnSpPr>
          <a:cxnSpLocks/>
        </xdr:cNvCxnSpPr>
      </xdr:nvCxnSpPr>
      <xdr:spPr>
        <a:xfrm>
          <a:off x="576276" y="581710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20</xdr:row>
      <xdr:rowOff>99988</xdr:rowOff>
    </xdr:from>
    <xdr:to>
      <xdr:col>1</xdr:col>
      <xdr:colOff>4991587</xdr:colOff>
      <xdr:row>24</xdr:row>
      <xdr:rowOff>47625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481488"/>
          <a:ext cx="5239168" cy="709637"/>
          <a:chOff x="561975" y="4357663"/>
          <a:chExt cx="5229626" cy="709637"/>
        </a:xfrm>
      </xdr:grpSpPr>
      <xdr:sp macro="" textlink="">
        <xdr:nvSpPr>
          <xdr:cNvPr id="87" name="txt_Paso" descr="En la celda D22, escriba =BUSCARV(C22;C17: D20,2,FALSO). La respuesta correcta para manzanas es 50. BUSCARV buscó manzanas, lo encontró, y devolvió la cantidad en una columna a la derecha.&#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D22,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=BUSCARV(C22;C17:D20;2;FALSO).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respuesta correcta para manzanas es 50. BUSCARV buscó manzanas, lo encontró, después fue a la columna de la derecha y devolvió la cantidad.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Paso"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52363</xdr:rowOff>
    </xdr:from>
    <xdr:to>
      <xdr:col>1</xdr:col>
      <xdr:colOff>4943876</xdr:colOff>
      <xdr:row>27</xdr:row>
      <xdr:rowOff>77070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195863"/>
          <a:ext cx="5229626" cy="596207"/>
          <a:chOff x="523875" y="5072038"/>
          <a:chExt cx="5220101" cy="596207"/>
        </a:xfrm>
      </xdr:grpSpPr>
      <xdr:sp macro="" textlink="">
        <xdr:nvSpPr>
          <xdr:cNvPr id="90" name="txt_Paso" descr="Ahora, inténtelo por sí mismo en la sección Carne, en la celda G22. La fórmula que escriba debe ser =BUSCAR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intente hacerlo en la sección de carnes, en la celda G22. Debería obtener el resultado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Paso"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28</xdr:row>
      <xdr:rowOff>109513</xdr:rowOff>
    </xdr:from>
    <xdr:to>
      <xdr:col>1</xdr:col>
      <xdr:colOff>4959806</xdr:colOff>
      <xdr:row>30</xdr:row>
      <xdr:rowOff>63962</xdr:rowOff>
    </xdr:to>
    <xdr:sp macro="" textlink="">
      <xdr:nvSpPr>
        <xdr:cNvPr id="92"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36902CA8-91B2-4B89-B6B0-496D7B8D6012}"/>
            </a:ext>
          </a:extLst>
        </xdr:cNvPr>
        <xdr:cNvSpPr/>
      </xdr:nvSpPr>
      <xdr:spPr>
        <a:xfrm>
          <a:off x="4532361" y="60150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333375</xdr:colOff>
      <xdr:row>62</xdr:row>
      <xdr:rowOff>142846</xdr:rowOff>
    </xdr:from>
    <xdr:to>
      <xdr:col>1</xdr:col>
      <xdr:colOff>5218938</xdr:colOff>
      <xdr:row>78</xdr:row>
      <xdr:rowOff>190499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525346"/>
          <a:ext cx="5733288" cy="3095653"/>
          <a:chOff x="0" y="5524499"/>
          <a:chExt cx="5695950" cy="3095653"/>
        </a:xfrm>
      </xdr:grpSpPr>
      <xdr:sp macro="" textlink="">
        <xdr:nvSpPr>
          <xdr:cNvPr id="94" name="Rectá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Paso" descr="Más información en l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cto 95" descr="Líne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cto 96" descr="Líne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66</xdr:row>
      <xdr:rowOff>140391</xdr:rowOff>
    </xdr:from>
    <xdr:to>
      <xdr:col>1</xdr:col>
      <xdr:colOff>2581275</xdr:colOff>
      <xdr:row>68</xdr:row>
      <xdr:rowOff>118470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284891"/>
          <a:ext cx="2866594" cy="359079"/>
          <a:chOff x="562406" y="12494316"/>
          <a:chExt cx="2866594" cy="359079"/>
        </a:xfrm>
      </xdr:grpSpPr>
      <xdr:sp macro="" textlink="">
        <xdr:nvSpPr>
          <xdr:cNvPr id="98" name="Paso" descr="Todo sobre la función BUSCARV, con un hipervínculo a la Web&#10;&#10;">
            <a:hlinkClick xmlns:r="http://schemas.openxmlformats.org/officeDocument/2006/relationships" r:id="rId2" tooltip="Seleccione esta opción para obtener información en la Web sobre la función BUSCARV"/>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BUSCARV</a:t>
            </a:r>
          </a:p>
        </xdr:txBody>
      </xdr:sp>
      <xdr:pic>
        <xdr:nvPicPr>
          <xdr:cNvPr id="99" name="Gráfico 22" descr="Flecha">
            <a:hlinkClick xmlns:r="http://schemas.openxmlformats.org/officeDocument/2006/relationships" r:id="rId2" tooltip="Seleccione esta opción para obtener más información en l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146012</xdr:rowOff>
    </xdr:from>
    <xdr:to>
      <xdr:col>1</xdr:col>
      <xdr:colOff>3562350</xdr:colOff>
      <xdr:row>70</xdr:row>
      <xdr:rowOff>129401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671512"/>
          <a:ext cx="3847669" cy="364389"/>
          <a:chOff x="562406" y="12880937"/>
          <a:chExt cx="3847669" cy="364389"/>
        </a:xfrm>
      </xdr:grpSpPr>
      <xdr:sp macro="" textlink="">
        <xdr:nvSpPr>
          <xdr:cNvPr id="100" name="Paso" descr="Todo sobre las funciones INDICE y COINCIDIR, con un hipervínculo a la Web">
            <a:hlinkClick xmlns:r="http://schemas.openxmlformats.org/officeDocument/2006/relationships" r:id="rId5" tooltip="Seleccione esta opción para obtener información en la Web sobre las funciones INDICE y COINCIDIR"/>
            <a:extLst>
              <a:ext uri="{FF2B5EF4-FFF2-40B4-BE49-F238E27FC236}">
                <a16:creationId xmlns:a16="http://schemas.microsoft.com/office/drawing/2014/main" id="{BEC8DAF3-59CC-4665-B2F7-C11D93097B1A}"/>
              </a:ext>
            </a:extLst>
          </xdr:cNvPr>
          <xdr:cNvSpPr txBox="1"/>
        </xdr:nvSpPr>
        <xdr:spPr>
          <a:xfrm>
            <a:off x="1027591" y="12946558"/>
            <a:ext cx="33824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las funciones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INDICE y COINCIDIR</a:t>
            </a:r>
          </a:p>
        </xdr:txBody>
      </xdr:sp>
      <xdr:pic>
        <xdr:nvPicPr>
          <xdr:cNvPr id="10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75</xdr:row>
      <xdr:rowOff>3450</xdr:rowOff>
    </xdr:from>
    <xdr:to>
      <xdr:col>1</xdr:col>
      <xdr:colOff>3038475</xdr:colOff>
      <xdr:row>76</xdr:row>
      <xdr:rowOff>177339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4862450"/>
          <a:ext cx="3323794" cy="364389"/>
          <a:chOff x="562406" y="14071875"/>
          <a:chExt cx="3323794" cy="364389"/>
        </a:xfrm>
      </xdr:grpSpPr>
      <xdr:sp macro="" textlink="">
        <xdr:nvSpPr>
          <xdr:cNvPr id="102" name="Paso" descr="Aprendizaje gratuito de Excel en línea, con un hipervínculo a la Web&#10;">
            <a:hlinkClick xmlns:r="http://schemas.openxmlformats.org/officeDocument/2006/relationships" r:id="rId6" tooltip="Seleccione esta opción para obtener información en la Web sobre el aprendizaje gratuito de Excel."/>
            <a:extLst>
              <a:ext uri="{FF2B5EF4-FFF2-40B4-BE49-F238E27FC236}">
                <a16:creationId xmlns:a16="http://schemas.microsoft.com/office/drawing/2014/main" id="{4781BFBE-B5EC-40E0-B408-A2571FFF08DE}"/>
              </a:ext>
            </a:extLst>
          </xdr:cNvPr>
          <xdr:cNvSpPr txBox="1"/>
        </xdr:nvSpPr>
        <xdr:spPr>
          <a:xfrm>
            <a:off x="1040199" y="14151554"/>
            <a:ext cx="28460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03"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70</xdr:row>
      <xdr:rowOff>156943</xdr:rowOff>
    </xdr:from>
    <xdr:to>
      <xdr:col>1</xdr:col>
      <xdr:colOff>2609850</xdr:colOff>
      <xdr:row>72</xdr:row>
      <xdr:rowOff>140332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063443"/>
          <a:ext cx="2895169" cy="364389"/>
          <a:chOff x="562406" y="13272868"/>
          <a:chExt cx="2895169" cy="364389"/>
        </a:xfrm>
      </xdr:grpSpPr>
      <xdr:sp macro="" textlink="">
        <xdr:nvSpPr>
          <xdr:cNvPr id="104" name="Paso" descr="Todo sobre la función SI.ERROR, con un hipervínculo a la Web&#10;">
            <a:hlinkClick xmlns:r="http://schemas.openxmlformats.org/officeDocument/2006/relationships" r:id="rId7" tooltip="Seleccione esta opción para obtener información en la Web sobre la función SI.ERROR"/>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SI.ERROR</a:t>
            </a:r>
          </a:p>
        </xdr:txBody>
      </xdr:sp>
      <xdr:pic>
        <xdr:nvPicPr>
          <xdr:cNvPr id="105"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167874</xdr:rowOff>
    </xdr:from>
    <xdr:to>
      <xdr:col>1</xdr:col>
      <xdr:colOff>4629150</xdr:colOff>
      <xdr:row>74</xdr:row>
      <xdr:rowOff>151263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455374"/>
          <a:ext cx="4914469" cy="364389"/>
          <a:chOff x="562406" y="13664799"/>
          <a:chExt cx="4914469" cy="364389"/>
        </a:xfrm>
      </xdr:grpSpPr>
      <xdr:sp macro="" textlink="">
        <xdr:nvSpPr>
          <xdr:cNvPr id="106" name="Paso" descr="Use tablas dinámicas para analizar datos de una hoja de cálculo&#10;">
            <a:hlinkClick xmlns:r="http://schemas.openxmlformats.org/officeDocument/2006/relationships" r:id="rId8" tooltip="Seleccione esta opción para obtener toda la información en la Web sobre cómo crear una tabla dinámica para analizar datos de la hoja de cálculo"/>
            <a:extLst>
              <a:ext uri="{FF2B5EF4-FFF2-40B4-BE49-F238E27FC236}">
                <a16:creationId xmlns:a16="http://schemas.microsoft.com/office/drawing/2014/main" id="{2E0B811D-CA68-487C-A6BB-4DE6198A877D}"/>
              </a:ext>
            </a:extLst>
          </xdr:cNvPr>
          <xdr:cNvSpPr txBox="1"/>
        </xdr:nvSpPr>
        <xdr:spPr>
          <a:xfrm>
            <a:off x="1027590" y="13727608"/>
            <a:ext cx="444928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tablas dinámicas</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analizar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datos de una hoja de cálculo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28</xdr:row>
      <xdr:rowOff>109513</xdr:rowOff>
    </xdr:from>
    <xdr:to>
      <xdr:col>1</xdr:col>
      <xdr:colOff>2922225</xdr:colOff>
      <xdr:row>31</xdr:row>
      <xdr:rowOff>73700</xdr:rowOff>
    </xdr:to>
    <xdr:sp macro="" textlink="">
      <xdr:nvSpPr>
        <xdr:cNvPr id="116" name="btn_Profundizar" descr="Vaya hacia abajo para obtener más detalles">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015013"/>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333375</xdr:colOff>
      <xdr:row>32</xdr:row>
      <xdr:rowOff>114273</xdr:rowOff>
    </xdr:from>
    <xdr:to>
      <xdr:col>1</xdr:col>
      <xdr:colOff>5219700</xdr:colOff>
      <xdr:row>62</xdr:row>
      <xdr:rowOff>38101</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781773"/>
          <a:ext cx="5734050" cy="5638828"/>
          <a:chOff x="381000" y="6619848"/>
          <a:chExt cx="5734050" cy="5638828"/>
        </a:xfrm>
      </xdr:grpSpPr>
      <xdr:sp macro="" textlink="">
        <xdr:nvSpPr>
          <xdr:cNvPr id="118" name="txt_FondoPaseo" descr="Fondo">
            <a:extLst>
              <a:ext uri="{FF2B5EF4-FFF2-40B4-BE49-F238E27FC236}">
                <a16:creationId xmlns:a16="http://schemas.microsoft.com/office/drawing/2014/main" id="{D3E3BF3F-62BA-42BD-AAAA-C2798A711BDD}"/>
              </a:ext>
            </a:extLst>
          </xdr:cNvPr>
          <xdr:cNvSpPr/>
        </xdr:nvSpPr>
        <xdr:spPr>
          <a:xfrm>
            <a:off x="381000" y="6619848"/>
            <a:ext cx="5734050" cy="56388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EncabezadoPaseo" descr="BUSCARV y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 y #N/D</a:t>
            </a:r>
          </a:p>
        </xdr:txBody>
      </xdr:sp>
      <xdr:cxnSp macro="">
        <xdr:nvCxnSpPr>
          <xdr:cNvPr id="120" name="txt_LíneaPaseo1" descr="Líne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íneaPaseo2" descr="Línea decorativa">
            <a:extLst>
              <a:ext uri="{FF2B5EF4-FFF2-40B4-BE49-F238E27FC236}">
                <a16:creationId xmlns:a16="http://schemas.microsoft.com/office/drawing/2014/main" id="{9714E556-7850-4148-BEC1-BE99A53AD145}"/>
              </a:ext>
            </a:extLst>
          </xdr:cNvPr>
          <xdr:cNvCxnSpPr>
            <a:cxnSpLocks/>
          </xdr:cNvCxnSpPr>
        </xdr:nvCxnSpPr>
        <xdr:spPr>
          <a:xfrm>
            <a:off x="623901" y="11584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cciónPaseo" descr="En algún momento, se encontrará con situaciones en las que BUSCARV no puede encontrar la información que le ha pedido y devuelve un error (#N/A). En ocasiones, se debe a que el valor de búsqueda no existe, o a que la celda de referencia aún no tiene un valo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Invariablemente, se encontrará en una situación en la que BUSCARV no podrá encontrar lo que solicitó y devolverá un error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 veces, es simplemente porque el valor de búsqueda no existe o puede ser porque la celda de referencia aún no tiene un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Paso">
            <a:extLst>
              <a:ext uri="{FF2B5EF4-FFF2-40B4-BE49-F238E27FC236}">
                <a16:creationId xmlns:a16="http://schemas.microsoft.com/office/drawing/2014/main" id="{5965A0D4-2BC5-48D7-B26B-96EE64B5243D}"/>
              </a:ext>
            </a:extLst>
          </xdr:cNvPr>
          <xdr:cNvGrpSpPr/>
        </xdr:nvGrpSpPr>
        <xdr:grpSpPr>
          <a:xfrm>
            <a:off x="619125" y="8200997"/>
            <a:ext cx="5353050" cy="1828828"/>
            <a:chOff x="562285" y="7915275"/>
            <a:chExt cx="5318320" cy="1828828"/>
          </a:xfrm>
        </xdr:grpSpPr>
        <xdr:sp macro="" textlink="">
          <xdr:nvSpPr>
            <xdr:cNvPr id="127"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57233"/>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Paso" descr="1">
              <a:extLst>
                <a:ext uri="{FF2B5EF4-FFF2-40B4-BE49-F238E27FC236}">
                  <a16:creationId xmlns:a16="http://schemas.microsoft.com/office/drawing/2014/main" id="{FF268881-27CD-4E87-AFEB-AFD303754FA4}"/>
                </a:ext>
              </a:extLst>
            </xdr:cNvPr>
            <xdr:cNvSpPr/>
          </xdr:nvSpPr>
          <xdr:spPr>
            <a:xfrm>
              <a:off x="562285" y="79152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29797"/>
            <a:ext cx="5229624" cy="1609753"/>
            <a:chOff x="11201400" y="3800475"/>
            <a:chExt cx="5229624" cy="1609753"/>
          </a:xfrm>
        </xdr:grpSpPr>
        <xdr:sp macro="" textlink="">
          <xdr:nvSpPr>
            <xdr:cNvPr id="125"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250F4D35-4886-4A69-B7A9-2E3BC66C4614}"/>
                </a:ext>
              </a:extLst>
            </xdr:cNvPr>
            <xdr:cNvSpPr txBox="1"/>
          </xdr:nvSpPr>
          <xdr:spPr>
            <a:xfrm>
              <a:off x="11621281" y="3890058"/>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Paso" descr="2">
              <a:extLst>
                <a:ext uri="{FF2B5EF4-FFF2-40B4-BE49-F238E27FC236}">
                  <a16:creationId xmlns:a16="http://schemas.microsoft.com/office/drawing/2014/main" id="{5CAEF7F2-CADC-4405-A740-3677A6585269}"/>
                </a:ext>
              </a:extLst>
            </xdr:cNvPr>
            <xdr:cNvSpPr/>
          </xdr:nvSpPr>
          <xdr:spPr>
            <a:xfrm>
              <a:off x="11201400" y="3800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59</xdr:row>
      <xdr:rowOff>142847</xdr:rowOff>
    </xdr:from>
    <xdr:to>
      <xdr:col>1</xdr:col>
      <xdr:colOff>998945</xdr:colOff>
      <xdr:row>61</xdr:row>
      <xdr:rowOff>97296</xdr:rowOff>
    </xdr:to>
    <xdr:sp macro="" textlink="">
      <xdr:nvSpPr>
        <xdr:cNvPr id="129"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049FDD6C-0419-436A-A64D-A3B2D630D4B4}"/>
            </a:ext>
          </a:extLst>
        </xdr:cNvPr>
        <xdr:cNvSpPr/>
      </xdr:nvSpPr>
      <xdr:spPr>
        <a:xfrm flipH="1">
          <a:off x="571500"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59</xdr:row>
      <xdr:rowOff>142847</xdr:rowOff>
    </xdr:from>
    <xdr:to>
      <xdr:col>1</xdr:col>
      <xdr:colOff>4940756</xdr:colOff>
      <xdr:row>61</xdr:row>
      <xdr:rowOff>97296</xdr:rowOff>
    </xdr:to>
    <xdr:sp macro="" textlink="">
      <xdr:nvSpPr>
        <xdr:cNvPr id="13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7E521B5B-4F6E-46CF-9081-B282E69CE49D}"/>
            </a:ext>
          </a:extLst>
        </xdr:cNvPr>
        <xdr:cNvSpPr/>
      </xdr:nvSpPr>
      <xdr:spPr>
        <a:xfrm>
          <a:off x="4513311"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3</xdr:col>
      <xdr:colOff>219076</xdr:colOff>
      <xdr:row>43</xdr:row>
      <xdr:rowOff>76207</xdr:rowOff>
    </xdr:from>
    <xdr:to>
      <xdr:col>9</xdr:col>
      <xdr:colOff>76201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477126" y="8839207"/>
          <a:ext cx="3848100" cy="2238366"/>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7</xdr:row>
      <xdr:rowOff>19030</xdr:rowOff>
    </xdr:from>
    <xdr:to>
      <xdr:col>1</xdr:col>
      <xdr:colOff>4152900</xdr:colOff>
      <xdr:row>20</xdr:row>
      <xdr:rowOff>66246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947744" y="1924030"/>
          <a:ext cx="4052881" cy="2523716"/>
          <a:chOff x="2943225" y="1476375"/>
          <a:chExt cx="4052881" cy="2523716"/>
        </a:xfrm>
      </xdr:grpSpPr>
      <xdr:sp macro="" textlink="">
        <xdr:nvSpPr>
          <xdr:cNvPr id="136" name="LlaveInferiorFórmula">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LlaveInferiorFórmula">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LlaveSuperiorFórmula">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LlaveSuperiorFórmula">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BUSCARV(A1,B:C,2,FALSO)&#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GloboSuperiorFórmula" descr="¿Qué desea busc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142" name="txt_GloboSuperiorFórmula" descr="Si lo encuentra, ¿a cuántas columnas a la derecha desea que aparezca un valo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143" name="txt_GloboInferiorFórmula" descr="¿Dónde desea buscarlo?&#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144" name="txt_GloboInferiorFórmula" descr="¿Desea a una coincidencia exacta o una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868304" cy="122310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dataCellStyle="GrayCell">
  <autoFilter ref="Z2:Z6" xr:uid="{00000000-0009-0000-0100-000001000000}"/>
  <tableColumns count="1">
    <tableColumn id="1" xr3:uid="{00000000-0010-0000-0000-000001000000}" name="Fruta"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dataCellStyle="GrayCell">
  <autoFilter ref="AB2:AB4" xr:uid="{00000000-0009-0000-0100-000002000000}"/>
  <tableColumns count="1">
    <tableColumn id="1" xr3:uid="{00000000-0010-0000-0100-000001000000}" name="Manzana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dataCellStyle="GrayCell">
  <autoFilter ref="AD2:AD4" xr:uid="{00000000-0009-0000-0100-000003000000}"/>
  <tableColumns count="1">
    <tableColumn id="1" xr3:uid="{00000000-0010-0000-0200-000001000000}" name="Naranja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dataCellStyle="GrayCell">
  <autoFilter ref="AH2:AH4" xr:uid="{00000000-0009-0000-0100-000004000000}"/>
  <tableColumns count="1">
    <tableColumn id="1" xr3:uid="{00000000-0010-0000-0300-000001000000}" name="Limone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dataCellStyle="GrayCell">
  <autoFilter ref="AF2:AF4" xr:uid="{00000000-0009-0000-0100-000005000000}"/>
  <tableColumns count="1">
    <tableColumn id="1" xr3:uid="{00000000-0010-0000-0400-000001000000}" name="Plátanos" dataDxfId="0" dataCellStyle="GrayCel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opLeftCell="A4" workbookViewId="0"/>
  </sheetViews>
  <sheetFormatPr baseColWidth="10"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57"/>
    </row>
    <row r="2" spans="1:1" ht="102" customHeight="1" x14ac:dyDescent="1.25">
      <c r="A2" s="57"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9" sqref="D19:D20"/>
    </sheetView>
  </sheetViews>
  <sheetFormatPr baseColWidth="10" defaultColWidth="8.85546875" defaultRowHeight="15" x14ac:dyDescent="0.25"/>
  <cols>
    <col min="1" max="1" width="12.7109375" style="9" customWidth="1"/>
    <col min="2" max="2" width="82.85546875" style="22" customWidth="1"/>
    <col min="3" max="3" width="12.7109375" style="18" customWidth="1"/>
    <col min="4" max="4" width="19.140625" style="18" bestFit="1" customWidth="1"/>
    <col min="5" max="5" width="9.28515625" style="18" bestFit="1" customWidth="1"/>
    <col min="6" max="6" width="12.7109375" style="18" customWidth="1"/>
    <col min="7" max="7" width="19.140625" style="18" bestFit="1" customWidth="1"/>
    <col min="8" max="8" width="21.42578125" style="18" bestFit="1" customWidth="1"/>
    <col min="9" max="25" width="8.85546875" style="18"/>
    <col min="26" max="26" width="9.7109375" style="18" hidden="1" customWidth="1"/>
    <col min="27" max="27" width="2.28515625" style="18" hidden="1" customWidth="1"/>
    <col min="28" max="28" width="15.5703125" style="18" hidden="1" customWidth="1"/>
    <col min="29" max="29" width="2.28515625" style="18" hidden="1" customWidth="1"/>
    <col min="30" max="30" width="11" style="18" hidden="1" customWidth="1"/>
    <col min="31" max="31" width="2.28515625" style="18" hidden="1" customWidth="1"/>
    <col min="32" max="32" width="19.140625" style="18" hidden="1" customWidth="1"/>
    <col min="33" max="33" width="2.28515625" style="18" hidden="1" customWidth="1"/>
    <col min="34" max="34" width="11" style="18" hidden="1" customWidth="1"/>
    <col min="35" max="16384" width="8.85546875" style="18"/>
  </cols>
  <sheetData>
    <row r="1" spans="1:34" ht="60" customHeight="1" x14ac:dyDescent="0.25">
      <c r="A1" s="25" t="s">
        <v>200</v>
      </c>
      <c r="B1" s="9"/>
      <c r="C1" s="65"/>
      <c r="D1" s="76"/>
      <c r="E1" s="76"/>
      <c r="F1" s="76"/>
      <c r="G1" s="76"/>
      <c r="H1" s="76"/>
      <c r="I1" s="33"/>
      <c r="J1" s="33"/>
      <c r="K1" s="33"/>
      <c r="L1" s="33"/>
      <c r="M1" s="33"/>
      <c r="N1" s="33"/>
      <c r="O1" s="33"/>
      <c r="P1" s="33"/>
      <c r="Q1" s="33"/>
      <c r="R1" s="33"/>
      <c r="S1" s="33"/>
      <c r="T1" s="33"/>
      <c r="U1" s="33"/>
      <c r="V1" s="33"/>
      <c r="W1" s="33"/>
      <c r="X1" s="33"/>
      <c r="Y1" s="33"/>
      <c r="Z1" s="33"/>
      <c r="AA1" s="33"/>
      <c r="AB1" s="33"/>
      <c r="AC1" s="33"/>
      <c r="AD1" s="33"/>
      <c r="AE1" s="33"/>
      <c r="AF1" s="33"/>
      <c r="AG1" s="33"/>
      <c r="AH1" s="33"/>
    </row>
    <row r="2" spans="1:34" ht="15" customHeight="1" x14ac:dyDescent="0.25">
      <c r="A2" s="25" t="s">
        <v>201</v>
      </c>
      <c r="B2" s="9"/>
      <c r="C2" s="7" t="s">
        <v>55</v>
      </c>
      <c r="D2" s="8" t="s">
        <v>71</v>
      </c>
      <c r="E2" s="35"/>
      <c r="F2" s="7" t="s">
        <v>55</v>
      </c>
      <c r="G2" s="7" t="s">
        <v>232</v>
      </c>
      <c r="H2" s="8" t="s">
        <v>71</v>
      </c>
      <c r="I2" s="33"/>
      <c r="J2" s="33"/>
      <c r="K2" s="33"/>
      <c r="L2" s="33"/>
      <c r="M2" s="33"/>
      <c r="N2" s="33"/>
      <c r="O2" s="33"/>
      <c r="P2" s="33"/>
      <c r="Q2" s="33"/>
      <c r="R2" s="33"/>
      <c r="S2" s="33"/>
      <c r="T2" s="33"/>
      <c r="U2" s="33"/>
      <c r="V2" s="33"/>
      <c r="W2" s="33"/>
      <c r="X2" s="33"/>
      <c r="Y2" s="33"/>
      <c r="Z2" s="7" t="s">
        <v>55</v>
      </c>
      <c r="AA2" s="33"/>
      <c r="AB2" s="7" t="s">
        <v>56</v>
      </c>
      <c r="AC2" s="33"/>
      <c r="AD2" s="7" t="s">
        <v>57</v>
      </c>
      <c r="AE2" s="33"/>
      <c r="AF2" s="7" t="s">
        <v>58</v>
      </c>
      <c r="AG2" s="33"/>
      <c r="AH2" s="7" t="s">
        <v>59</v>
      </c>
    </row>
    <row r="3" spans="1:34" ht="15" customHeight="1" x14ac:dyDescent="0.25">
      <c r="A3" s="25" t="s">
        <v>285</v>
      </c>
      <c r="B3" s="9"/>
      <c r="C3" s="100" t="s">
        <v>56</v>
      </c>
      <c r="D3" s="101">
        <v>50</v>
      </c>
      <c r="E3" s="35"/>
      <c r="F3" s="100" t="s">
        <v>56</v>
      </c>
      <c r="G3" s="100" t="s">
        <v>233</v>
      </c>
      <c r="H3" s="101">
        <v>50</v>
      </c>
      <c r="I3" s="33"/>
      <c r="J3" s="33"/>
      <c r="K3" s="33"/>
      <c r="L3" s="33"/>
      <c r="M3" s="33"/>
      <c r="N3" s="33"/>
      <c r="O3" s="33"/>
      <c r="P3" s="33"/>
      <c r="Q3" s="33"/>
      <c r="R3" s="33"/>
      <c r="S3" s="33"/>
      <c r="T3" s="33"/>
      <c r="U3" s="33"/>
      <c r="V3" s="33"/>
      <c r="W3" s="33"/>
      <c r="X3" s="33"/>
      <c r="Y3" s="33"/>
      <c r="Z3" s="36" t="s">
        <v>56</v>
      </c>
      <c r="AA3" s="33"/>
      <c r="AB3" s="36" t="s">
        <v>233</v>
      </c>
      <c r="AC3" s="33"/>
      <c r="AD3" s="36" t="s">
        <v>234</v>
      </c>
      <c r="AE3" s="33"/>
      <c r="AF3" s="36" t="s">
        <v>235</v>
      </c>
      <c r="AG3" s="33"/>
      <c r="AH3" s="36" t="s">
        <v>236</v>
      </c>
    </row>
    <row r="4" spans="1:34" ht="15" customHeight="1" x14ac:dyDescent="0.25">
      <c r="A4" s="26" t="s">
        <v>292</v>
      </c>
      <c r="B4" s="9"/>
      <c r="C4" s="100" t="s">
        <v>57</v>
      </c>
      <c r="D4" s="101">
        <v>20</v>
      </c>
      <c r="E4" s="35"/>
      <c r="F4" s="100" t="s">
        <v>57</v>
      </c>
      <c r="G4" s="100" t="s">
        <v>234</v>
      </c>
      <c r="H4" s="101">
        <v>20</v>
      </c>
      <c r="I4" s="33"/>
      <c r="J4" s="5"/>
      <c r="K4" s="5"/>
      <c r="L4" s="5"/>
      <c r="M4" s="5"/>
      <c r="N4" s="5"/>
      <c r="O4" s="33"/>
      <c r="P4" s="33"/>
      <c r="Q4" s="33"/>
      <c r="R4" s="33"/>
      <c r="S4" s="33"/>
      <c r="T4" s="33"/>
      <c r="U4" s="33"/>
      <c r="V4" s="33"/>
      <c r="W4" s="33"/>
      <c r="X4" s="33"/>
      <c r="Y4" s="33"/>
      <c r="Z4" s="36" t="s">
        <v>57</v>
      </c>
      <c r="AA4" s="33"/>
      <c r="AB4" s="36" t="s">
        <v>237</v>
      </c>
      <c r="AC4" s="33"/>
      <c r="AD4" s="36" t="s">
        <v>238</v>
      </c>
      <c r="AE4" s="33"/>
      <c r="AF4" s="36" t="s">
        <v>239</v>
      </c>
      <c r="AG4" s="33"/>
      <c r="AH4" s="36" t="s">
        <v>240</v>
      </c>
    </row>
    <row r="5" spans="1:34" s="20" customFormat="1" ht="15" customHeight="1" x14ac:dyDescent="0.3">
      <c r="A5" s="25" t="s">
        <v>202</v>
      </c>
      <c r="B5" s="34"/>
      <c r="C5" s="100" t="s">
        <v>58</v>
      </c>
      <c r="D5" s="101">
        <v>60</v>
      </c>
      <c r="E5" s="35"/>
      <c r="F5" s="100" t="s">
        <v>58</v>
      </c>
      <c r="G5" s="100" t="s">
        <v>235</v>
      </c>
      <c r="H5" s="101">
        <v>60</v>
      </c>
      <c r="I5" s="33"/>
      <c r="J5" s="5"/>
      <c r="K5" s="19"/>
      <c r="L5" s="5"/>
      <c r="M5" s="5"/>
      <c r="N5" s="5"/>
      <c r="O5" s="33"/>
      <c r="P5" s="33"/>
      <c r="Q5" s="34"/>
      <c r="R5" s="34"/>
      <c r="S5" s="34"/>
      <c r="T5" s="34"/>
      <c r="U5" s="34"/>
      <c r="V5" s="34"/>
      <c r="W5" s="34"/>
      <c r="X5" s="34"/>
      <c r="Y5" s="34"/>
      <c r="Z5" s="36" t="s">
        <v>58</v>
      </c>
      <c r="AA5" s="34"/>
      <c r="AB5" s="34"/>
      <c r="AC5" s="34"/>
      <c r="AD5" s="34"/>
      <c r="AE5" s="34"/>
      <c r="AF5" s="34"/>
      <c r="AG5" s="34"/>
      <c r="AH5" s="34"/>
    </row>
    <row r="6" spans="1:34" s="20" customFormat="1" ht="15" customHeight="1" x14ac:dyDescent="0.25">
      <c r="A6" s="25" t="s">
        <v>203</v>
      </c>
      <c r="B6" s="34"/>
      <c r="C6" s="100" t="s">
        <v>59</v>
      </c>
      <c r="D6" s="101">
        <v>40</v>
      </c>
      <c r="E6" s="35"/>
      <c r="F6" s="100" t="s">
        <v>59</v>
      </c>
      <c r="G6" s="100" t="s">
        <v>236</v>
      </c>
      <c r="H6" s="101">
        <v>40</v>
      </c>
      <c r="I6" s="33"/>
      <c r="J6" s="33"/>
      <c r="K6" s="33"/>
      <c r="L6" s="33"/>
      <c r="M6" s="33"/>
      <c r="N6" s="5"/>
      <c r="O6" s="33"/>
      <c r="P6" s="33"/>
      <c r="Q6" s="34"/>
      <c r="R6" s="34"/>
      <c r="S6" s="34"/>
      <c r="T6" s="34"/>
      <c r="U6" s="34"/>
      <c r="V6" s="34"/>
      <c r="W6" s="34"/>
      <c r="X6" s="34"/>
      <c r="Y6" s="34"/>
      <c r="Z6" s="36" t="s">
        <v>59</v>
      </c>
      <c r="AA6" s="34"/>
      <c r="AB6" s="34"/>
      <c r="AC6" s="34"/>
      <c r="AD6" s="34"/>
      <c r="AE6" s="34"/>
      <c r="AF6" s="34"/>
      <c r="AG6" s="34"/>
      <c r="AH6" s="34"/>
    </row>
    <row r="7" spans="1:34" s="20" customFormat="1" ht="15" customHeight="1" x14ac:dyDescent="0.25">
      <c r="A7" s="25" t="s">
        <v>204</v>
      </c>
      <c r="B7" s="34"/>
      <c r="C7" s="100" t="s">
        <v>56</v>
      </c>
      <c r="D7" s="101">
        <v>50</v>
      </c>
      <c r="E7" s="35"/>
      <c r="F7" s="100" t="s">
        <v>56</v>
      </c>
      <c r="G7" s="100" t="s">
        <v>237</v>
      </c>
      <c r="H7" s="101">
        <v>50</v>
      </c>
      <c r="I7" s="34"/>
      <c r="J7" s="34"/>
      <c r="K7" s="34"/>
      <c r="L7" s="34"/>
      <c r="M7" s="34"/>
      <c r="N7" s="5"/>
      <c r="O7" s="34"/>
      <c r="P7" s="34"/>
      <c r="Q7" s="34"/>
      <c r="R7" s="34"/>
      <c r="S7" s="34"/>
      <c r="T7" s="34"/>
      <c r="U7" s="34"/>
      <c r="V7" s="34"/>
      <c r="W7" s="34"/>
      <c r="X7" s="34"/>
      <c r="Y7" s="34"/>
      <c r="Z7" s="34"/>
      <c r="AA7" s="34"/>
      <c r="AB7" s="34"/>
      <c r="AC7" s="34"/>
      <c r="AD7" s="34"/>
      <c r="AE7" s="34"/>
      <c r="AF7" s="34"/>
      <c r="AG7" s="34"/>
      <c r="AH7" s="34"/>
    </row>
    <row r="8" spans="1:34" s="20" customFormat="1" ht="15" customHeight="1" x14ac:dyDescent="0.25">
      <c r="A8" s="27" t="s">
        <v>286</v>
      </c>
      <c r="B8" s="34"/>
      <c r="C8" s="100" t="s">
        <v>57</v>
      </c>
      <c r="D8" s="101">
        <v>20</v>
      </c>
      <c r="E8" s="35"/>
      <c r="F8" s="100" t="s">
        <v>57</v>
      </c>
      <c r="G8" s="100" t="s">
        <v>238</v>
      </c>
      <c r="H8" s="101">
        <v>20</v>
      </c>
      <c r="I8" s="34"/>
      <c r="J8" s="34"/>
      <c r="K8" s="34"/>
      <c r="L8" s="34"/>
      <c r="M8" s="34"/>
      <c r="N8" s="5"/>
      <c r="O8" s="34"/>
      <c r="P8" s="34"/>
      <c r="Q8" s="34"/>
      <c r="R8" s="34"/>
      <c r="S8" s="34"/>
      <c r="T8" s="34"/>
      <c r="U8" s="34"/>
      <c r="V8" s="34"/>
      <c r="W8" s="34"/>
      <c r="X8" s="34"/>
      <c r="Y8" s="34"/>
      <c r="Z8" s="34"/>
      <c r="AA8" s="34"/>
      <c r="AB8" s="34"/>
      <c r="AC8" s="34"/>
      <c r="AD8" s="34"/>
      <c r="AE8" s="34"/>
      <c r="AF8" s="34"/>
      <c r="AG8" s="34"/>
      <c r="AH8" s="34"/>
    </row>
    <row r="9" spans="1:34" s="20" customFormat="1" ht="15" customHeight="1" x14ac:dyDescent="0.25">
      <c r="A9" s="26" t="s">
        <v>287</v>
      </c>
      <c r="B9" s="34"/>
      <c r="C9" s="100" t="s">
        <v>58</v>
      </c>
      <c r="D9" s="101">
        <v>60</v>
      </c>
      <c r="E9" s="35"/>
      <c r="F9" s="100" t="s">
        <v>58</v>
      </c>
      <c r="G9" s="100" t="s">
        <v>239</v>
      </c>
      <c r="H9" s="101">
        <v>60</v>
      </c>
      <c r="I9" s="34"/>
      <c r="J9" s="34"/>
      <c r="K9" s="34"/>
      <c r="L9" s="34"/>
      <c r="M9" s="34"/>
      <c r="N9" s="5"/>
      <c r="O9" s="34"/>
      <c r="P9" s="34"/>
      <c r="Q9" s="34"/>
      <c r="R9" s="34"/>
      <c r="S9" s="34"/>
      <c r="T9" s="34"/>
      <c r="U9" s="34"/>
      <c r="V9" s="34"/>
      <c r="W9" s="34"/>
      <c r="X9" s="34"/>
      <c r="Y9" s="34"/>
      <c r="Z9" s="34"/>
      <c r="AA9" s="34"/>
      <c r="AB9" s="34"/>
      <c r="AC9" s="34"/>
      <c r="AD9" s="34"/>
      <c r="AE9" s="34"/>
      <c r="AF9" s="34"/>
      <c r="AG9" s="34"/>
      <c r="AH9" s="34"/>
    </row>
    <row r="10" spans="1:34" s="20" customFormat="1" ht="15" customHeight="1" x14ac:dyDescent="0.25">
      <c r="A10" s="25" t="s">
        <v>205</v>
      </c>
      <c r="B10" s="34"/>
      <c r="C10" s="100" t="s">
        <v>59</v>
      </c>
      <c r="D10" s="101">
        <v>40</v>
      </c>
      <c r="E10" s="35"/>
      <c r="F10" s="100" t="s">
        <v>59</v>
      </c>
      <c r="G10" s="100" t="s">
        <v>240</v>
      </c>
      <c r="H10" s="101">
        <v>40</v>
      </c>
      <c r="I10" s="34"/>
      <c r="J10" s="5"/>
      <c r="K10" s="5"/>
      <c r="L10" s="5"/>
      <c r="M10" s="5"/>
      <c r="N10" s="5"/>
      <c r="O10" s="34"/>
      <c r="P10" s="34"/>
      <c r="Q10" s="34"/>
      <c r="R10" s="34"/>
      <c r="S10" s="34"/>
      <c r="T10" s="34"/>
      <c r="U10" s="34"/>
      <c r="V10" s="34"/>
      <c r="W10" s="34"/>
      <c r="X10" s="34"/>
      <c r="Y10" s="34"/>
      <c r="Z10" s="34"/>
      <c r="AA10" s="34"/>
      <c r="AB10" s="34"/>
      <c r="AC10" s="34"/>
      <c r="AD10" s="34"/>
      <c r="AE10" s="34"/>
      <c r="AF10" s="34"/>
      <c r="AG10" s="34"/>
      <c r="AH10" s="34"/>
    </row>
    <row r="11" spans="1:34" s="20" customFormat="1" ht="15" customHeight="1" x14ac:dyDescent="0.25">
      <c r="A11" s="25" t="s">
        <v>206</v>
      </c>
      <c r="B11" s="34"/>
      <c r="C11" s="100" t="s">
        <v>56</v>
      </c>
      <c r="D11" s="101">
        <v>50</v>
      </c>
      <c r="E11" s="35"/>
      <c r="F11" s="100" t="s">
        <v>56</v>
      </c>
      <c r="G11" s="100" t="s">
        <v>237</v>
      </c>
      <c r="H11" s="101">
        <v>50</v>
      </c>
      <c r="I11" s="34"/>
      <c r="J11" s="39"/>
      <c r="K11" s="10"/>
      <c r="L11" s="5"/>
      <c r="M11" s="5"/>
      <c r="N11" s="5"/>
      <c r="O11" s="34"/>
      <c r="P11" s="34"/>
      <c r="Q11" s="34"/>
      <c r="R11" s="34"/>
      <c r="S11" s="34"/>
      <c r="T11" s="34"/>
      <c r="U11" s="34"/>
      <c r="V11" s="34"/>
      <c r="W11" s="34"/>
      <c r="X11" s="34"/>
      <c r="Y11" s="34"/>
      <c r="Z11" s="34"/>
      <c r="AA11" s="34"/>
      <c r="AB11" s="34"/>
      <c r="AC11" s="34"/>
      <c r="AD11" s="34"/>
      <c r="AE11" s="34"/>
      <c r="AF11" s="34"/>
      <c r="AG11" s="34"/>
      <c r="AH11" s="34"/>
    </row>
    <row r="12" spans="1:34" s="20" customFormat="1" ht="15" customHeight="1" x14ac:dyDescent="0.25">
      <c r="A12" s="25" t="s">
        <v>207</v>
      </c>
      <c r="B12" s="34"/>
      <c r="C12" s="100" t="s">
        <v>57</v>
      </c>
      <c r="D12" s="101">
        <v>20</v>
      </c>
      <c r="E12" s="35"/>
      <c r="F12" s="100" t="s">
        <v>57</v>
      </c>
      <c r="G12" s="100" t="s">
        <v>238</v>
      </c>
      <c r="H12" s="101">
        <v>20</v>
      </c>
      <c r="I12" s="34"/>
      <c r="J12" s="39"/>
      <c r="K12" s="6"/>
      <c r="L12" s="5"/>
      <c r="M12" s="5"/>
      <c r="N12" s="5"/>
      <c r="O12" s="34"/>
      <c r="P12" s="34"/>
      <c r="Q12" s="34"/>
      <c r="R12" s="34"/>
      <c r="S12" s="34"/>
      <c r="T12" s="34"/>
      <c r="U12" s="34"/>
      <c r="V12" s="34"/>
      <c r="W12" s="34"/>
      <c r="X12" s="34"/>
      <c r="Y12" s="34"/>
      <c r="Z12" s="34"/>
      <c r="AA12" s="34"/>
      <c r="AB12" s="34"/>
      <c r="AC12" s="34"/>
      <c r="AD12" s="34"/>
      <c r="AE12" s="34"/>
      <c r="AF12" s="34"/>
      <c r="AG12" s="34"/>
      <c r="AH12" s="34"/>
    </row>
    <row r="13" spans="1:34" s="20" customFormat="1" ht="15" customHeight="1" x14ac:dyDescent="0.25">
      <c r="A13" s="27" t="s">
        <v>208</v>
      </c>
      <c r="B13" s="34"/>
      <c r="C13" s="100" t="s">
        <v>58</v>
      </c>
      <c r="D13" s="101">
        <v>60</v>
      </c>
      <c r="E13" s="35"/>
      <c r="F13" s="100" t="s">
        <v>58</v>
      </c>
      <c r="G13" s="100" t="s">
        <v>235</v>
      </c>
      <c r="H13" s="101">
        <v>60</v>
      </c>
      <c r="I13" s="34"/>
      <c r="J13" s="39"/>
      <c r="K13" s="6"/>
      <c r="L13" s="5"/>
      <c r="M13" s="5"/>
      <c r="N13" s="5"/>
      <c r="O13" s="34"/>
      <c r="P13" s="34"/>
      <c r="Q13" s="34"/>
      <c r="R13" s="34"/>
      <c r="S13" s="34"/>
      <c r="T13" s="34"/>
      <c r="U13" s="34"/>
      <c r="V13" s="34"/>
      <c r="W13" s="34"/>
      <c r="X13" s="34"/>
      <c r="Y13" s="34"/>
      <c r="Z13" s="34"/>
      <c r="AA13" s="34"/>
      <c r="AB13" s="34"/>
      <c r="AC13" s="34"/>
      <c r="AD13" s="34"/>
      <c r="AE13" s="34"/>
      <c r="AF13" s="34"/>
      <c r="AG13" s="34"/>
      <c r="AH13" s="34"/>
    </row>
    <row r="14" spans="1:34" s="20" customFormat="1" ht="15" customHeight="1" x14ac:dyDescent="0.25">
      <c r="A14" s="26" t="s">
        <v>209</v>
      </c>
      <c r="B14" s="34"/>
      <c r="C14" s="100" t="s">
        <v>59</v>
      </c>
      <c r="D14" s="101">
        <v>40</v>
      </c>
      <c r="E14" s="35"/>
      <c r="F14" s="100" t="s">
        <v>59</v>
      </c>
      <c r="G14" s="100" t="s">
        <v>240</v>
      </c>
      <c r="H14" s="101">
        <v>40</v>
      </c>
      <c r="I14" s="34"/>
      <c r="J14" s="39"/>
      <c r="K14" s="40"/>
      <c r="L14" s="5"/>
      <c r="M14" s="5"/>
      <c r="N14" s="5"/>
      <c r="O14" s="34"/>
      <c r="P14" s="34"/>
      <c r="Q14" s="34"/>
      <c r="R14" s="34"/>
      <c r="S14" s="34"/>
      <c r="T14" s="34"/>
      <c r="U14" s="34"/>
      <c r="V14" s="34"/>
      <c r="W14" s="34"/>
      <c r="X14" s="34"/>
      <c r="Y14" s="34"/>
      <c r="Z14" s="34"/>
      <c r="AA14" s="34"/>
      <c r="AB14" s="34"/>
      <c r="AC14" s="34"/>
      <c r="AD14" s="34"/>
      <c r="AE14" s="34"/>
      <c r="AF14" s="34"/>
      <c r="AG14" s="34"/>
      <c r="AH14" s="34"/>
    </row>
    <row r="15" spans="1:34" s="20" customFormat="1" ht="15" customHeight="1" x14ac:dyDescent="0.25">
      <c r="A15" s="27" t="s">
        <v>210</v>
      </c>
      <c r="B15" s="34"/>
      <c r="C15" s="21"/>
      <c r="D15" s="21"/>
      <c r="E15" s="21"/>
      <c r="F15" s="21"/>
      <c r="G15" s="21"/>
      <c r="H15" s="21"/>
      <c r="I15" s="34"/>
      <c r="J15" s="39"/>
      <c r="K15" s="41"/>
      <c r="L15" s="5"/>
      <c r="M15" s="5"/>
      <c r="N15" s="5"/>
      <c r="O15" s="34"/>
      <c r="P15" s="34"/>
      <c r="Q15" s="34"/>
      <c r="R15" s="34"/>
      <c r="S15" s="34"/>
      <c r="T15" s="34"/>
      <c r="U15" s="34"/>
      <c r="V15" s="34"/>
      <c r="W15" s="34"/>
      <c r="X15" s="34"/>
      <c r="Y15" s="34"/>
      <c r="Z15" s="34"/>
      <c r="AA15" s="34"/>
      <c r="AB15" s="34"/>
      <c r="AC15" s="34"/>
      <c r="AD15" s="34"/>
      <c r="AE15" s="34"/>
      <c r="AF15" s="34"/>
      <c r="AG15" s="34"/>
      <c r="AH15" s="34"/>
    </row>
    <row r="16" spans="1:34" s="20" customFormat="1" ht="15" customHeight="1" thickBot="1" x14ac:dyDescent="0.3">
      <c r="A16" s="25" t="s">
        <v>10</v>
      </c>
      <c r="B16" s="34"/>
      <c r="C16" s="34" t="s">
        <v>55</v>
      </c>
      <c r="D16" s="23" t="s">
        <v>230</v>
      </c>
      <c r="E16" s="35"/>
      <c r="F16" s="34" t="s">
        <v>55</v>
      </c>
      <c r="G16" s="34" t="s">
        <v>232</v>
      </c>
      <c r="H16" s="23" t="s">
        <v>242</v>
      </c>
      <c r="I16" s="34"/>
      <c r="J16" s="39"/>
      <c r="K16" s="10"/>
      <c r="L16" s="5"/>
      <c r="M16" s="5"/>
      <c r="N16" s="5"/>
      <c r="O16" s="34"/>
      <c r="P16" s="34"/>
      <c r="Q16" s="34"/>
      <c r="R16" s="34"/>
      <c r="S16" s="34"/>
      <c r="T16" s="34"/>
      <c r="U16" s="34"/>
      <c r="V16" s="34"/>
      <c r="W16" s="34"/>
      <c r="X16" s="34"/>
      <c r="Y16" s="34"/>
      <c r="Z16" s="34"/>
      <c r="AA16" s="34"/>
      <c r="AB16" s="34"/>
      <c r="AC16" s="34"/>
      <c r="AD16" s="34"/>
      <c r="AE16" s="34"/>
      <c r="AF16" s="34"/>
      <c r="AG16" s="34"/>
      <c r="AH16" s="34"/>
    </row>
    <row r="17" spans="1:34" s="20" customFormat="1" ht="15" customHeight="1" thickTop="1" thickBot="1" x14ac:dyDescent="0.3">
      <c r="A17" s="25" t="s">
        <v>11</v>
      </c>
      <c r="B17" s="34"/>
      <c r="C17" s="42" t="s">
        <v>56</v>
      </c>
      <c r="D17" s="43"/>
      <c r="E17" s="35"/>
      <c r="F17" s="42" t="s">
        <v>57</v>
      </c>
      <c r="G17" s="42" t="s">
        <v>234</v>
      </c>
      <c r="H17" s="38"/>
      <c r="I17" s="34"/>
      <c r="J17" s="44"/>
      <c r="K17" s="6"/>
      <c r="L17" s="5"/>
      <c r="M17" s="5"/>
      <c r="N17" s="5"/>
      <c r="O17" s="34"/>
      <c r="P17" s="34"/>
      <c r="Q17" s="34"/>
      <c r="R17" s="34"/>
      <c r="S17" s="34"/>
      <c r="T17" s="34"/>
      <c r="U17" s="34"/>
      <c r="V17" s="34"/>
      <c r="W17" s="34"/>
      <c r="X17" s="34"/>
      <c r="Y17" s="34"/>
      <c r="Z17" s="34"/>
      <c r="AA17" s="34"/>
      <c r="AB17" s="34"/>
      <c r="AC17" s="34"/>
      <c r="AD17" s="34"/>
      <c r="AE17" s="34"/>
      <c r="AF17" s="34"/>
      <c r="AG17" s="34"/>
      <c r="AH17" s="34"/>
    </row>
    <row r="18" spans="1:34" s="20" customFormat="1" ht="15" customHeight="1" thickTop="1" x14ac:dyDescent="0.25">
      <c r="A18" s="25" t="s">
        <v>211</v>
      </c>
      <c r="B18" s="34"/>
      <c r="C18" s="34"/>
      <c r="D18" s="34"/>
      <c r="E18" s="35"/>
      <c r="F18" s="34"/>
      <c r="G18" s="34"/>
      <c r="H18" s="34"/>
      <c r="I18" s="34"/>
      <c r="J18" s="39"/>
      <c r="K18" s="40"/>
      <c r="L18" s="5"/>
      <c r="M18" s="5"/>
      <c r="N18" s="5"/>
      <c r="O18" s="34"/>
      <c r="P18" s="34"/>
      <c r="Q18" s="34"/>
      <c r="R18" s="34"/>
      <c r="S18" s="34"/>
      <c r="T18" s="34"/>
      <c r="U18" s="34"/>
      <c r="V18" s="34"/>
      <c r="W18" s="34"/>
      <c r="X18" s="34"/>
      <c r="Y18" s="34"/>
      <c r="Z18" s="34"/>
      <c r="AA18" s="34"/>
      <c r="AB18" s="34"/>
      <c r="AC18" s="34"/>
      <c r="AD18" s="34"/>
      <c r="AE18" s="34"/>
      <c r="AF18" s="34"/>
      <c r="AG18" s="34"/>
      <c r="AH18" s="34"/>
    </row>
    <row r="19" spans="1:34" s="20" customFormat="1" ht="15" customHeight="1" x14ac:dyDescent="0.25">
      <c r="A19" s="25" t="s">
        <v>212</v>
      </c>
      <c r="B19" s="34"/>
      <c r="C19" s="1"/>
      <c r="D19" s="1"/>
      <c r="E19" s="1"/>
      <c r="F19" s="1"/>
      <c r="G19" s="1"/>
      <c r="H19" s="1"/>
      <c r="I19" s="34"/>
      <c r="J19" s="39"/>
      <c r="K19" s="41"/>
      <c r="L19" s="5"/>
      <c r="M19" s="5"/>
      <c r="N19" s="34"/>
      <c r="O19" s="34"/>
      <c r="P19" s="34"/>
      <c r="Q19" s="34"/>
      <c r="R19" s="34"/>
      <c r="S19" s="34"/>
      <c r="T19" s="34"/>
      <c r="U19" s="34"/>
      <c r="V19" s="34"/>
      <c r="W19" s="34"/>
      <c r="X19" s="34"/>
      <c r="Y19" s="34"/>
      <c r="Z19" s="34"/>
      <c r="AA19" s="34"/>
      <c r="AB19" s="34"/>
      <c r="AC19" s="34"/>
      <c r="AD19" s="34"/>
      <c r="AE19" s="34"/>
      <c r="AF19" s="34"/>
      <c r="AG19" s="34"/>
      <c r="AH19" s="34"/>
    </row>
    <row r="20" spans="1:34" s="20" customFormat="1" ht="15" customHeight="1" x14ac:dyDescent="0.25">
      <c r="A20" s="25" t="s">
        <v>288</v>
      </c>
      <c r="B20" s="34"/>
      <c r="C20" s="1"/>
      <c r="D20" s="1"/>
      <c r="E20" s="1"/>
      <c r="F20" s="1"/>
      <c r="G20" s="1"/>
      <c r="H20" s="1"/>
      <c r="I20" s="34"/>
      <c r="J20" s="44"/>
      <c r="K20" s="10"/>
      <c r="L20" s="34"/>
      <c r="M20" s="5"/>
      <c r="N20" s="34"/>
      <c r="O20" s="34"/>
      <c r="P20" s="34"/>
      <c r="Q20" s="34"/>
      <c r="R20" s="34"/>
      <c r="S20" s="34"/>
      <c r="T20" s="34"/>
      <c r="U20" s="34"/>
      <c r="V20" s="34"/>
      <c r="W20" s="34"/>
      <c r="X20" s="34"/>
      <c r="Y20" s="34"/>
      <c r="Z20" s="34"/>
      <c r="AA20" s="34"/>
      <c r="AB20" s="34"/>
      <c r="AC20" s="34"/>
      <c r="AD20" s="34"/>
      <c r="AE20" s="34"/>
      <c r="AF20" s="34"/>
      <c r="AG20" s="34"/>
      <c r="AH20" s="34"/>
    </row>
    <row r="21" spans="1:34" s="20" customFormat="1" ht="15" customHeight="1" x14ac:dyDescent="0.25">
      <c r="A21" s="25">
        <f>COUNTIF(C50:C61,C64)</f>
        <v>3</v>
      </c>
      <c r="B21" s="34"/>
      <c r="C21" s="1"/>
      <c r="D21" s="1"/>
      <c r="E21" s="1"/>
      <c r="F21" s="1"/>
      <c r="G21" s="1"/>
      <c r="H21" s="1"/>
      <c r="I21" s="34"/>
      <c r="J21" s="44"/>
      <c r="K21" s="6"/>
      <c r="L21" s="34"/>
      <c r="M21" s="5"/>
      <c r="N21" s="34"/>
      <c r="O21" s="34"/>
      <c r="P21" s="34"/>
      <c r="Q21" s="34"/>
      <c r="R21" s="34"/>
      <c r="S21" s="34"/>
      <c r="T21" s="34"/>
      <c r="U21" s="34"/>
      <c r="V21" s="34"/>
      <c r="W21" s="34"/>
      <c r="X21" s="34"/>
      <c r="Y21" s="34"/>
      <c r="Z21" s="34"/>
      <c r="AA21" s="34"/>
      <c r="AB21" s="34"/>
      <c r="AC21" s="34"/>
      <c r="AD21" s="34"/>
      <c r="AE21" s="34"/>
      <c r="AF21" s="34"/>
      <c r="AG21" s="34"/>
      <c r="AH21" s="34"/>
    </row>
    <row r="22" spans="1:34" s="20" customFormat="1" ht="15" customHeight="1" x14ac:dyDescent="0.25">
      <c r="A22" s="25" t="s">
        <v>202</v>
      </c>
      <c r="B22" s="34"/>
      <c r="C22" s="1"/>
      <c r="D22" s="1"/>
      <c r="E22" s="1"/>
      <c r="F22" s="1"/>
      <c r="G22" s="1"/>
      <c r="H22" s="1"/>
      <c r="I22" s="34"/>
      <c r="J22" s="33"/>
      <c r="K22" s="6"/>
      <c r="L22" s="45"/>
      <c r="M22" s="5"/>
      <c r="N22" s="34"/>
      <c r="O22" s="34"/>
      <c r="P22" s="34"/>
      <c r="Q22" s="34"/>
      <c r="R22" s="34"/>
      <c r="S22" s="34"/>
      <c r="T22" s="34"/>
      <c r="U22" s="34"/>
      <c r="V22" s="34"/>
      <c r="W22" s="34"/>
      <c r="X22" s="34"/>
      <c r="Y22" s="34"/>
      <c r="Z22" s="34"/>
      <c r="AA22" s="34"/>
      <c r="AB22" s="34"/>
      <c r="AC22" s="34"/>
      <c r="AD22" s="34"/>
      <c r="AE22" s="34"/>
      <c r="AF22" s="34"/>
      <c r="AG22" s="34"/>
      <c r="AH22" s="34"/>
    </row>
    <row r="23" spans="1:34" s="20" customFormat="1" ht="15" customHeight="1" x14ac:dyDescent="0.25">
      <c r="A23" s="25" t="s">
        <v>203</v>
      </c>
      <c r="B23" s="34"/>
      <c r="C23" s="1"/>
      <c r="D23" s="1"/>
      <c r="E23" s="1"/>
      <c r="F23" s="1"/>
      <c r="G23" s="1"/>
      <c r="H23" s="1"/>
      <c r="I23" s="34"/>
      <c r="J23" s="33"/>
      <c r="K23" s="46"/>
      <c r="L23" s="45"/>
      <c r="M23" s="5"/>
      <c r="N23" s="34"/>
      <c r="O23" s="34"/>
      <c r="P23" s="34"/>
      <c r="Q23" s="34"/>
      <c r="R23" s="34"/>
      <c r="S23" s="34"/>
      <c r="T23" s="34"/>
      <c r="U23" s="34"/>
      <c r="V23" s="34"/>
      <c r="W23" s="34"/>
      <c r="X23" s="34"/>
      <c r="Y23" s="34"/>
      <c r="Z23" s="34"/>
      <c r="AA23" s="34"/>
      <c r="AB23" s="34"/>
      <c r="AC23" s="34"/>
      <c r="AD23" s="34"/>
      <c r="AE23" s="34"/>
      <c r="AF23" s="34"/>
      <c r="AG23" s="34"/>
      <c r="AH23" s="34"/>
    </row>
    <row r="24" spans="1:34" s="20" customFormat="1" ht="15" customHeight="1" x14ac:dyDescent="0.25">
      <c r="A24" s="27" t="s">
        <v>289</v>
      </c>
      <c r="B24" s="34"/>
      <c r="C24" s="1"/>
      <c r="D24" s="1"/>
      <c r="E24" s="1"/>
      <c r="F24" s="1"/>
      <c r="G24" s="1"/>
      <c r="H24" s="1"/>
      <c r="I24" s="34"/>
      <c r="J24" s="33"/>
      <c r="K24" s="34"/>
      <c r="L24" s="45"/>
      <c r="M24" s="5"/>
      <c r="N24" s="34"/>
      <c r="O24" s="34"/>
      <c r="P24" s="34"/>
      <c r="Q24" s="34"/>
      <c r="R24" s="34"/>
      <c r="S24" s="34"/>
      <c r="T24" s="34"/>
      <c r="U24" s="34"/>
      <c r="V24" s="34"/>
      <c r="W24" s="34"/>
      <c r="X24" s="34"/>
      <c r="Y24" s="34"/>
      <c r="Z24" s="34"/>
      <c r="AA24" s="34"/>
      <c r="AB24" s="34"/>
      <c r="AC24" s="34"/>
      <c r="AD24" s="34"/>
      <c r="AE24" s="34"/>
      <c r="AF24" s="34"/>
      <c r="AG24" s="34"/>
      <c r="AH24" s="33"/>
    </row>
    <row r="25" spans="1:34" s="20" customFormat="1" ht="15" customHeight="1" x14ac:dyDescent="0.25">
      <c r="A25" s="25">
        <f>COUNTIFS(F50:F61,F64,G50:G61,G64)</f>
        <v>1</v>
      </c>
      <c r="B25" s="34"/>
      <c r="C25" s="1"/>
      <c r="D25" s="1"/>
      <c r="E25" s="1"/>
      <c r="F25" s="1"/>
      <c r="G25" s="1"/>
      <c r="H25" s="1"/>
      <c r="I25" s="34"/>
      <c r="J25" s="33"/>
      <c r="K25" s="34"/>
      <c r="L25" s="45"/>
      <c r="M25" s="5"/>
      <c r="N25" s="34"/>
      <c r="O25" s="34"/>
      <c r="P25" s="34"/>
      <c r="Q25" s="34"/>
      <c r="R25" s="34"/>
      <c r="S25" s="34"/>
      <c r="T25" s="34"/>
      <c r="U25" s="34"/>
      <c r="V25" s="34"/>
      <c r="W25" s="34"/>
      <c r="X25" s="34"/>
      <c r="Y25" s="34"/>
      <c r="Z25" s="34"/>
      <c r="AA25" s="34"/>
      <c r="AB25" s="34"/>
      <c r="AC25" s="34"/>
      <c r="AD25" s="34"/>
      <c r="AE25" s="34"/>
      <c r="AF25" s="34"/>
      <c r="AG25" s="34"/>
      <c r="AH25" s="33"/>
    </row>
    <row r="26" spans="1:34" s="20" customFormat="1" ht="15" customHeight="1" x14ac:dyDescent="0.25">
      <c r="A26" s="25" t="s">
        <v>213</v>
      </c>
      <c r="B26" s="34"/>
      <c r="C26" s="1"/>
      <c r="D26" s="1"/>
      <c r="E26" s="1"/>
      <c r="F26" s="1"/>
      <c r="G26" s="1"/>
      <c r="H26" s="1"/>
      <c r="I26" s="34"/>
      <c r="J26" s="33"/>
      <c r="K26" s="34"/>
      <c r="L26" s="45"/>
      <c r="M26" s="5"/>
      <c r="N26" s="34"/>
      <c r="O26" s="34"/>
      <c r="P26" s="34"/>
      <c r="Q26" s="34"/>
      <c r="R26" s="34"/>
      <c r="S26" s="34"/>
      <c r="T26" s="34"/>
      <c r="U26" s="34"/>
      <c r="V26" s="34"/>
      <c r="W26" s="34"/>
      <c r="X26" s="34"/>
      <c r="Y26" s="34"/>
      <c r="Z26" s="34"/>
      <c r="AA26" s="34"/>
      <c r="AB26" s="34"/>
      <c r="AC26" s="34"/>
      <c r="AD26" s="34"/>
      <c r="AE26" s="34"/>
      <c r="AF26" s="34"/>
      <c r="AG26" s="34"/>
      <c r="AH26" s="33"/>
    </row>
    <row r="27" spans="1:34" s="20" customFormat="1" ht="15" customHeight="1" x14ac:dyDescent="0.25">
      <c r="A27" s="25" t="s">
        <v>207</v>
      </c>
      <c r="B27" s="34"/>
      <c r="C27" s="1"/>
      <c r="D27" s="1"/>
      <c r="E27" s="1"/>
      <c r="F27" s="1"/>
      <c r="G27" s="1"/>
      <c r="H27" s="1"/>
      <c r="I27" s="34"/>
      <c r="J27" s="33"/>
      <c r="K27" s="34"/>
      <c r="L27" s="45"/>
      <c r="M27" s="5"/>
      <c r="N27" s="34"/>
      <c r="O27" s="34"/>
      <c r="P27" s="34"/>
      <c r="Q27" s="34"/>
      <c r="R27" s="34"/>
      <c r="S27" s="34"/>
      <c r="T27" s="34"/>
      <c r="U27" s="34"/>
      <c r="V27" s="34"/>
      <c r="W27" s="34"/>
      <c r="X27" s="34"/>
      <c r="Y27" s="34"/>
      <c r="Z27" s="34"/>
      <c r="AA27" s="34"/>
      <c r="AB27" s="34"/>
      <c r="AC27" s="34"/>
      <c r="AD27" s="34"/>
      <c r="AE27" s="34"/>
      <c r="AF27" s="34"/>
      <c r="AG27" s="34"/>
      <c r="AH27" s="33"/>
    </row>
    <row r="28" spans="1:34" s="20" customFormat="1" ht="15" customHeight="1" x14ac:dyDescent="0.25">
      <c r="A28" s="25" t="s">
        <v>214</v>
      </c>
      <c r="B28" s="34"/>
      <c r="C28" s="1"/>
      <c r="D28" s="1"/>
      <c r="E28" s="1"/>
      <c r="F28" s="1"/>
      <c r="G28" s="1"/>
      <c r="H28" s="1"/>
      <c r="I28" s="34"/>
      <c r="J28" s="33"/>
      <c r="K28" s="34"/>
      <c r="L28" s="45"/>
      <c r="M28" s="34"/>
      <c r="N28" s="34"/>
      <c r="O28" s="34"/>
      <c r="P28" s="34"/>
      <c r="Q28" s="34"/>
      <c r="R28" s="34"/>
      <c r="S28" s="34"/>
      <c r="T28" s="34"/>
      <c r="U28" s="34"/>
      <c r="V28" s="34"/>
      <c r="W28" s="34"/>
      <c r="X28" s="34"/>
      <c r="Y28" s="34"/>
      <c r="Z28" s="34"/>
      <c r="AA28" s="34"/>
      <c r="AB28" s="34"/>
      <c r="AC28" s="34"/>
      <c r="AD28" s="34"/>
      <c r="AE28" s="34"/>
      <c r="AF28" s="34"/>
      <c r="AG28" s="34"/>
      <c r="AH28" s="33"/>
    </row>
    <row r="29" spans="1:34" s="20" customFormat="1" ht="15" customHeight="1" x14ac:dyDescent="0.25">
      <c r="A29" s="25" t="s">
        <v>209</v>
      </c>
      <c r="B29" s="34"/>
      <c r="C29" s="1"/>
      <c r="D29" s="1"/>
      <c r="E29" s="1"/>
      <c r="F29" s="1"/>
      <c r="G29" s="1"/>
      <c r="H29" s="1"/>
      <c r="I29" s="34"/>
      <c r="J29" s="33"/>
      <c r="K29" s="34"/>
      <c r="L29" s="45"/>
      <c r="M29" s="34"/>
      <c r="N29" s="34"/>
      <c r="O29" s="34"/>
      <c r="P29" s="34"/>
      <c r="Q29" s="34"/>
      <c r="R29" s="34"/>
      <c r="S29" s="34"/>
      <c r="T29" s="34"/>
      <c r="U29" s="34"/>
      <c r="V29" s="34"/>
      <c r="W29" s="34"/>
      <c r="X29" s="34"/>
      <c r="Y29" s="34"/>
      <c r="Z29" s="34"/>
      <c r="AA29" s="34"/>
      <c r="AB29" s="34"/>
      <c r="AC29" s="34"/>
      <c r="AD29" s="34"/>
      <c r="AE29" s="34"/>
      <c r="AF29" s="34"/>
      <c r="AG29" s="34"/>
      <c r="AH29" s="33"/>
    </row>
    <row r="30" spans="1:34" s="20" customFormat="1" ht="15" customHeight="1" x14ac:dyDescent="0.25">
      <c r="A30" s="25" t="s">
        <v>10</v>
      </c>
      <c r="B30" s="34"/>
      <c r="C30" s="1"/>
      <c r="D30" s="1"/>
      <c r="E30" s="1"/>
      <c r="F30" s="1"/>
      <c r="G30" s="1"/>
      <c r="H30" s="1"/>
      <c r="I30" s="34"/>
      <c r="J30" s="34"/>
      <c r="K30" s="34"/>
      <c r="L30" s="34"/>
      <c r="M30" s="34"/>
      <c r="N30" s="34"/>
      <c r="O30" s="34"/>
      <c r="P30" s="34"/>
      <c r="Q30" s="34"/>
      <c r="R30" s="34"/>
      <c r="S30" s="34"/>
      <c r="T30" s="34"/>
      <c r="U30" s="34"/>
      <c r="V30" s="34"/>
      <c r="W30" s="34"/>
      <c r="X30" s="34"/>
      <c r="Y30" s="34"/>
      <c r="Z30" s="34"/>
      <c r="AA30" s="34"/>
      <c r="AB30" s="33"/>
      <c r="AC30" s="34"/>
      <c r="AD30" s="33"/>
      <c r="AE30" s="34"/>
      <c r="AF30" s="34"/>
      <c r="AG30" s="34"/>
      <c r="AH30" s="33"/>
    </row>
    <row r="31" spans="1:34" s="20" customFormat="1" ht="15" customHeight="1" x14ac:dyDescent="0.25">
      <c r="A31" s="25" t="s">
        <v>22</v>
      </c>
      <c r="B31" s="34"/>
      <c r="C31" s="1"/>
      <c r="D31" s="1"/>
      <c r="E31" s="1"/>
      <c r="F31" s="1"/>
      <c r="G31" s="1"/>
      <c r="H31" s="1"/>
      <c r="I31" s="34"/>
      <c r="J31" s="34"/>
      <c r="K31" s="34"/>
      <c r="L31" s="34"/>
      <c r="M31" s="34"/>
      <c r="N31" s="5"/>
      <c r="O31" s="34"/>
      <c r="P31" s="34"/>
      <c r="Q31" s="34"/>
      <c r="R31" s="34"/>
      <c r="S31" s="34"/>
      <c r="T31" s="34"/>
      <c r="U31" s="34"/>
      <c r="V31" s="34"/>
      <c r="W31" s="34"/>
      <c r="X31" s="34"/>
      <c r="Y31" s="34"/>
      <c r="Z31" s="34"/>
      <c r="AA31" s="34"/>
      <c r="AB31" s="33"/>
      <c r="AC31" s="34"/>
      <c r="AD31" s="33"/>
      <c r="AE31" s="34"/>
      <c r="AF31" s="34"/>
      <c r="AG31" s="34"/>
      <c r="AH31" s="33"/>
    </row>
    <row r="32" spans="1:34" s="20" customFormat="1" ht="15" customHeight="1" x14ac:dyDescent="0.25">
      <c r="A32" s="24" t="s">
        <v>215</v>
      </c>
      <c r="B32" s="34"/>
      <c r="C32" s="1"/>
      <c r="D32" s="1"/>
      <c r="E32" s="1"/>
      <c r="F32" s="1"/>
      <c r="G32" s="1"/>
      <c r="H32" s="1"/>
      <c r="I32" s="34"/>
      <c r="J32" s="34"/>
      <c r="K32" s="34"/>
      <c r="L32" s="34"/>
      <c r="M32" s="34"/>
      <c r="N32" s="5"/>
      <c r="O32" s="34"/>
      <c r="P32" s="34"/>
      <c r="Q32" s="34"/>
      <c r="R32" s="34"/>
      <c r="S32" s="34"/>
      <c r="T32" s="34"/>
      <c r="U32" s="34"/>
      <c r="V32" s="34"/>
      <c r="W32" s="34"/>
      <c r="X32" s="34"/>
      <c r="Y32" s="34"/>
      <c r="Z32" s="34"/>
      <c r="AA32" s="34"/>
      <c r="AB32" s="33"/>
      <c r="AC32" s="34"/>
      <c r="AD32" s="33"/>
      <c r="AE32" s="34"/>
      <c r="AF32" s="34"/>
      <c r="AG32" s="34"/>
      <c r="AH32" s="33"/>
    </row>
    <row r="33" spans="1:34" s="20" customFormat="1" ht="15" customHeight="1" x14ac:dyDescent="0.25">
      <c r="A33" s="83" t="s">
        <v>290</v>
      </c>
      <c r="B33" s="34"/>
      <c r="C33" s="1"/>
      <c r="D33" s="1"/>
      <c r="E33" s="1"/>
      <c r="F33" s="1"/>
      <c r="G33" s="1"/>
      <c r="H33" s="1"/>
      <c r="I33" s="34"/>
      <c r="J33" s="34"/>
      <c r="K33" s="34"/>
      <c r="L33" s="34"/>
      <c r="M33" s="34"/>
      <c r="N33" s="34"/>
      <c r="O33" s="34"/>
      <c r="P33" s="34"/>
      <c r="Q33" s="34"/>
      <c r="R33" s="34"/>
      <c r="S33" s="34"/>
      <c r="T33" s="34"/>
      <c r="U33" s="34"/>
      <c r="V33" s="34"/>
      <c r="W33" s="34"/>
      <c r="X33" s="34"/>
      <c r="Y33" s="34"/>
      <c r="Z33" s="34"/>
      <c r="AA33" s="34"/>
      <c r="AB33" s="33"/>
      <c r="AC33" s="34"/>
      <c r="AD33" s="33"/>
      <c r="AE33" s="34"/>
      <c r="AF33" s="34"/>
      <c r="AG33" s="34"/>
      <c r="AH33" s="33"/>
    </row>
    <row r="34" spans="1:34" s="20" customFormat="1" ht="15" customHeight="1" x14ac:dyDescent="0.25">
      <c r="A34" s="24" t="s">
        <v>10</v>
      </c>
      <c r="B34" s="34"/>
      <c r="C34" s="1"/>
      <c r="D34" s="1"/>
      <c r="E34" s="1"/>
      <c r="F34" s="1"/>
      <c r="G34" s="1"/>
      <c r="H34" s="1"/>
      <c r="I34" s="34"/>
      <c r="J34" s="34"/>
      <c r="K34" s="34"/>
      <c r="L34" s="34"/>
      <c r="M34" s="34"/>
      <c r="N34" s="34"/>
      <c r="O34" s="34"/>
      <c r="P34" s="34"/>
      <c r="Q34" s="34"/>
      <c r="R34" s="34"/>
      <c r="S34" s="34"/>
      <c r="T34" s="34"/>
      <c r="U34" s="34"/>
      <c r="V34" s="34"/>
      <c r="W34" s="34"/>
      <c r="X34" s="34"/>
      <c r="Y34" s="34"/>
      <c r="Z34" s="34"/>
      <c r="AA34" s="34"/>
      <c r="AB34" s="33"/>
      <c r="AC34" s="34"/>
      <c r="AD34" s="33"/>
      <c r="AE34" s="34"/>
      <c r="AF34" s="34"/>
      <c r="AG34" s="34"/>
      <c r="AH34" s="33"/>
    </row>
    <row r="35" spans="1:34" s="20" customFormat="1" ht="15" customHeight="1" x14ac:dyDescent="0.25">
      <c r="A35" s="24" t="s">
        <v>22</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3"/>
      <c r="AC35" s="34"/>
      <c r="AD35" s="33"/>
      <c r="AE35" s="34"/>
      <c r="AF35" s="34"/>
      <c r="AG35" s="34"/>
      <c r="AH35" s="33"/>
    </row>
    <row r="36" spans="1:34" x14ac:dyDescent="0.25">
      <c r="A36" s="9" t="s">
        <v>216</v>
      </c>
      <c r="B36" s="9"/>
      <c r="C36" s="34"/>
      <c r="D36" s="34"/>
      <c r="E36" s="34"/>
      <c r="F36" s="34"/>
      <c r="G36" s="34"/>
      <c r="H36" s="34"/>
      <c r="I36" s="34"/>
      <c r="J36" s="34"/>
      <c r="K36" s="34"/>
      <c r="L36" s="34"/>
      <c r="M36" s="34"/>
      <c r="N36" s="34"/>
      <c r="O36" s="34"/>
      <c r="P36" s="34"/>
      <c r="Q36" s="33"/>
      <c r="R36" s="33"/>
      <c r="S36" s="33"/>
      <c r="T36" s="33"/>
      <c r="U36" s="33"/>
      <c r="V36" s="33"/>
      <c r="W36" s="33"/>
      <c r="X36" s="33"/>
      <c r="Y36" s="33"/>
      <c r="Z36" s="33"/>
      <c r="AA36" s="33"/>
      <c r="AB36" s="33"/>
      <c r="AC36" s="33"/>
      <c r="AD36" s="33"/>
      <c r="AE36" s="33"/>
      <c r="AF36" s="33"/>
      <c r="AG36" s="33"/>
      <c r="AH36" s="33"/>
    </row>
    <row r="37" spans="1:34" x14ac:dyDescent="0.25">
      <c r="A37" s="9" t="s">
        <v>217</v>
      </c>
      <c r="B37" s="9"/>
      <c r="C37" s="34"/>
      <c r="D37" s="34"/>
      <c r="E37" s="34"/>
      <c r="F37" s="34"/>
      <c r="G37" s="34"/>
      <c r="H37" s="34"/>
      <c r="I37" s="34"/>
      <c r="J37" s="34"/>
      <c r="K37" s="34"/>
      <c r="L37" s="34"/>
      <c r="M37" s="34"/>
      <c r="N37" s="34"/>
      <c r="O37" s="34"/>
      <c r="P37" s="34"/>
      <c r="Q37" s="33"/>
      <c r="R37" s="33"/>
      <c r="S37" s="33"/>
      <c r="T37" s="33"/>
      <c r="U37" s="33"/>
      <c r="V37" s="33"/>
      <c r="W37" s="33"/>
      <c r="X37" s="33"/>
      <c r="Y37" s="33"/>
      <c r="Z37" s="33"/>
      <c r="AA37" s="33"/>
      <c r="AB37" s="33"/>
      <c r="AC37" s="33"/>
      <c r="AD37" s="33"/>
      <c r="AE37" s="33"/>
      <c r="AF37" s="33"/>
      <c r="AG37" s="33"/>
      <c r="AH37" s="33"/>
    </row>
    <row r="38" spans="1:34" x14ac:dyDescent="0.25">
      <c r="A38" s="9">
        <f>SUMIF(D118:D122,"&gt;=50")</f>
        <v>200</v>
      </c>
      <c r="B38" s="9"/>
      <c r="C38" s="34"/>
      <c r="D38" s="34"/>
      <c r="E38" s="34"/>
      <c r="F38" s="34"/>
      <c r="G38" s="34"/>
      <c r="H38" s="34"/>
      <c r="I38" s="34"/>
      <c r="J38" s="34"/>
      <c r="K38" s="34"/>
      <c r="L38" s="34"/>
      <c r="M38" s="34"/>
      <c r="N38" s="34"/>
      <c r="O38" s="34"/>
      <c r="P38" s="34"/>
      <c r="Q38" s="33"/>
      <c r="R38" s="33"/>
      <c r="S38" s="33"/>
      <c r="T38" s="33"/>
      <c r="U38" s="33"/>
      <c r="V38" s="33"/>
      <c r="W38" s="33"/>
      <c r="X38" s="33"/>
      <c r="Y38" s="33"/>
      <c r="Z38" s="33"/>
      <c r="AA38" s="33"/>
      <c r="AB38" s="33"/>
      <c r="AC38" s="33"/>
      <c r="AD38" s="33"/>
      <c r="AE38" s="33"/>
      <c r="AF38" s="33"/>
      <c r="AG38" s="33"/>
      <c r="AH38" s="33"/>
    </row>
    <row r="39" spans="1:34" x14ac:dyDescent="0.25">
      <c r="A39" s="9" t="s">
        <v>218</v>
      </c>
      <c r="B39" s="9"/>
      <c r="C39" s="34"/>
      <c r="D39" s="34"/>
      <c r="E39" s="34"/>
      <c r="F39" s="34"/>
      <c r="G39" s="34"/>
      <c r="H39" s="34"/>
      <c r="I39" s="34"/>
      <c r="J39" s="34"/>
      <c r="K39" s="34"/>
      <c r="L39" s="34"/>
      <c r="M39" s="34"/>
      <c r="N39" s="34"/>
      <c r="O39" s="34"/>
      <c r="P39" s="34"/>
      <c r="Q39" s="33"/>
      <c r="R39" s="33"/>
      <c r="S39" s="33"/>
      <c r="T39" s="33"/>
      <c r="U39" s="33"/>
      <c r="V39" s="33"/>
      <c r="W39" s="33"/>
      <c r="X39" s="33"/>
      <c r="Y39" s="33"/>
      <c r="Z39" s="33"/>
      <c r="AA39" s="33"/>
      <c r="AB39" s="33"/>
      <c r="AC39" s="33"/>
      <c r="AD39" s="33"/>
      <c r="AE39" s="33"/>
      <c r="AF39" s="33"/>
      <c r="AG39" s="33"/>
      <c r="AH39" s="33"/>
    </row>
    <row r="40" spans="1:34" x14ac:dyDescent="0.25">
      <c r="A40" s="9" t="s">
        <v>219</v>
      </c>
      <c r="B40" s="9"/>
      <c r="C40" s="34"/>
      <c r="D40" s="34"/>
      <c r="E40" s="34"/>
      <c r="F40" s="34"/>
      <c r="G40" s="34"/>
      <c r="H40" s="34"/>
      <c r="I40" s="34"/>
      <c r="J40" s="34"/>
      <c r="K40" s="34"/>
      <c r="L40" s="34"/>
      <c r="M40" s="34"/>
      <c r="N40" s="34"/>
      <c r="O40" s="34"/>
      <c r="P40" s="34"/>
      <c r="Q40" s="33"/>
      <c r="R40" s="33"/>
      <c r="S40" s="33"/>
      <c r="T40" s="33"/>
      <c r="U40" s="33"/>
      <c r="V40" s="33"/>
      <c r="W40" s="33"/>
      <c r="X40" s="33"/>
      <c r="Y40" s="33"/>
      <c r="Z40" s="33"/>
      <c r="AA40" s="33"/>
      <c r="AB40" s="33"/>
      <c r="AC40" s="33"/>
      <c r="AD40" s="33"/>
      <c r="AE40" s="33"/>
      <c r="AF40" s="33"/>
      <c r="AG40" s="33"/>
      <c r="AH40" s="33"/>
    </row>
    <row r="41" spans="1:34" x14ac:dyDescent="0.25">
      <c r="A41" s="9" t="s">
        <v>220</v>
      </c>
      <c r="B41" s="9"/>
      <c r="C41" s="34"/>
      <c r="D41" s="34"/>
      <c r="E41" s="34"/>
      <c r="F41" s="34"/>
      <c r="G41" s="34"/>
      <c r="H41" s="34"/>
      <c r="I41" s="34"/>
      <c r="J41" s="34"/>
      <c r="K41" s="34"/>
      <c r="L41" s="34"/>
      <c r="M41" s="34"/>
      <c r="N41" s="34"/>
      <c r="O41" s="34"/>
      <c r="P41" s="34"/>
      <c r="Q41" s="33"/>
      <c r="R41" s="33"/>
      <c r="S41" s="33"/>
      <c r="T41" s="33"/>
      <c r="U41" s="33"/>
      <c r="V41" s="33"/>
      <c r="W41" s="33"/>
      <c r="X41" s="33"/>
      <c r="Y41" s="33"/>
      <c r="Z41" s="33"/>
      <c r="AA41" s="33"/>
      <c r="AB41" s="33"/>
      <c r="AC41" s="33"/>
      <c r="AD41" s="33"/>
      <c r="AE41" s="33"/>
      <c r="AF41" s="33"/>
      <c r="AG41" s="33"/>
      <c r="AH41" s="33"/>
    </row>
    <row r="42" spans="1:34" x14ac:dyDescent="0.25">
      <c r="A42" s="9" t="s">
        <v>221</v>
      </c>
      <c r="B42" s="9"/>
      <c r="C42" s="34"/>
      <c r="D42" s="34"/>
      <c r="E42" s="34"/>
      <c r="F42" s="34"/>
      <c r="G42" s="34"/>
      <c r="H42" s="34"/>
      <c r="I42" s="34"/>
      <c r="J42" s="34"/>
      <c r="K42" s="34"/>
      <c r="L42" s="34"/>
      <c r="M42" s="34"/>
      <c r="N42" s="34"/>
      <c r="O42" s="34"/>
      <c r="P42" s="34"/>
      <c r="Q42" s="33"/>
      <c r="R42" s="33"/>
      <c r="S42" s="33"/>
      <c r="T42" s="33"/>
      <c r="U42" s="33"/>
      <c r="V42" s="33"/>
      <c r="W42" s="33"/>
      <c r="X42" s="33"/>
      <c r="Y42" s="33"/>
      <c r="Z42" s="33"/>
      <c r="AA42" s="33"/>
      <c r="AB42" s="33"/>
      <c r="AC42" s="33"/>
      <c r="AD42" s="33"/>
      <c r="AE42" s="33"/>
      <c r="AF42" s="33"/>
      <c r="AG42" s="33"/>
      <c r="AH42" s="33"/>
    </row>
    <row r="43" spans="1:34" x14ac:dyDescent="0.25">
      <c r="A43" s="9" t="s">
        <v>23</v>
      </c>
      <c r="B43" s="9"/>
      <c r="C43" s="34"/>
      <c r="D43" s="34"/>
      <c r="E43" s="34"/>
      <c r="F43" s="34"/>
      <c r="G43" s="34"/>
      <c r="H43" s="34"/>
      <c r="I43" s="34"/>
      <c r="J43" s="34"/>
      <c r="K43" s="34"/>
      <c r="L43" s="34"/>
      <c r="M43" s="34"/>
      <c r="N43" s="34"/>
      <c r="O43" s="34"/>
      <c r="P43" s="34"/>
      <c r="Q43" s="33"/>
      <c r="R43" s="33"/>
      <c r="S43" s="33"/>
      <c r="T43" s="33"/>
      <c r="U43" s="33"/>
      <c r="V43" s="33"/>
      <c r="W43" s="33"/>
      <c r="X43" s="33"/>
      <c r="Y43" s="33"/>
      <c r="Z43" s="33"/>
      <c r="AA43" s="33"/>
      <c r="AB43" s="33"/>
      <c r="AC43" s="33"/>
      <c r="AD43" s="33"/>
      <c r="AE43" s="33"/>
      <c r="AF43" s="33"/>
      <c r="AG43" s="33"/>
      <c r="AH43" s="33"/>
    </row>
    <row r="44" spans="1:34" x14ac:dyDescent="0.25">
      <c r="A44" s="9" t="s">
        <v>95</v>
      </c>
      <c r="B44" s="9"/>
      <c r="C44" s="34"/>
      <c r="D44" s="34"/>
      <c r="E44" s="34"/>
      <c r="F44" s="34"/>
      <c r="G44" s="34"/>
      <c r="H44" s="34"/>
      <c r="I44" s="34"/>
      <c r="J44" s="34"/>
      <c r="K44" s="34"/>
      <c r="L44" s="34"/>
      <c r="M44" s="34"/>
      <c r="N44" s="34"/>
      <c r="O44" s="34"/>
      <c r="P44" s="34"/>
      <c r="Q44" s="33"/>
      <c r="R44" s="33"/>
      <c r="S44" s="33"/>
      <c r="T44" s="33"/>
      <c r="U44" s="33"/>
      <c r="V44" s="33"/>
      <c r="W44" s="33"/>
      <c r="X44" s="33"/>
      <c r="Y44" s="33"/>
      <c r="Z44" s="33"/>
      <c r="AA44" s="33"/>
      <c r="AB44" s="33"/>
      <c r="AC44" s="33"/>
      <c r="AD44" s="33"/>
      <c r="AE44" s="33"/>
      <c r="AF44" s="33"/>
      <c r="AG44" s="33"/>
      <c r="AH44" s="33"/>
    </row>
    <row r="45" spans="1:34" x14ac:dyDescent="0.25">
      <c r="A45" s="9" t="s">
        <v>222</v>
      </c>
      <c r="B45" s="9"/>
      <c r="C45" s="34"/>
      <c r="D45" s="34"/>
      <c r="E45" s="34"/>
      <c r="F45" s="34"/>
      <c r="G45" s="34"/>
      <c r="H45" s="34"/>
      <c r="I45" s="34"/>
      <c r="J45" s="34"/>
      <c r="K45" s="34"/>
      <c r="L45" s="34"/>
      <c r="M45" s="34"/>
      <c r="N45" s="34"/>
      <c r="O45" s="34"/>
      <c r="P45" s="34"/>
      <c r="Q45" s="33"/>
      <c r="R45" s="33"/>
      <c r="S45" s="33"/>
      <c r="T45" s="33"/>
      <c r="U45" s="33"/>
      <c r="V45" s="33"/>
      <c r="W45" s="33"/>
      <c r="X45" s="33"/>
      <c r="Y45" s="33"/>
      <c r="Z45" s="33"/>
      <c r="AA45" s="33"/>
      <c r="AB45" s="33"/>
      <c r="AC45" s="33"/>
      <c r="AD45" s="33"/>
      <c r="AE45" s="33"/>
      <c r="AF45" s="33"/>
      <c r="AG45" s="33"/>
      <c r="AH45" s="33"/>
    </row>
    <row r="46" spans="1:34" x14ac:dyDescent="0.25">
      <c r="A46" s="9" t="s">
        <v>223</v>
      </c>
      <c r="B46" s="9"/>
      <c r="C46" s="34"/>
      <c r="D46" s="34"/>
      <c r="E46" s="34"/>
      <c r="F46" s="34"/>
      <c r="G46" s="34"/>
      <c r="H46" s="34"/>
      <c r="I46" s="34"/>
      <c r="J46" s="34"/>
      <c r="K46" s="34"/>
      <c r="L46" s="34"/>
      <c r="M46" s="34"/>
      <c r="N46" s="34"/>
      <c r="O46" s="34"/>
      <c r="P46" s="34"/>
      <c r="Q46" s="33"/>
      <c r="R46" s="33"/>
      <c r="S46" s="33"/>
      <c r="T46" s="33"/>
      <c r="U46" s="33"/>
      <c r="V46" s="33"/>
      <c r="W46" s="33"/>
      <c r="X46" s="33"/>
      <c r="Y46" s="33"/>
      <c r="Z46" s="33"/>
      <c r="AA46" s="33"/>
      <c r="AB46" s="33"/>
      <c r="AC46" s="33"/>
      <c r="AD46" s="33"/>
      <c r="AE46" s="33"/>
      <c r="AF46" s="33"/>
      <c r="AG46" s="33"/>
      <c r="AH46" s="33"/>
    </row>
    <row r="47" spans="1:34" x14ac:dyDescent="0.25">
      <c r="A47" s="9" t="s">
        <v>224</v>
      </c>
      <c r="B47" s="9"/>
      <c r="C47" s="34"/>
      <c r="D47" s="34"/>
      <c r="E47" s="34"/>
      <c r="F47" s="34"/>
      <c r="G47" s="34"/>
      <c r="H47" s="34"/>
      <c r="I47" s="34"/>
      <c r="J47" s="34"/>
      <c r="K47" s="34"/>
      <c r="L47" s="34"/>
      <c r="M47" s="34"/>
      <c r="N47" s="34"/>
      <c r="O47" s="34"/>
      <c r="P47" s="34"/>
      <c r="Q47" s="33"/>
      <c r="R47" s="33"/>
      <c r="S47" s="33"/>
      <c r="T47" s="33"/>
      <c r="U47" s="33"/>
      <c r="V47" s="33"/>
      <c r="W47" s="33"/>
      <c r="X47" s="33"/>
      <c r="Y47" s="33"/>
      <c r="Z47" s="33"/>
      <c r="AA47" s="33"/>
      <c r="AB47" s="33"/>
      <c r="AC47" s="33"/>
      <c r="AD47" s="33"/>
      <c r="AE47" s="33"/>
      <c r="AF47" s="33"/>
      <c r="AG47" s="33"/>
      <c r="AH47" s="33"/>
    </row>
    <row r="48" spans="1:34" x14ac:dyDescent="0.25">
      <c r="A48" s="9" t="s">
        <v>225</v>
      </c>
      <c r="B48" s="9"/>
      <c r="C48" s="34"/>
      <c r="D48" s="34"/>
      <c r="E48" s="34"/>
      <c r="F48" s="34"/>
      <c r="G48" s="34"/>
      <c r="H48" s="34"/>
      <c r="I48" s="34"/>
      <c r="J48" s="34"/>
      <c r="K48" s="34"/>
      <c r="L48" s="34"/>
      <c r="M48" s="34"/>
      <c r="N48" s="34"/>
      <c r="O48" s="34"/>
      <c r="P48" s="34"/>
      <c r="Q48" s="33"/>
      <c r="R48" s="33"/>
      <c r="S48" s="33"/>
      <c r="T48" s="33"/>
      <c r="U48" s="33"/>
      <c r="V48" s="33"/>
      <c r="W48" s="33"/>
      <c r="X48" s="33"/>
      <c r="Y48" s="33"/>
      <c r="Z48" s="33"/>
      <c r="AA48" s="33"/>
      <c r="AB48" s="33"/>
      <c r="AC48" s="33"/>
      <c r="AD48" s="33"/>
      <c r="AE48" s="33"/>
      <c r="AF48" s="33"/>
      <c r="AG48" s="33"/>
      <c r="AH48" s="33"/>
    </row>
    <row r="49" spans="1:34" x14ac:dyDescent="0.25">
      <c r="A49" s="9" t="s">
        <v>226</v>
      </c>
      <c r="B49" s="9"/>
      <c r="C49" s="7" t="s">
        <v>55</v>
      </c>
      <c r="D49" s="8" t="s">
        <v>71</v>
      </c>
      <c r="E49" s="35"/>
      <c r="F49" s="7" t="s">
        <v>55</v>
      </c>
      <c r="G49" s="7" t="s">
        <v>232</v>
      </c>
      <c r="H49" s="8" t="s">
        <v>71</v>
      </c>
      <c r="I49" s="34"/>
      <c r="J49" s="34"/>
      <c r="K49" s="34"/>
      <c r="L49" s="34"/>
      <c r="M49" s="34"/>
      <c r="N49" s="34"/>
      <c r="O49" s="34"/>
      <c r="P49" s="34"/>
      <c r="Q49" s="33"/>
      <c r="R49" s="33"/>
      <c r="S49" s="33"/>
      <c r="T49" s="33"/>
      <c r="U49" s="33"/>
      <c r="V49" s="33"/>
      <c r="W49" s="33"/>
      <c r="X49" s="33"/>
      <c r="Y49" s="33"/>
      <c r="Z49" s="33"/>
      <c r="AA49" s="33"/>
      <c r="AB49" s="33"/>
      <c r="AC49" s="33"/>
      <c r="AD49" s="33"/>
      <c r="AE49" s="33"/>
      <c r="AF49" s="33"/>
      <c r="AG49" s="33"/>
      <c r="AH49" s="33"/>
    </row>
    <row r="50" spans="1:34" x14ac:dyDescent="0.25">
      <c r="A50" s="9" t="s">
        <v>227</v>
      </c>
      <c r="B50" s="9"/>
      <c r="C50" s="36" t="s">
        <v>56</v>
      </c>
      <c r="D50" s="37">
        <v>50</v>
      </c>
      <c r="E50" s="35"/>
      <c r="F50" s="36" t="s">
        <v>56</v>
      </c>
      <c r="G50" s="36" t="s">
        <v>233</v>
      </c>
      <c r="H50" s="37">
        <v>50</v>
      </c>
      <c r="I50" s="34"/>
      <c r="J50" s="34"/>
      <c r="K50" s="34"/>
      <c r="L50" s="34"/>
      <c r="M50" s="34"/>
      <c r="N50" s="34"/>
      <c r="O50" s="34"/>
      <c r="P50" s="34"/>
      <c r="Q50" s="33"/>
      <c r="R50" s="33"/>
      <c r="S50" s="33"/>
      <c r="T50" s="33"/>
      <c r="U50" s="33"/>
      <c r="V50" s="33"/>
      <c r="W50" s="33"/>
      <c r="X50" s="33"/>
      <c r="Y50" s="33"/>
      <c r="Z50" s="33"/>
      <c r="AA50" s="33"/>
      <c r="AB50" s="33"/>
      <c r="AC50" s="33"/>
      <c r="AD50" s="33"/>
      <c r="AE50" s="33"/>
      <c r="AF50" s="33"/>
      <c r="AG50" s="33"/>
      <c r="AH50" s="33"/>
    </row>
    <row r="51" spans="1:34" x14ac:dyDescent="0.25">
      <c r="A51" s="9" t="s">
        <v>228</v>
      </c>
      <c r="B51" s="9"/>
      <c r="C51" s="36" t="s">
        <v>57</v>
      </c>
      <c r="D51" s="37">
        <v>20</v>
      </c>
      <c r="E51" s="35"/>
      <c r="F51" s="36" t="s">
        <v>57</v>
      </c>
      <c r="G51" s="36" t="s">
        <v>234</v>
      </c>
      <c r="H51" s="37">
        <v>20</v>
      </c>
      <c r="I51" s="34"/>
      <c r="J51" s="34"/>
      <c r="K51" s="34"/>
      <c r="L51" s="34"/>
      <c r="M51" s="34"/>
      <c r="N51" s="34"/>
      <c r="O51" s="34"/>
      <c r="P51" s="34"/>
      <c r="Q51" s="33"/>
      <c r="R51" s="33"/>
      <c r="S51" s="33"/>
      <c r="T51" s="33"/>
      <c r="U51" s="33"/>
      <c r="V51" s="33"/>
      <c r="W51" s="33"/>
      <c r="X51" s="33"/>
      <c r="Y51" s="33"/>
      <c r="Z51" s="33"/>
      <c r="AA51" s="33"/>
      <c r="AB51" s="33"/>
      <c r="AC51" s="33"/>
      <c r="AD51" s="33"/>
      <c r="AE51" s="33"/>
      <c r="AF51" s="33"/>
      <c r="AG51" s="33"/>
      <c r="AH51" s="33"/>
    </row>
    <row r="52" spans="1:34" x14ac:dyDescent="0.25">
      <c r="A52" s="9" t="s">
        <v>229</v>
      </c>
      <c r="B52" s="9"/>
      <c r="C52" s="36" t="s">
        <v>58</v>
      </c>
      <c r="D52" s="37">
        <v>60</v>
      </c>
      <c r="E52" s="35"/>
      <c r="F52" s="36" t="s">
        <v>58</v>
      </c>
      <c r="G52" s="36" t="s">
        <v>235</v>
      </c>
      <c r="H52" s="37">
        <v>60</v>
      </c>
      <c r="I52" s="34"/>
      <c r="J52" s="34"/>
      <c r="K52" s="34"/>
      <c r="L52" s="34"/>
      <c r="M52" s="34"/>
      <c r="N52" s="34"/>
      <c r="O52" s="34"/>
      <c r="P52" s="34"/>
      <c r="Q52" s="33"/>
      <c r="R52" s="33"/>
      <c r="S52" s="33"/>
      <c r="T52" s="33"/>
      <c r="U52" s="33"/>
      <c r="V52" s="33"/>
      <c r="W52" s="33"/>
      <c r="X52" s="33"/>
      <c r="Y52" s="33"/>
      <c r="Z52" s="33"/>
      <c r="AA52" s="33"/>
      <c r="AB52" s="33"/>
      <c r="AC52" s="33"/>
      <c r="AD52" s="33"/>
      <c r="AE52" s="33"/>
      <c r="AF52" s="33"/>
      <c r="AG52" s="33"/>
      <c r="AH52" s="33"/>
    </row>
    <row r="53" spans="1:34" x14ac:dyDescent="0.25">
      <c r="A53" s="9" t="s">
        <v>28</v>
      </c>
      <c r="B53" s="9"/>
      <c r="C53" s="36" t="s">
        <v>59</v>
      </c>
      <c r="D53" s="37">
        <v>40</v>
      </c>
      <c r="E53" s="35"/>
      <c r="F53" s="36" t="s">
        <v>59</v>
      </c>
      <c r="G53" s="36" t="s">
        <v>236</v>
      </c>
      <c r="H53" s="37">
        <v>40</v>
      </c>
      <c r="I53" s="34"/>
      <c r="J53" s="34"/>
      <c r="K53" s="34"/>
      <c r="L53" s="34"/>
      <c r="M53" s="34"/>
      <c r="N53" s="34"/>
      <c r="O53" s="34"/>
      <c r="P53" s="34"/>
      <c r="Q53" s="33"/>
      <c r="R53" s="33"/>
      <c r="S53" s="33"/>
      <c r="T53" s="33"/>
      <c r="U53" s="33"/>
      <c r="V53" s="33"/>
      <c r="W53" s="33"/>
      <c r="X53" s="33"/>
      <c r="Y53" s="33"/>
      <c r="Z53" s="33"/>
      <c r="AA53" s="33"/>
      <c r="AB53" s="33"/>
      <c r="AC53" s="33"/>
      <c r="AD53" s="33"/>
      <c r="AE53" s="33"/>
      <c r="AF53" s="33"/>
      <c r="AG53" s="33"/>
      <c r="AH53" s="33"/>
    </row>
    <row r="54" spans="1:34" x14ac:dyDescent="0.25">
      <c r="A54" s="9" t="s">
        <v>54</v>
      </c>
      <c r="B54" s="9"/>
      <c r="C54" s="36" t="s">
        <v>56</v>
      </c>
      <c r="D54" s="37">
        <v>50</v>
      </c>
      <c r="E54" s="35"/>
      <c r="F54" s="36" t="s">
        <v>56</v>
      </c>
      <c r="G54" s="36" t="s">
        <v>237</v>
      </c>
      <c r="H54" s="37">
        <v>50</v>
      </c>
      <c r="I54" s="34"/>
      <c r="J54" s="34"/>
      <c r="K54" s="34"/>
      <c r="L54" s="34"/>
      <c r="M54" s="34"/>
      <c r="N54" s="34"/>
      <c r="O54" s="34"/>
      <c r="P54" s="34"/>
      <c r="Q54" s="33"/>
      <c r="R54" s="33"/>
      <c r="S54" s="33"/>
      <c r="T54" s="33"/>
      <c r="U54" s="33"/>
      <c r="V54" s="33"/>
      <c r="W54" s="33"/>
      <c r="X54" s="33"/>
      <c r="Y54" s="33"/>
      <c r="Z54" s="33"/>
      <c r="AA54" s="33"/>
      <c r="AB54" s="33"/>
      <c r="AC54" s="33"/>
      <c r="AD54" s="33"/>
      <c r="AE54" s="33"/>
      <c r="AF54" s="33"/>
      <c r="AG54" s="33"/>
      <c r="AH54" s="33"/>
    </row>
    <row r="55" spans="1:34" x14ac:dyDescent="0.25">
      <c r="A55" s="9" t="s">
        <v>22</v>
      </c>
      <c r="B55" s="9"/>
      <c r="C55" s="36" t="s">
        <v>57</v>
      </c>
      <c r="D55" s="37">
        <v>20</v>
      </c>
      <c r="E55" s="35"/>
      <c r="F55" s="36" t="s">
        <v>57</v>
      </c>
      <c r="G55" s="36" t="s">
        <v>238</v>
      </c>
      <c r="H55" s="37">
        <v>20</v>
      </c>
      <c r="I55" s="34"/>
      <c r="J55" s="34"/>
      <c r="K55" s="34"/>
      <c r="L55" s="34"/>
      <c r="M55" s="34"/>
      <c r="N55" s="34"/>
      <c r="O55" s="34"/>
      <c r="P55" s="34"/>
      <c r="Q55" s="33"/>
      <c r="R55" s="33"/>
      <c r="S55" s="33"/>
      <c r="T55" s="33"/>
      <c r="U55" s="33"/>
      <c r="V55" s="33"/>
      <c r="W55" s="33"/>
      <c r="X55" s="33"/>
      <c r="Y55" s="33"/>
      <c r="Z55" s="33"/>
      <c r="AA55" s="33"/>
      <c r="AB55" s="33"/>
      <c r="AC55" s="33"/>
      <c r="AD55" s="33"/>
      <c r="AE55" s="33"/>
      <c r="AF55" s="33"/>
      <c r="AG55" s="33"/>
      <c r="AH55" s="33"/>
    </row>
    <row r="56" spans="1:34" x14ac:dyDescent="0.25">
      <c r="B56" s="9"/>
      <c r="C56" s="36" t="s">
        <v>58</v>
      </c>
      <c r="D56" s="37">
        <v>60</v>
      </c>
      <c r="E56" s="35"/>
      <c r="F56" s="36" t="s">
        <v>58</v>
      </c>
      <c r="G56" s="36" t="s">
        <v>239</v>
      </c>
      <c r="H56" s="37">
        <v>60</v>
      </c>
      <c r="I56" s="34"/>
      <c r="J56" s="34"/>
      <c r="K56" s="34"/>
      <c r="L56" s="34"/>
      <c r="M56" s="34"/>
      <c r="N56" s="34"/>
      <c r="O56" s="34"/>
      <c r="P56" s="34"/>
      <c r="Q56" s="33"/>
      <c r="R56" s="33"/>
      <c r="S56" s="33"/>
      <c r="T56" s="33"/>
      <c r="U56" s="33"/>
      <c r="V56" s="33"/>
      <c r="W56" s="33"/>
      <c r="X56" s="33"/>
      <c r="Y56" s="33"/>
      <c r="Z56" s="33"/>
      <c r="AA56" s="33"/>
      <c r="AB56" s="33"/>
      <c r="AC56" s="33"/>
      <c r="AD56" s="33"/>
      <c r="AE56" s="33"/>
      <c r="AF56" s="33"/>
      <c r="AG56" s="33"/>
      <c r="AH56" s="33"/>
    </row>
    <row r="57" spans="1:34" x14ac:dyDescent="0.25">
      <c r="B57" s="9"/>
      <c r="C57" s="36" t="s">
        <v>59</v>
      </c>
      <c r="D57" s="37">
        <v>40</v>
      </c>
      <c r="E57" s="35"/>
      <c r="F57" s="36" t="s">
        <v>59</v>
      </c>
      <c r="G57" s="36" t="s">
        <v>240</v>
      </c>
      <c r="H57" s="37">
        <v>40</v>
      </c>
      <c r="I57" s="34"/>
      <c r="J57" s="34"/>
      <c r="K57" s="34"/>
      <c r="L57" s="34"/>
      <c r="M57" s="34"/>
      <c r="N57" s="34"/>
      <c r="O57" s="34"/>
      <c r="P57" s="34"/>
      <c r="Q57" s="33"/>
      <c r="R57" s="33"/>
      <c r="S57" s="33"/>
      <c r="T57" s="33"/>
      <c r="U57" s="33"/>
      <c r="V57" s="33"/>
      <c r="W57" s="33"/>
      <c r="X57" s="33"/>
      <c r="Y57" s="33"/>
      <c r="Z57" s="33"/>
      <c r="AA57" s="33"/>
      <c r="AB57" s="33"/>
      <c r="AC57" s="33"/>
      <c r="AD57" s="33"/>
      <c r="AE57" s="33"/>
      <c r="AF57" s="33"/>
      <c r="AG57" s="33"/>
      <c r="AH57" s="33"/>
    </row>
    <row r="58" spans="1:34" x14ac:dyDescent="0.25">
      <c r="B58" s="9"/>
      <c r="C58" s="36" t="s">
        <v>56</v>
      </c>
      <c r="D58" s="37">
        <v>50</v>
      </c>
      <c r="E58" s="35"/>
      <c r="F58" s="36" t="s">
        <v>56</v>
      </c>
      <c r="G58" s="36" t="s">
        <v>237</v>
      </c>
      <c r="H58" s="37">
        <v>50</v>
      </c>
      <c r="I58" s="34"/>
      <c r="J58" s="34"/>
      <c r="K58" s="34"/>
      <c r="L58" s="34"/>
      <c r="M58" s="34"/>
      <c r="N58" s="34"/>
      <c r="O58" s="34"/>
      <c r="P58" s="34"/>
      <c r="Q58" s="33"/>
      <c r="R58" s="33"/>
      <c r="S58" s="33"/>
      <c r="T58" s="33"/>
      <c r="U58" s="33"/>
      <c r="V58" s="33"/>
      <c r="W58" s="33"/>
      <c r="X58" s="33"/>
      <c r="Y58" s="33"/>
      <c r="Z58" s="33"/>
      <c r="AA58" s="33"/>
      <c r="AB58" s="33"/>
      <c r="AC58" s="33"/>
      <c r="AD58" s="33"/>
      <c r="AE58" s="33"/>
      <c r="AF58" s="33"/>
      <c r="AG58" s="33"/>
      <c r="AH58" s="33"/>
    </row>
    <row r="59" spans="1:34" x14ac:dyDescent="0.25">
      <c r="B59" s="9"/>
      <c r="C59" s="36" t="s">
        <v>57</v>
      </c>
      <c r="D59" s="37">
        <v>20</v>
      </c>
      <c r="E59" s="35"/>
      <c r="F59" s="36" t="s">
        <v>57</v>
      </c>
      <c r="G59" s="36" t="s">
        <v>238</v>
      </c>
      <c r="H59" s="37">
        <v>20</v>
      </c>
      <c r="I59" s="34"/>
      <c r="J59" s="34"/>
      <c r="K59" s="34"/>
      <c r="L59" s="34"/>
      <c r="M59" s="34"/>
      <c r="N59" s="34"/>
      <c r="O59" s="34"/>
      <c r="P59" s="34"/>
      <c r="Q59" s="33"/>
      <c r="R59" s="33"/>
      <c r="S59" s="33"/>
      <c r="T59" s="33"/>
      <c r="U59" s="33"/>
      <c r="V59" s="33"/>
      <c r="W59" s="33"/>
      <c r="X59" s="33"/>
      <c r="Y59" s="33"/>
      <c r="Z59" s="33"/>
      <c r="AA59" s="33"/>
      <c r="AB59" s="33"/>
      <c r="AC59" s="33"/>
      <c r="AD59" s="33"/>
      <c r="AE59" s="33"/>
      <c r="AF59" s="33"/>
      <c r="AG59" s="33"/>
      <c r="AH59" s="33"/>
    </row>
    <row r="60" spans="1:34" x14ac:dyDescent="0.25">
      <c r="B60" s="9"/>
      <c r="C60" s="36" t="s">
        <v>58</v>
      </c>
      <c r="D60" s="37">
        <v>60</v>
      </c>
      <c r="E60" s="35"/>
      <c r="F60" s="36" t="s">
        <v>58</v>
      </c>
      <c r="G60" s="36" t="s">
        <v>235</v>
      </c>
      <c r="H60" s="37">
        <v>60</v>
      </c>
      <c r="I60" s="34"/>
      <c r="J60" s="34"/>
      <c r="K60" s="34"/>
      <c r="L60" s="34"/>
      <c r="M60" s="34"/>
      <c r="N60" s="34"/>
      <c r="O60" s="34"/>
      <c r="P60" s="34"/>
      <c r="Q60" s="33"/>
      <c r="R60" s="33"/>
      <c r="S60" s="33"/>
      <c r="T60" s="33"/>
      <c r="U60" s="33"/>
      <c r="V60" s="33"/>
      <c r="W60" s="33"/>
      <c r="X60" s="33"/>
      <c r="Y60" s="33"/>
      <c r="Z60" s="33"/>
      <c r="AA60" s="33"/>
      <c r="AB60" s="33"/>
      <c r="AC60" s="33"/>
      <c r="AD60" s="33"/>
      <c r="AE60" s="33"/>
      <c r="AF60" s="33"/>
      <c r="AG60" s="33"/>
      <c r="AH60" s="33"/>
    </row>
    <row r="61" spans="1:34" x14ac:dyDescent="0.25">
      <c r="B61" s="9"/>
      <c r="C61" s="36" t="s">
        <v>59</v>
      </c>
      <c r="D61" s="37">
        <v>40</v>
      </c>
      <c r="E61" s="35"/>
      <c r="F61" s="36" t="s">
        <v>59</v>
      </c>
      <c r="G61" s="36" t="s">
        <v>240</v>
      </c>
      <c r="H61" s="37">
        <v>40</v>
      </c>
      <c r="I61" s="34"/>
      <c r="J61" s="34"/>
      <c r="K61" s="34"/>
      <c r="L61" s="34"/>
      <c r="M61" s="34"/>
      <c r="N61" s="34"/>
      <c r="O61" s="34"/>
      <c r="P61" s="34"/>
      <c r="Q61" s="33"/>
      <c r="R61" s="33"/>
      <c r="S61" s="33"/>
      <c r="T61" s="33"/>
      <c r="U61" s="33"/>
      <c r="V61" s="33"/>
      <c r="W61" s="33"/>
      <c r="X61" s="33"/>
      <c r="Y61" s="33"/>
      <c r="Z61" s="33"/>
      <c r="AA61" s="33"/>
      <c r="AB61" s="33"/>
      <c r="AC61" s="33"/>
      <c r="AD61" s="33"/>
      <c r="AE61" s="33"/>
      <c r="AF61" s="33"/>
      <c r="AG61" s="33"/>
      <c r="AH61" s="33"/>
    </row>
    <row r="62" spans="1:34" x14ac:dyDescent="0.25">
      <c r="B62" s="9"/>
      <c r="C62" s="21"/>
      <c r="D62" s="21"/>
      <c r="E62" s="21"/>
      <c r="F62" s="21"/>
      <c r="G62" s="21"/>
      <c r="H62" s="21"/>
      <c r="I62" s="34"/>
      <c r="J62" s="34"/>
      <c r="K62" s="34"/>
      <c r="L62" s="34"/>
      <c r="M62" s="34"/>
      <c r="N62" s="34"/>
      <c r="O62" s="34"/>
      <c r="P62" s="34"/>
      <c r="Q62" s="33"/>
      <c r="R62" s="33"/>
      <c r="S62" s="33"/>
      <c r="T62" s="33"/>
      <c r="U62" s="33"/>
      <c r="V62" s="33"/>
      <c r="W62" s="33"/>
      <c r="X62" s="33"/>
      <c r="Y62" s="33"/>
      <c r="Z62" s="33"/>
      <c r="AA62" s="33"/>
      <c r="AB62" s="33"/>
      <c r="AC62" s="33"/>
      <c r="AD62" s="33"/>
      <c r="AE62" s="33"/>
      <c r="AF62" s="33"/>
      <c r="AG62" s="33"/>
      <c r="AH62" s="33"/>
    </row>
    <row r="63" spans="1:34" ht="15.75" thickBot="1" x14ac:dyDescent="0.3">
      <c r="B63" s="9"/>
      <c r="C63" s="34" t="s">
        <v>55</v>
      </c>
      <c r="D63" s="23" t="s">
        <v>231</v>
      </c>
      <c r="E63" s="35"/>
      <c r="F63" s="34" t="s">
        <v>55</v>
      </c>
      <c r="G63" s="34" t="s">
        <v>232</v>
      </c>
      <c r="H63" s="23" t="s">
        <v>243</v>
      </c>
      <c r="I63" s="34"/>
      <c r="J63" s="34"/>
      <c r="K63" s="34"/>
      <c r="L63" s="34"/>
      <c r="M63" s="34"/>
      <c r="N63" s="34"/>
      <c r="O63" s="34"/>
      <c r="P63" s="34"/>
      <c r="Q63" s="33"/>
      <c r="R63" s="33"/>
      <c r="S63" s="33"/>
      <c r="T63" s="33"/>
      <c r="U63" s="33"/>
      <c r="V63" s="33"/>
      <c r="W63" s="33"/>
      <c r="X63" s="33"/>
      <c r="Y63" s="33"/>
      <c r="Z63" s="33"/>
      <c r="AA63" s="33"/>
      <c r="AB63" s="33"/>
      <c r="AC63" s="33"/>
      <c r="AD63" s="33"/>
      <c r="AE63" s="33"/>
      <c r="AF63" s="33"/>
      <c r="AG63" s="33"/>
      <c r="AH63" s="33"/>
    </row>
    <row r="64" spans="1:34" ht="16.5" thickTop="1" thickBot="1" x14ac:dyDescent="0.3">
      <c r="B64" s="9"/>
      <c r="C64" s="42" t="s">
        <v>56</v>
      </c>
      <c r="D64" s="43">
        <f>COUNTIF(C50:C61,C64)</f>
        <v>3</v>
      </c>
      <c r="E64" s="35"/>
      <c r="F64" s="42" t="s">
        <v>57</v>
      </c>
      <c r="G64" s="42" t="s">
        <v>234</v>
      </c>
      <c r="H64" s="38">
        <f>COUNTIFS(F50:F61,F64,G50:G61,G64)</f>
        <v>1</v>
      </c>
      <c r="I64" s="34"/>
      <c r="J64" s="34"/>
      <c r="K64" s="34"/>
      <c r="L64" s="34"/>
      <c r="M64" s="34"/>
      <c r="N64" s="34"/>
      <c r="O64" s="34"/>
      <c r="P64" s="34"/>
      <c r="Q64" s="33"/>
      <c r="R64" s="33"/>
      <c r="S64" s="33"/>
      <c r="T64" s="33"/>
      <c r="U64" s="33"/>
      <c r="V64" s="33"/>
      <c r="W64" s="33"/>
      <c r="X64" s="33"/>
      <c r="Y64" s="33"/>
      <c r="Z64" s="33"/>
      <c r="AA64" s="33"/>
      <c r="AB64" s="33"/>
      <c r="AC64" s="33"/>
      <c r="AD64" s="33"/>
      <c r="AE64" s="33"/>
      <c r="AF64" s="33"/>
      <c r="AG64" s="33"/>
      <c r="AH64" s="33"/>
    </row>
    <row r="65" spans="2:34" ht="15.75" thickTop="1" x14ac:dyDescent="0.25">
      <c r="B65" s="9"/>
      <c r="C65" s="34"/>
      <c r="D65" s="34"/>
      <c r="E65" s="35"/>
      <c r="F65" s="34"/>
      <c r="G65" s="34"/>
      <c r="H65" s="34"/>
      <c r="I65" s="34"/>
      <c r="J65" s="34"/>
      <c r="K65" s="34"/>
      <c r="L65" s="34"/>
      <c r="M65" s="34"/>
      <c r="N65" s="34"/>
      <c r="O65" s="34"/>
      <c r="P65" s="34"/>
      <c r="Q65" s="33"/>
      <c r="R65" s="33"/>
      <c r="S65" s="33"/>
      <c r="T65" s="33"/>
      <c r="U65" s="33"/>
      <c r="V65" s="33"/>
      <c r="W65" s="33"/>
      <c r="X65" s="33"/>
      <c r="Y65" s="33"/>
      <c r="Z65" s="33"/>
      <c r="AA65" s="33"/>
      <c r="AB65" s="33"/>
      <c r="AC65" s="33"/>
      <c r="AD65" s="33"/>
      <c r="AE65" s="33"/>
      <c r="AF65" s="33"/>
      <c r="AG65" s="33"/>
      <c r="AH65" s="33"/>
    </row>
    <row r="66" spans="2:34" x14ac:dyDescent="0.25">
      <c r="B66" s="9"/>
      <c r="C66" s="1"/>
      <c r="D66" s="1"/>
      <c r="E66" s="1"/>
      <c r="F66" s="1"/>
      <c r="G66" s="1"/>
      <c r="H66" s="1"/>
      <c r="I66" s="34"/>
      <c r="J66" s="34"/>
      <c r="K66" s="34"/>
      <c r="L66" s="34"/>
      <c r="M66" s="34"/>
      <c r="N66" s="34"/>
      <c r="O66" s="34"/>
      <c r="P66" s="34"/>
      <c r="Q66" s="33"/>
      <c r="R66" s="33"/>
      <c r="S66" s="33"/>
      <c r="T66" s="33"/>
      <c r="U66" s="33"/>
      <c r="V66" s="33"/>
      <c r="W66" s="33"/>
      <c r="X66" s="33"/>
      <c r="Y66" s="33"/>
      <c r="Z66" s="33"/>
      <c r="AA66" s="33"/>
      <c r="AB66" s="33"/>
      <c r="AC66" s="33"/>
      <c r="AD66" s="33"/>
      <c r="AE66" s="33"/>
      <c r="AF66" s="33"/>
      <c r="AG66" s="33"/>
      <c r="AH66" s="33"/>
    </row>
    <row r="67" spans="2:34" x14ac:dyDescent="0.25">
      <c r="B67" s="9"/>
      <c r="C67" s="1"/>
      <c r="D67" s="1"/>
      <c r="E67" s="1"/>
      <c r="F67" s="1"/>
      <c r="G67" s="1"/>
      <c r="H67" s="1"/>
      <c r="I67" s="34"/>
      <c r="J67" s="34"/>
      <c r="K67" s="34"/>
      <c r="L67" s="34"/>
      <c r="M67" s="34"/>
      <c r="N67" s="34"/>
      <c r="O67" s="34"/>
      <c r="P67" s="34"/>
      <c r="Q67" s="33"/>
      <c r="R67" s="33"/>
      <c r="S67" s="33"/>
      <c r="T67" s="33"/>
      <c r="U67" s="33"/>
      <c r="V67" s="33"/>
      <c r="W67" s="33"/>
      <c r="X67" s="33"/>
      <c r="Y67" s="33"/>
      <c r="Z67" s="33"/>
      <c r="AA67" s="33"/>
      <c r="AB67" s="33"/>
      <c r="AC67" s="33"/>
      <c r="AD67" s="33"/>
      <c r="AE67" s="33"/>
      <c r="AF67" s="33"/>
      <c r="AG67" s="33"/>
      <c r="AH67" s="33"/>
    </row>
    <row r="68" spans="2:34" x14ac:dyDescent="0.25">
      <c r="B68" s="9"/>
      <c r="C68" s="1"/>
      <c r="D68" s="1"/>
      <c r="E68" s="1"/>
      <c r="F68" s="1"/>
      <c r="G68" s="1"/>
      <c r="H68" s="1"/>
      <c r="I68" s="34"/>
      <c r="J68" s="34"/>
      <c r="K68" s="34"/>
      <c r="L68" s="34"/>
      <c r="M68" s="34"/>
      <c r="N68" s="34"/>
      <c r="O68" s="34"/>
      <c r="P68" s="34"/>
      <c r="Q68" s="33"/>
      <c r="R68" s="33"/>
      <c r="S68" s="33"/>
      <c r="T68" s="33"/>
      <c r="U68" s="33"/>
      <c r="V68" s="33"/>
      <c r="W68" s="33"/>
      <c r="X68" s="33"/>
      <c r="Y68" s="33"/>
      <c r="Z68" s="33"/>
      <c r="AA68" s="33"/>
      <c r="AB68" s="33"/>
      <c r="AC68" s="33"/>
      <c r="AD68" s="33"/>
      <c r="AE68" s="33"/>
      <c r="AF68" s="33"/>
      <c r="AG68" s="33"/>
      <c r="AH68" s="33"/>
    </row>
    <row r="69" spans="2:34" x14ac:dyDescent="0.25">
      <c r="B69" s="9"/>
      <c r="C69" s="1"/>
      <c r="D69" s="1"/>
      <c r="E69" s="1"/>
      <c r="F69" s="1"/>
      <c r="G69" s="1"/>
      <c r="H69" s="1"/>
      <c r="I69" s="34"/>
      <c r="J69" s="34"/>
      <c r="K69" s="34"/>
      <c r="L69" s="34"/>
      <c r="M69" s="34"/>
      <c r="N69" s="34"/>
      <c r="O69" s="34"/>
      <c r="P69" s="34"/>
      <c r="Q69" s="33"/>
      <c r="R69" s="33"/>
      <c r="S69" s="33"/>
      <c r="T69" s="33"/>
      <c r="U69" s="33"/>
      <c r="V69" s="33"/>
      <c r="W69" s="33"/>
      <c r="X69" s="33"/>
      <c r="Y69" s="33"/>
      <c r="Z69" s="33"/>
      <c r="AA69" s="33"/>
      <c r="AB69" s="33"/>
      <c r="AC69" s="33"/>
      <c r="AD69" s="33"/>
      <c r="AE69" s="33"/>
      <c r="AF69" s="33"/>
      <c r="AG69" s="33"/>
      <c r="AH69" s="33"/>
    </row>
    <row r="70" spans="2:34" x14ac:dyDescent="0.25">
      <c r="B70" s="9"/>
      <c r="C70" s="1"/>
      <c r="D70" s="1"/>
      <c r="E70" s="1"/>
      <c r="F70" s="1"/>
      <c r="G70" s="1"/>
      <c r="H70" s="1"/>
      <c r="I70" s="34"/>
      <c r="J70" s="34"/>
      <c r="K70" s="34"/>
      <c r="L70" s="34"/>
      <c r="M70" s="34"/>
      <c r="N70" s="34"/>
      <c r="O70" s="34"/>
      <c r="P70" s="34"/>
      <c r="Q70" s="33"/>
      <c r="R70" s="33"/>
      <c r="S70" s="33"/>
      <c r="T70" s="33"/>
      <c r="U70" s="33"/>
      <c r="V70" s="33"/>
      <c r="W70" s="33"/>
      <c r="X70" s="33"/>
      <c r="Y70" s="33"/>
      <c r="Z70" s="33"/>
      <c r="AA70" s="33"/>
      <c r="AB70" s="33"/>
      <c r="AC70" s="33"/>
      <c r="AD70" s="33"/>
      <c r="AE70" s="33"/>
      <c r="AF70" s="33"/>
      <c r="AG70" s="33"/>
      <c r="AH70" s="33"/>
    </row>
    <row r="71" spans="2:34" x14ac:dyDescent="0.25">
      <c r="B71" s="9"/>
      <c r="C71" s="1"/>
      <c r="D71" s="1"/>
      <c r="E71" s="1"/>
      <c r="F71" s="1"/>
      <c r="G71" s="1"/>
      <c r="H71" s="1"/>
      <c r="I71" s="34"/>
      <c r="J71" s="34"/>
      <c r="K71" s="34"/>
      <c r="L71" s="34"/>
      <c r="M71" s="34"/>
      <c r="N71" s="34"/>
      <c r="O71" s="34"/>
      <c r="P71" s="34"/>
      <c r="Q71" s="33"/>
      <c r="R71" s="33"/>
      <c r="S71" s="33"/>
      <c r="T71" s="33"/>
      <c r="U71" s="33"/>
      <c r="V71" s="33"/>
      <c r="W71" s="33"/>
      <c r="X71" s="33"/>
      <c r="Y71" s="33"/>
      <c r="Z71" s="33"/>
      <c r="AA71" s="33"/>
      <c r="AB71" s="33"/>
      <c r="AC71" s="33"/>
      <c r="AD71" s="33"/>
      <c r="AE71" s="33"/>
      <c r="AF71" s="33"/>
      <c r="AG71" s="33"/>
      <c r="AH71" s="33"/>
    </row>
    <row r="72" spans="2:34" x14ac:dyDescent="0.25">
      <c r="B72" s="9"/>
      <c r="C72" s="1"/>
      <c r="D72" s="1"/>
      <c r="E72" s="1"/>
      <c r="F72" s="1"/>
      <c r="G72" s="1"/>
      <c r="H72" s="1"/>
      <c r="I72" s="34"/>
      <c r="J72" s="34"/>
      <c r="K72" s="34"/>
      <c r="L72" s="34"/>
      <c r="M72" s="34"/>
      <c r="N72" s="34"/>
      <c r="O72" s="34"/>
      <c r="P72" s="34"/>
      <c r="Q72" s="33"/>
      <c r="R72" s="33"/>
      <c r="S72" s="33"/>
      <c r="T72" s="33"/>
      <c r="U72" s="33"/>
      <c r="V72" s="33"/>
      <c r="W72" s="33"/>
      <c r="X72" s="33"/>
      <c r="Y72" s="33"/>
      <c r="Z72" s="33"/>
      <c r="AA72" s="33"/>
      <c r="AB72" s="33"/>
      <c r="AC72" s="33"/>
      <c r="AD72" s="33"/>
      <c r="AE72" s="33"/>
      <c r="AF72" s="33"/>
      <c r="AG72" s="33"/>
      <c r="AH72" s="33"/>
    </row>
    <row r="73" spans="2:34" x14ac:dyDescent="0.25">
      <c r="B73" s="9"/>
      <c r="C73" s="1"/>
      <c r="D73" s="1"/>
      <c r="E73" s="1"/>
      <c r="F73" s="1"/>
      <c r="G73" s="1"/>
      <c r="H73" s="1"/>
      <c r="I73" s="34"/>
      <c r="J73" s="34"/>
      <c r="K73" s="34"/>
      <c r="L73" s="34"/>
      <c r="M73" s="34"/>
      <c r="N73" s="34"/>
      <c r="O73" s="34"/>
      <c r="P73" s="34"/>
      <c r="Q73" s="33"/>
      <c r="R73" s="33"/>
      <c r="S73" s="33"/>
      <c r="T73" s="33"/>
      <c r="U73" s="33"/>
      <c r="V73" s="33"/>
      <c r="W73" s="33"/>
      <c r="X73" s="33"/>
      <c r="Y73" s="33"/>
      <c r="Z73" s="33"/>
      <c r="AA73" s="33"/>
      <c r="AB73" s="33"/>
      <c r="AC73" s="33"/>
      <c r="AD73" s="33"/>
      <c r="AE73" s="33"/>
      <c r="AF73" s="33"/>
      <c r="AG73" s="33"/>
      <c r="AH73" s="33"/>
    </row>
    <row r="74" spans="2:34" x14ac:dyDescent="0.25">
      <c r="B74" s="9"/>
      <c r="C74" s="1"/>
      <c r="D74" s="1"/>
      <c r="E74" s="1"/>
      <c r="F74" s="1"/>
      <c r="G74" s="1"/>
      <c r="H74" s="1"/>
      <c r="I74" s="34"/>
      <c r="J74" s="34"/>
      <c r="K74" s="34"/>
      <c r="L74" s="34"/>
      <c r="M74" s="34"/>
      <c r="N74" s="34"/>
      <c r="O74" s="34"/>
      <c r="P74" s="34"/>
      <c r="Q74" s="33"/>
      <c r="R74" s="33"/>
      <c r="S74" s="33"/>
      <c r="T74" s="33"/>
      <c r="U74" s="33"/>
      <c r="V74" s="33"/>
      <c r="W74" s="33"/>
      <c r="X74" s="33"/>
      <c r="Y74" s="33"/>
      <c r="Z74" s="33"/>
      <c r="AA74" s="33"/>
      <c r="AB74" s="33"/>
      <c r="AC74" s="33"/>
      <c r="AD74" s="33"/>
      <c r="AE74" s="33"/>
      <c r="AF74" s="33"/>
      <c r="AG74" s="33"/>
      <c r="AH74" s="33"/>
    </row>
    <row r="75" spans="2:34" x14ac:dyDescent="0.25">
      <c r="B75" s="9"/>
      <c r="C75" s="1"/>
      <c r="D75" s="1"/>
      <c r="E75" s="1"/>
      <c r="F75" s="1"/>
      <c r="G75" s="1"/>
      <c r="H75" s="1"/>
      <c r="I75" s="34"/>
      <c r="J75" s="34"/>
      <c r="K75" s="34"/>
      <c r="L75" s="34"/>
      <c r="M75" s="34"/>
      <c r="N75" s="34"/>
      <c r="O75" s="34"/>
      <c r="P75" s="34"/>
      <c r="Q75" s="33"/>
      <c r="R75" s="33"/>
      <c r="S75" s="33"/>
      <c r="T75" s="33"/>
      <c r="U75" s="33"/>
      <c r="V75" s="33"/>
      <c r="W75" s="33"/>
      <c r="X75" s="33"/>
      <c r="Y75" s="33"/>
      <c r="Z75" s="33"/>
      <c r="AA75" s="33"/>
      <c r="AB75" s="33"/>
      <c r="AC75" s="33"/>
      <c r="AD75" s="33"/>
      <c r="AE75" s="33"/>
      <c r="AF75" s="33"/>
      <c r="AG75" s="33"/>
      <c r="AH75" s="33"/>
    </row>
    <row r="76" spans="2:34" x14ac:dyDescent="0.25">
      <c r="B76" s="9"/>
      <c r="C76" s="1"/>
      <c r="D76" s="1"/>
      <c r="E76" s="1"/>
      <c r="F76" s="1"/>
      <c r="G76" s="1"/>
      <c r="H76" s="1"/>
      <c r="I76" s="34"/>
      <c r="J76" s="34"/>
      <c r="K76" s="34"/>
      <c r="L76" s="34"/>
      <c r="M76" s="34"/>
      <c r="N76" s="34"/>
      <c r="O76" s="34"/>
      <c r="P76" s="34"/>
      <c r="Q76" s="33"/>
      <c r="R76" s="33"/>
      <c r="S76" s="33"/>
      <c r="T76" s="33"/>
      <c r="U76" s="33"/>
      <c r="V76" s="33"/>
      <c r="W76" s="33"/>
      <c r="X76" s="33"/>
      <c r="Y76" s="33"/>
      <c r="Z76" s="33"/>
      <c r="AA76" s="33"/>
      <c r="AB76" s="33"/>
      <c r="AC76" s="33"/>
      <c r="AD76" s="33"/>
      <c r="AE76" s="33"/>
      <c r="AF76" s="33"/>
      <c r="AG76" s="33"/>
      <c r="AH76" s="33"/>
    </row>
    <row r="77" spans="2:34" x14ac:dyDescent="0.25">
      <c r="B77" s="9"/>
      <c r="C77" s="1"/>
      <c r="D77" s="1"/>
      <c r="E77" s="1"/>
      <c r="F77" s="1"/>
      <c r="G77" s="1"/>
      <c r="H77" s="1"/>
      <c r="I77" s="34"/>
      <c r="J77" s="34"/>
      <c r="K77" s="34"/>
      <c r="L77" s="34"/>
      <c r="M77" s="34"/>
      <c r="N77" s="34"/>
      <c r="O77" s="34"/>
      <c r="P77" s="34"/>
      <c r="Q77" s="33"/>
      <c r="R77" s="33"/>
      <c r="S77" s="33"/>
      <c r="T77" s="33"/>
      <c r="U77" s="33"/>
      <c r="V77" s="33"/>
      <c r="W77" s="33"/>
      <c r="X77" s="33"/>
      <c r="Y77" s="33"/>
      <c r="Z77" s="33"/>
      <c r="AA77" s="33"/>
      <c r="AB77" s="33"/>
      <c r="AC77" s="33"/>
      <c r="AD77" s="33"/>
      <c r="AE77" s="33"/>
      <c r="AF77" s="33"/>
      <c r="AG77" s="33"/>
      <c r="AH77" s="33"/>
    </row>
    <row r="78" spans="2:34" x14ac:dyDescent="0.25">
      <c r="B78" s="9"/>
      <c r="C78" s="1"/>
      <c r="D78" s="1"/>
      <c r="E78" s="1"/>
      <c r="F78" s="1"/>
      <c r="G78" s="1"/>
      <c r="H78" s="1"/>
      <c r="I78" s="34"/>
      <c r="J78" s="34"/>
      <c r="K78" s="34"/>
      <c r="L78" s="34"/>
      <c r="M78" s="34"/>
      <c r="N78" s="34"/>
      <c r="O78" s="34"/>
      <c r="P78" s="34"/>
      <c r="Q78" s="33"/>
      <c r="R78" s="33"/>
      <c r="S78" s="33"/>
      <c r="T78" s="33"/>
      <c r="U78" s="33"/>
      <c r="V78" s="33"/>
      <c r="W78" s="33"/>
      <c r="X78" s="33"/>
      <c r="Y78" s="33"/>
      <c r="Z78" s="33"/>
      <c r="AA78" s="33"/>
      <c r="AB78" s="33"/>
      <c r="AC78" s="33"/>
      <c r="AD78" s="33"/>
      <c r="AE78" s="33"/>
      <c r="AF78" s="33"/>
      <c r="AG78" s="33"/>
      <c r="AH78" s="33"/>
    </row>
    <row r="79" spans="2:34" x14ac:dyDescent="0.25">
      <c r="B79" s="9"/>
      <c r="C79" s="1"/>
      <c r="D79" s="1"/>
      <c r="E79" s="1"/>
      <c r="F79" s="1"/>
      <c r="G79" s="1"/>
      <c r="H79" s="1"/>
      <c r="I79" s="34"/>
      <c r="J79" s="34"/>
      <c r="K79" s="34"/>
      <c r="L79" s="34"/>
      <c r="M79" s="34"/>
      <c r="N79" s="34"/>
      <c r="O79" s="34"/>
      <c r="P79" s="34"/>
      <c r="Q79" s="33"/>
      <c r="R79" s="33"/>
      <c r="S79" s="33"/>
      <c r="T79" s="33"/>
      <c r="U79" s="33"/>
      <c r="V79" s="33"/>
      <c r="W79" s="33"/>
      <c r="X79" s="33"/>
      <c r="Y79" s="33"/>
      <c r="Z79" s="33"/>
      <c r="AA79" s="33"/>
      <c r="AB79" s="33"/>
      <c r="AC79" s="33"/>
      <c r="AD79" s="33"/>
      <c r="AE79" s="33"/>
      <c r="AF79" s="33"/>
      <c r="AG79" s="33"/>
      <c r="AH79" s="33"/>
    </row>
    <row r="80" spans="2:34" x14ac:dyDescent="0.25">
      <c r="B80" s="9"/>
      <c r="C80" s="1"/>
      <c r="D80" s="1"/>
      <c r="E80" s="1"/>
      <c r="F80" s="1"/>
      <c r="G80" s="1"/>
      <c r="H80" s="1"/>
      <c r="I80" s="34"/>
      <c r="J80" s="34"/>
      <c r="K80" s="34"/>
      <c r="L80" s="34"/>
      <c r="M80" s="34"/>
      <c r="N80" s="34"/>
      <c r="O80" s="34"/>
      <c r="P80" s="34"/>
      <c r="Q80" s="33"/>
      <c r="R80" s="33"/>
      <c r="S80" s="33"/>
      <c r="T80" s="33"/>
      <c r="U80" s="33"/>
      <c r="V80" s="33"/>
      <c r="W80" s="33"/>
      <c r="X80" s="33"/>
      <c r="Y80" s="33"/>
      <c r="Z80" s="33"/>
      <c r="AA80" s="33"/>
      <c r="AB80" s="33"/>
      <c r="AC80" s="33"/>
      <c r="AD80" s="33"/>
      <c r="AE80" s="33"/>
      <c r="AF80" s="33"/>
      <c r="AG80" s="33"/>
      <c r="AH80" s="33"/>
    </row>
    <row r="81" spans="2:34" x14ac:dyDescent="0.25">
      <c r="B81" s="9"/>
      <c r="C81" s="1"/>
      <c r="D81" s="1"/>
      <c r="E81" s="1"/>
      <c r="F81" s="1"/>
      <c r="G81" s="1"/>
      <c r="H81" s="1"/>
      <c r="I81" s="34"/>
      <c r="J81" s="34"/>
      <c r="K81" s="34"/>
      <c r="L81" s="34"/>
      <c r="M81" s="34"/>
      <c r="N81" s="34"/>
      <c r="O81" s="34"/>
      <c r="P81" s="34"/>
      <c r="Q81" s="33"/>
      <c r="R81" s="33"/>
      <c r="S81" s="33"/>
      <c r="T81" s="33"/>
      <c r="U81" s="33"/>
      <c r="V81" s="33"/>
      <c r="W81" s="33"/>
      <c r="X81" s="33"/>
      <c r="Y81" s="33"/>
      <c r="Z81" s="33"/>
      <c r="AA81" s="33"/>
      <c r="AB81" s="33"/>
      <c r="AC81" s="33"/>
      <c r="AD81" s="33"/>
      <c r="AE81" s="33"/>
      <c r="AF81" s="33"/>
      <c r="AG81" s="33"/>
      <c r="AH81" s="33"/>
    </row>
    <row r="82" spans="2:34" x14ac:dyDescent="0.25">
      <c r="B82" s="9"/>
      <c r="F82" s="34"/>
      <c r="G82" s="34"/>
      <c r="H82" s="34"/>
      <c r="I82" s="34"/>
      <c r="J82" s="34"/>
      <c r="K82" s="34"/>
      <c r="L82" s="34"/>
      <c r="M82" s="34"/>
      <c r="N82" s="34"/>
      <c r="O82" s="34"/>
      <c r="P82" s="34"/>
      <c r="Q82" s="33"/>
      <c r="R82" s="33"/>
      <c r="S82" s="33"/>
      <c r="T82" s="33"/>
      <c r="U82" s="33"/>
      <c r="V82" s="33"/>
      <c r="W82" s="33"/>
      <c r="X82" s="33"/>
      <c r="Y82" s="33"/>
      <c r="Z82" s="33"/>
      <c r="AA82" s="33"/>
      <c r="AB82" s="33"/>
      <c r="AC82" s="33"/>
      <c r="AD82" s="33"/>
      <c r="AE82" s="33"/>
      <c r="AF82" s="33"/>
      <c r="AG82" s="33"/>
      <c r="AH82" s="33"/>
    </row>
    <row r="83" spans="2:34" x14ac:dyDescent="0.25">
      <c r="B83" s="9"/>
      <c r="F83" s="34"/>
      <c r="G83" s="34"/>
      <c r="H83" s="34"/>
      <c r="I83" s="34"/>
      <c r="J83" s="34"/>
      <c r="K83" s="34"/>
      <c r="L83" s="34"/>
      <c r="M83" s="34"/>
      <c r="N83" s="34"/>
      <c r="O83" s="34"/>
      <c r="P83" s="34"/>
      <c r="Q83" s="33"/>
      <c r="R83" s="33"/>
      <c r="S83" s="33"/>
      <c r="T83" s="33"/>
      <c r="U83" s="33"/>
      <c r="V83" s="33"/>
      <c r="W83" s="33"/>
      <c r="X83" s="33"/>
      <c r="Y83" s="33"/>
      <c r="Z83" s="33"/>
      <c r="AA83" s="33"/>
      <c r="AB83" s="33"/>
      <c r="AC83" s="33"/>
      <c r="AD83" s="33"/>
      <c r="AE83" s="33"/>
      <c r="AF83" s="33"/>
      <c r="AG83" s="33"/>
      <c r="AH83" s="33"/>
    </row>
    <row r="84" spans="2:34" x14ac:dyDescent="0.25">
      <c r="B84" s="9"/>
      <c r="F84" s="34"/>
      <c r="G84" s="34"/>
      <c r="H84" s="34"/>
      <c r="I84" s="34"/>
      <c r="J84" s="34"/>
      <c r="K84" s="34"/>
      <c r="L84" s="34"/>
      <c r="M84" s="34"/>
      <c r="N84" s="34"/>
      <c r="O84" s="34"/>
      <c r="P84" s="34"/>
      <c r="Q84" s="33"/>
      <c r="R84" s="33"/>
      <c r="S84" s="33"/>
      <c r="T84" s="33"/>
      <c r="U84" s="33"/>
      <c r="V84" s="33"/>
      <c r="W84" s="33"/>
      <c r="X84" s="33"/>
      <c r="Y84" s="33"/>
      <c r="Z84" s="33"/>
      <c r="AA84" s="33"/>
      <c r="AB84" s="33"/>
      <c r="AC84" s="33"/>
      <c r="AD84" s="33"/>
      <c r="AE84" s="33"/>
      <c r="AF84" s="33"/>
      <c r="AG84" s="33"/>
      <c r="AH84" s="33"/>
    </row>
    <row r="85" spans="2:34" x14ac:dyDescent="0.25">
      <c r="B85" s="9"/>
      <c r="F85" s="34"/>
      <c r="G85" s="34"/>
      <c r="H85" s="34"/>
      <c r="I85" s="34"/>
      <c r="J85" s="34"/>
      <c r="K85" s="34"/>
      <c r="L85" s="34"/>
      <c r="M85" s="34"/>
      <c r="N85" s="34"/>
      <c r="O85" s="34"/>
      <c r="P85" s="34"/>
      <c r="Q85" s="33"/>
      <c r="R85" s="33"/>
      <c r="S85" s="33"/>
      <c r="T85" s="33"/>
      <c r="U85" s="33"/>
      <c r="V85" s="33"/>
      <c r="W85" s="33"/>
      <c r="X85" s="33"/>
      <c r="Y85" s="33"/>
      <c r="Z85" s="33"/>
      <c r="AA85" s="33"/>
      <c r="AB85" s="33"/>
      <c r="AC85" s="33"/>
      <c r="AD85" s="33"/>
      <c r="AE85" s="33"/>
      <c r="AF85" s="33"/>
      <c r="AG85" s="33"/>
      <c r="AH85" s="33"/>
    </row>
    <row r="86" spans="2:34" x14ac:dyDescent="0.25">
      <c r="B86" s="9"/>
      <c r="F86" s="34"/>
      <c r="G86" s="34"/>
      <c r="H86" s="34"/>
      <c r="I86" s="34"/>
      <c r="J86" s="34"/>
      <c r="K86" s="34"/>
      <c r="L86" s="34"/>
      <c r="M86" s="34"/>
      <c r="N86" s="34"/>
      <c r="O86" s="34"/>
      <c r="P86" s="34"/>
      <c r="Q86" s="33"/>
      <c r="R86" s="33"/>
      <c r="S86" s="33"/>
      <c r="T86" s="33"/>
      <c r="U86" s="33"/>
      <c r="V86" s="33"/>
      <c r="W86" s="33"/>
      <c r="X86" s="33"/>
      <c r="Y86" s="33"/>
      <c r="Z86" s="33"/>
      <c r="AA86" s="33"/>
      <c r="AB86" s="33"/>
      <c r="AC86" s="33"/>
      <c r="AD86" s="33"/>
      <c r="AE86" s="33"/>
      <c r="AF86" s="33"/>
      <c r="AG86" s="33"/>
      <c r="AH86" s="33"/>
    </row>
    <row r="87" spans="2:34" x14ac:dyDescent="0.25">
      <c r="B87" s="9"/>
      <c r="F87" s="34"/>
      <c r="G87" s="34"/>
      <c r="H87" s="34"/>
      <c r="I87" s="34"/>
      <c r="J87" s="34"/>
      <c r="K87" s="34"/>
      <c r="L87" s="34"/>
      <c r="M87" s="34"/>
      <c r="N87" s="34"/>
      <c r="O87" s="34"/>
      <c r="P87" s="34"/>
      <c r="Q87" s="33"/>
      <c r="R87" s="33"/>
      <c r="S87" s="33"/>
      <c r="T87" s="33"/>
      <c r="U87" s="33"/>
      <c r="V87" s="33"/>
      <c r="W87" s="33"/>
      <c r="X87" s="33"/>
      <c r="Y87" s="33"/>
      <c r="Z87" s="33"/>
      <c r="AA87" s="33"/>
      <c r="AB87" s="33"/>
      <c r="AC87" s="33"/>
      <c r="AD87" s="33"/>
      <c r="AE87" s="33"/>
      <c r="AF87" s="33"/>
      <c r="AG87" s="33"/>
      <c r="AH87" s="33"/>
    </row>
    <row r="88" spans="2:34" x14ac:dyDescent="0.25">
      <c r="B88" s="9"/>
      <c r="F88" s="34"/>
      <c r="G88" s="34"/>
      <c r="H88" s="34"/>
      <c r="I88" s="34"/>
      <c r="J88" s="34"/>
      <c r="K88" s="34"/>
      <c r="L88" s="34"/>
      <c r="M88" s="34"/>
      <c r="N88" s="34"/>
      <c r="O88" s="34"/>
      <c r="P88" s="34"/>
      <c r="Q88" s="33"/>
      <c r="R88" s="33"/>
      <c r="S88" s="33"/>
      <c r="T88" s="33"/>
      <c r="U88" s="33"/>
      <c r="V88" s="33"/>
      <c r="W88" s="33"/>
      <c r="X88" s="33"/>
      <c r="Y88" s="33"/>
      <c r="Z88" s="33"/>
      <c r="AA88" s="33"/>
      <c r="AB88" s="33"/>
      <c r="AC88" s="33"/>
      <c r="AD88" s="33"/>
      <c r="AE88" s="33"/>
      <c r="AF88" s="33"/>
      <c r="AG88" s="33"/>
      <c r="AH88" s="33"/>
    </row>
    <row r="89" spans="2:34" x14ac:dyDescent="0.25">
      <c r="B89" s="9"/>
      <c r="F89" s="34"/>
      <c r="G89" s="34"/>
      <c r="H89" s="34"/>
      <c r="I89" s="34"/>
      <c r="J89" s="34"/>
      <c r="K89" s="34"/>
      <c r="L89" s="34"/>
      <c r="M89" s="34"/>
      <c r="N89" s="34"/>
      <c r="O89" s="34"/>
      <c r="P89" s="34"/>
      <c r="Q89" s="33"/>
      <c r="R89" s="33"/>
      <c r="S89" s="33"/>
      <c r="T89" s="33"/>
      <c r="U89" s="33"/>
      <c r="V89" s="33"/>
      <c r="W89" s="33"/>
      <c r="X89" s="33"/>
      <c r="Y89" s="33"/>
      <c r="Z89" s="33"/>
      <c r="AA89" s="33"/>
      <c r="AB89" s="33"/>
      <c r="AC89" s="33"/>
      <c r="AD89" s="33"/>
      <c r="AE89" s="33"/>
      <c r="AF89" s="33"/>
      <c r="AG89" s="33"/>
      <c r="AH89" s="33"/>
    </row>
    <row r="90" spans="2:34" ht="15" customHeight="1" x14ac:dyDescent="0.25">
      <c r="B90" s="9"/>
      <c r="F90" s="33"/>
      <c r="G90" s="33"/>
      <c r="H90" s="33"/>
      <c r="I90" s="33"/>
      <c r="J90" s="34"/>
      <c r="K90" s="34"/>
      <c r="L90" s="33"/>
      <c r="M90" s="33"/>
      <c r="N90" s="34"/>
      <c r="O90" s="33"/>
      <c r="P90" s="33"/>
      <c r="Q90" s="33"/>
      <c r="R90" s="33"/>
      <c r="S90" s="33"/>
      <c r="T90" s="33"/>
      <c r="U90" s="33"/>
      <c r="V90" s="33"/>
      <c r="W90" s="33"/>
      <c r="X90" s="33"/>
      <c r="Y90" s="33"/>
      <c r="Z90" s="33"/>
      <c r="AA90" s="33"/>
      <c r="AB90" s="33"/>
      <c r="AC90" s="33"/>
      <c r="AD90" s="33"/>
      <c r="AE90" s="33"/>
      <c r="AF90" s="33"/>
      <c r="AG90" s="33"/>
      <c r="AH90" s="33"/>
    </row>
    <row r="91" spans="2:34" ht="15" customHeight="1" x14ac:dyDescent="0.25">
      <c r="B91" s="9"/>
      <c r="C91" s="7" t="s">
        <v>55</v>
      </c>
      <c r="D91" s="7" t="s">
        <v>232</v>
      </c>
      <c r="E91" s="8" t="s">
        <v>71</v>
      </c>
      <c r="F91" s="33"/>
      <c r="G91" s="33"/>
      <c r="H91" s="33"/>
      <c r="I91" s="33"/>
      <c r="J91" s="34"/>
      <c r="K91" s="34"/>
      <c r="L91" s="33"/>
      <c r="M91" s="33"/>
      <c r="N91" s="34"/>
      <c r="O91" s="33"/>
      <c r="P91" s="33"/>
      <c r="Q91" s="33"/>
      <c r="R91" s="33"/>
      <c r="S91" s="33"/>
      <c r="T91" s="33"/>
      <c r="U91" s="33"/>
      <c r="V91" s="33"/>
      <c r="W91" s="33"/>
      <c r="X91" s="33"/>
      <c r="Y91" s="33"/>
      <c r="Z91" s="33"/>
      <c r="AA91" s="33"/>
      <c r="AB91" s="33"/>
      <c r="AC91" s="33"/>
      <c r="AD91" s="33"/>
      <c r="AE91" s="33"/>
      <c r="AF91" s="33"/>
      <c r="AG91" s="33"/>
      <c r="AH91" s="33"/>
    </row>
    <row r="92" spans="2:34" ht="15" customHeight="1" x14ac:dyDescent="0.25">
      <c r="B92" s="9"/>
      <c r="C92" s="36" t="s">
        <v>56</v>
      </c>
      <c r="D92" s="36" t="s">
        <v>233</v>
      </c>
      <c r="E92" s="37">
        <v>50</v>
      </c>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row>
    <row r="93" spans="2:34" ht="15" customHeight="1" x14ac:dyDescent="0.25">
      <c r="B93" s="9"/>
      <c r="C93" s="36" t="s">
        <v>57</v>
      </c>
      <c r="D93" s="36" t="s">
        <v>234</v>
      </c>
      <c r="E93" s="37">
        <v>20</v>
      </c>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row>
    <row r="94" spans="2:34" ht="15" customHeight="1" x14ac:dyDescent="0.25">
      <c r="B94" s="9"/>
      <c r="C94" s="36" t="s">
        <v>58</v>
      </c>
      <c r="D94" s="36" t="s">
        <v>235</v>
      </c>
      <c r="E94" s="37">
        <v>60</v>
      </c>
      <c r="H94" s="34"/>
      <c r="I94" s="34"/>
      <c r="J94" s="34"/>
      <c r="K94" s="34"/>
      <c r="L94" s="33"/>
      <c r="M94" s="33"/>
      <c r="N94" s="33"/>
      <c r="O94" s="33"/>
      <c r="P94" s="33"/>
      <c r="Q94" s="33"/>
      <c r="R94" s="33"/>
      <c r="S94" s="33"/>
      <c r="T94" s="33"/>
      <c r="U94" s="33"/>
      <c r="V94" s="33"/>
      <c r="W94" s="33"/>
      <c r="X94" s="33"/>
      <c r="Y94" s="33"/>
      <c r="Z94" s="33"/>
      <c r="AA94" s="33"/>
      <c r="AB94" s="33"/>
      <c r="AC94" s="33"/>
      <c r="AD94" s="33"/>
      <c r="AE94" s="33"/>
      <c r="AF94" s="33"/>
      <c r="AG94" s="33"/>
      <c r="AH94" s="33"/>
    </row>
    <row r="95" spans="2:34" ht="15" customHeight="1" x14ac:dyDescent="0.25">
      <c r="B95" s="9"/>
      <c r="C95" s="36" t="s">
        <v>59</v>
      </c>
      <c r="D95" s="36" t="s">
        <v>236</v>
      </c>
      <c r="E95" s="37">
        <v>40</v>
      </c>
      <c r="H95" s="34"/>
      <c r="I95" s="34"/>
      <c r="J95" s="34"/>
      <c r="K95" s="34"/>
      <c r="L95" s="33"/>
      <c r="M95" s="33"/>
      <c r="N95" s="33"/>
      <c r="O95" s="33"/>
      <c r="P95" s="33"/>
      <c r="Q95" s="33"/>
      <c r="R95" s="33"/>
      <c r="S95" s="33"/>
      <c r="T95" s="33"/>
      <c r="U95" s="33"/>
      <c r="V95" s="33"/>
      <c r="W95" s="33"/>
      <c r="X95" s="33"/>
      <c r="Y95" s="33"/>
      <c r="Z95" s="33"/>
      <c r="AA95" s="33"/>
      <c r="AB95" s="33"/>
      <c r="AC95" s="33"/>
      <c r="AD95" s="33"/>
      <c r="AE95" s="33"/>
      <c r="AF95" s="33"/>
      <c r="AG95" s="33"/>
      <c r="AH95" s="33"/>
    </row>
    <row r="96" spans="2:34" ht="15" customHeight="1" x14ac:dyDescent="0.25">
      <c r="B96" s="9"/>
      <c r="C96" s="36" t="s">
        <v>56</v>
      </c>
      <c r="D96" s="36" t="s">
        <v>237</v>
      </c>
      <c r="E96" s="37">
        <v>50</v>
      </c>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row>
    <row r="97" spans="2:34" x14ac:dyDescent="0.25">
      <c r="B97" s="9"/>
      <c r="C97" s="36" t="s">
        <v>57</v>
      </c>
      <c r="D97" s="36" t="s">
        <v>238</v>
      </c>
      <c r="E97" s="37">
        <v>20</v>
      </c>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row>
    <row r="98" spans="2:34" x14ac:dyDescent="0.25">
      <c r="B98" s="9"/>
      <c r="C98" s="36" t="s">
        <v>58</v>
      </c>
      <c r="D98" s="36" t="s">
        <v>239</v>
      </c>
      <c r="E98" s="37">
        <v>60</v>
      </c>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row>
    <row r="99" spans="2:34" x14ac:dyDescent="0.25">
      <c r="B99" s="9"/>
      <c r="C99" s="36" t="s">
        <v>59</v>
      </c>
      <c r="D99" s="36" t="s">
        <v>240</v>
      </c>
      <c r="E99" s="37">
        <v>40</v>
      </c>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row>
    <row r="100" spans="2:34" x14ac:dyDescent="0.25">
      <c r="B100" s="9"/>
      <c r="C100" s="36" t="s">
        <v>56</v>
      </c>
      <c r="D100" s="36" t="s">
        <v>237</v>
      </c>
      <c r="E100" s="37">
        <v>50</v>
      </c>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row>
    <row r="101" spans="2:34" x14ac:dyDescent="0.25">
      <c r="B101" s="9"/>
      <c r="C101" s="36" t="s">
        <v>57</v>
      </c>
      <c r="D101" s="36" t="s">
        <v>238</v>
      </c>
      <c r="E101" s="37">
        <v>20</v>
      </c>
      <c r="F101" s="33"/>
      <c r="G101" s="33"/>
    </row>
    <row r="102" spans="2:34" ht="15" customHeight="1" x14ac:dyDescent="0.25">
      <c r="B102" s="9"/>
      <c r="C102" s="36" t="s">
        <v>58</v>
      </c>
      <c r="D102" s="36" t="s">
        <v>235</v>
      </c>
      <c r="E102" s="37">
        <v>60</v>
      </c>
      <c r="F102" s="33"/>
      <c r="G102" s="33"/>
    </row>
    <row r="103" spans="2:34" ht="15" customHeight="1" x14ac:dyDescent="0.25">
      <c r="B103" s="9"/>
      <c r="C103" s="36" t="s">
        <v>59</v>
      </c>
      <c r="D103" s="36" t="s">
        <v>240</v>
      </c>
      <c r="E103" s="37">
        <v>40</v>
      </c>
      <c r="F103" s="33"/>
      <c r="G103" s="33"/>
    </row>
    <row r="104" spans="2:34" ht="15" customHeight="1" x14ac:dyDescent="0.25">
      <c r="B104" s="9"/>
      <c r="C104" s="34"/>
      <c r="D104" s="34"/>
      <c r="E104" s="35"/>
    </row>
    <row r="105" spans="2:34" ht="15" customHeight="1" thickBot="1" x14ac:dyDescent="0.3">
      <c r="B105" s="9"/>
      <c r="C105" s="34" t="s">
        <v>55</v>
      </c>
      <c r="D105" s="34" t="s">
        <v>232</v>
      </c>
      <c r="E105" s="23" t="s">
        <v>241</v>
      </c>
    </row>
    <row r="106" spans="2:34" ht="15" customHeight="1" thickTop="1" thickBot="1" x14ac:dyDescent="0.3">
      <c r="B106" s="9"/>
      <c r="C106" s="42" t="s">
        <v>59</v>
      </c>
      <c r="D106" s="42" t="s">
        <v>240</v>
      </c>
      <c r="E106" s="38">
        <f>AVERAGEIFS(E92:E103,C92:C103,C106,D92:D103,D106)</f>
        <v>40</v>
      </c>
    </row>
    <row r="107" spans="2:34" ht="15" customHeight="1" thickTop="1" x14ac:dyDescent="0.25">
      <c r="B107" s="9"/>
      <c r="E107" s="33"/>
    </row>
    <row r="108" spans="2:34" x14ac:dyDescent="0.25">
      <c r="E108" s="33"/>
    </row>
    <row r="109" spans="2:34" x14ac:dyDescent="0.25">
      <c r="E109" s="33"/>
    </row>
    <row r="110" spans="2:34" x14ac:dyDescent="0.25">
      <c r="E110" s="33"/>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47"/>
      <c r="D123" s="48">
        <f>SUMIF(D118:D122,"&gt;=50")</f>
        <v>200</v>
      </c>
    </row>
    <row r="124" spans="3:4" ht="15.75" thickTop="1" x14ac:dyDescent="0.2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baseColWidth="10" defaultColWidth="9.140625" defaultRowHeight="15" x14ac:dyDescent="0.25"/>
  <cols>
    <col min="1" max="1" width="13" customWidth="1"/>
    <col min="2" max="2" width="82.85546875" customWidth="1"/>
    <col min="3" max="4" width="13.140625" customWidth="1"/>
  </cols>
  <sheetData>
    <row r="1" spans="1:4" ht="60" customHeight="1" x14ac:dyDescent="0.25">
      <c r="A1" s="25" t="s">
        <v>244</v>
      </c>
      <c r="C1" s="65"/>
      <c r="D1" s="77"/>
    </row>
    <row r="2" spans="1:4" x14ac:dyDescent="0.25">
      <c r="A2" s="25" t="s">
        <v>245</v>
      </c>
    </row>
    <row r="3" spans="1:4" ht="15" customHeight="1" x14ac:dyDescent="0.25">
      <c r="A3" s="27" t="s">
        <v>246</v>
      </c>
    </row>
    <row r="4" spans="1:4" ht="15" customHeight="1" x14ac:dyDescent="0.25">
      <c r="A4" s="27" t="s">
        <v>247</v>
      </c>
      <c r="C4" s="31" t="s">
        <v>55</v>
      </c>
      <c r="D4" s="29" t="s">
        <v>71</v>
      </c>
    </row>
    <row r="5" spans="1:4" ht="15" customHeight="1" x14ac:dyDescent="0.25">
      <c r="A5" s="27" t="s">
        <v>291</v>
      </c>
      <c r="C5" s="36" t="s">
        <v>56</v>
      </c>
      <c r="D5" s="37">
        <v>50</v>
      </c>
    </row>
    <row r="6" spans="1:4" x14ac:dyDescent="0.25">
      <c r="A6" s="25" t="s">
        <v>248</v>
      </c>
      <c r="C6" s="36" t="s">
        <v>57</v>
      </c>
      <c r="D6" s="37">
        <v>20</v>
      </c>
    </row>
    <row r="7" spans="1:4" ht="15" customHeight="1" x14ac:dyDescent="0.25">
      <c r="A7" s="27" t="s">
        <v>249</v>
      </c>
      <c r="C7" s="36" t="s">
        <v>58</v>
      </c>
      <c r="D7" s="37">
        <v>60</v>
      </c>
    </row>
    <row r="8" spans="1:4" ht="15" customHeight="1" x14ac:dyDescent="0.25">
      <c r="A8" s="25" t="s">
        <v>21</v>
      </c>
      <c r="C8" s="36" t="s">
        <v>59</v>
      </c>
      <c r="D8" s="37">
        <v>40</v>
      </c>
    </row>
    <row r="9" spans="1:4" ht="15" customHeight="1" thickBot="1" x14ac:dyDescent="0.3">
      <c r="A9" s="25" t="s">
        <v>22</v>
      </c>
      <c r="C9" s="34"/>
      <c r="D9" s="34"/>
    </row>
    <row r="10" spans="1:4" ht="16.5" thickTop="1" thickBot="1" x14ac:dyDescent="0.3">
      <c r="A10" s="25" t="s">
        <v>23</v>
      </c>
      <c r="C10" s="50" t="s">
        <v>56</v>
      </c>
      <c r="D10" s="38">
        <f>VLOOKUP(C10,C5:D8,2,FALSE)</f>
        <v>50</v>
      </c>
    </row>
    <row r="11" spans="1:4" ht="15.75" thickTop="1" x14ac:dyDescent="0.25">
      <c r="A11" s="25" t="s">
        <v>25</v>
      </c>
    </row>
    <row r="12" spans="1:4" x14ac:dyDescent="0.25">
      <c r="A12" s="25" t="s">
        <v>250</v>
      </c>
    </row>
    <row r="13" spans="1:4" x14ac:dyDescent="0.25">
      <c r="A13" s="25" t="s">
        <v>251</v>
      </c>
    </row>
    <row r="14" spans="1:4" x14ac:dyDescent="0.25">
      <c r="A14" s="25" t="s">
        <v>28</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baseColWidth="10" defaultColWidth="9.140625" defaultRowHeight="15" x14ac:dyDescent="0.25"/>
  <cols>
    <col min="1" max="1" width="13" customWidth="1"/>
    <col min="2" max="2" width="82.85546875" customWidth="1"/>
    <col min="3" max="4" width="13.28515625" customWidth="1"/>
  </cols>
  <sheetData>
    <row r="1" spans="1:4" ht="60" customHeight="1" x14ac:dyDescent="0.25">
      <c r="A1" s="25" t="s">
        <v>252</v>
      </c>
      <c r="C1" s="65"/>
      <c r="D1" s="82"/>
    </row>
    <row r="2" spans="1:4" ht="15" customHeight="1" x14ac:dyDescent="0.25">
      <c r="A2" s="25" t="s">
        <v>253</v>
      </c>
      <c r="C2" s="81"/>
      <c r="D2" s="81"/>
    </row>
    <row r="3" spans="1:4" ht="15" customHeight="1" x14ac:dyDescent="0.25">
      <c r="A3" s="27" t="s">
        <v>263</v>
      </c>
      <c r="C3" s="31" t="s">
        <v>55</v>
      </c>
      <c r="D3" s="29" t="s">
        <v>71</v>
      </c>
    </row>
    <row r="4" spans="1:4" x14ac:dyDescent="0.25">
      <c r="A4" s="25" t="s">
        <v>254</v>
      </c>
      <c r="C4" s="100" t="s">
        <v>56</v>
      </c>
      <c r="D4" s="101">
        <v>50</v>
      </c>
    </row>
    <row r="5" spans="1:4" x14ac:dyDescent="0.25">
      <c r="A5" s="25" t="s">
        <v>255</v>
      </c>
      <c r="C5" s="100" t="s">
        <v>57</v>
      </c>
      <c r="D5" s="101">
        <v>20</v>
      </c>
    </row>
    <row r="6" spans="1:4" x14ac:dyDescent="0.25">
      <c r="A6" s="25" t="s">
        <v>256</v>
      </c>
      <c r="C6" s="100" t="s">
        <v>58</v>
      </c>
      <c r="D6" s="101">
        <v>60</v>
      </c>
    </row>
    <row r="7" spans="1:4" ht="15" customHeight="1" x14ac:dyDescent="0.25">
      <c r="A7" s="27" t="s">
        <v>257</v>
      </c>
      <c r="C7" s="100" t="s">
        <v>59</v>
      </c>
      <c r="D7" s="101">
        <v>40</v>
      </c>
    </row>
    <row r="8" spans="1:4" ht="15.75" thickBot="1" x14ac:dyDescent="0.3">
      <c r="A8" s="25" t="s">
        <v>21</v>
      </c>
      <c r="C8" s="34"/>
      <c r="D8" s="34"/>
    </row>
    <row r="9" spans="1:4" ht="16.5" thickTop="1" thickBot="1" x14ac:dyDescent="0.3">
      <c r="A9" s="25" t="s">
        <v>22</v>
      </c>
      <c r="C9" s="80" t="s">
        <v>177</v>
      </c>
      <c r="D9" s="38" t="e">
        <f>VLOOKUP(C9,C3:D7,2,FALSE)</f>
        <v>#N/A</v>
      </c>
    </row>
    <row r="10" spans="1:4" ht="15.75" thickTop="1" x14ac:dyDescent="0.25">
      <c r="A10" s="25" t="s">
        <v>23</v>
      </c>
    </row>
    <row r="11" spans="1:4" x14ac:dyDescent="0.25">
      <c r="A11" s="25" t="s">
        <v>258</v>
      </c>
    </row>
    <row r="12" spans="1:4" x14ac:dyDescent="0.25">
      <c r="A12" s="25" t="s">
        <v>259</v>
      </c>
    </row>
    <row r="13" spans="1:4" x14ac:dyDescent="0.25">
      <c r="A13" s="25" t="s">
        <v>260</v>
      </c>
    </row>
    <row r="14" spans="1:4" x14ac:dyDescent="0.25">
      <c r="A14" s="25" t="s">
        <v>28</v>
      </c>
    </row>
    <row r="30" spans="3:4" x14ac:dyDescent="0.25">
      <c r="C30" s="31" t="s">
        <v>55</v>
      </c>
      <c r="D30" s="29" t="s">
        <v>71</v>
      </c>
    </row>
    <row r="31" spans="3:4" x14ac:dyDescent="0.25">
      <c r="C31" s="100" t="s">
        <v>56</v>
      </c>
      <c r="D31" s="101">
        <v>50</v>
      </c>
    </row>
    <row r="32" spans="3:4" x14ac:dyDescent="0.25">
      <c r="C32" s="100" t="s">
        <v>57</v>
      </c>
      <c r="D32" s="101">
        <v>20</v>
      </c>
    </row>
    <row r="33" spans="3:4" x14ac:dyDescent="0.25">
      <c r="C33" s="100" t="s">
        <v>58</v>
      </c>
      <c r="D33" s="101">
        <v>60</v>
      </c>
    </row>
    <row r="34" spans="3:4" x14ac:dyDescent="0.25">
      <c r="C34" s="100" t="s">
        <v>59</v>
      </c>
      <c r="D34" s="101">
        <v>40</v>
      </c>
    </row>
    <row r="35" spans="3:4" ht="15.75" thickBot="1" x14ac:dyDescent="0.3"/>
    <row r="36" spans="3:4" ht="16.5" thickTop="1" thickBot="1" x14ac:dyDescent="0.3">
      <c r="C36" s="80" t="s">
        <v>184</v>
      </c>
      <c r="D36" s="38"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abSelected="1" zoomScaleNormal="100" workbookViewId="0">
      <selection activeCell="F3" sqref="F3"/>
    </sheetView>
  </sheetViews>
  <sheetFormatPr baseColWidth="10" defaultColWidth="9.140625" defaultRowHeight="15" x14ac:dyDescent="0.25"/>
  <cols>
    <col min="1" max="1" width="12.7109375" style="25" customWidth="1"/>
    <col min="2" max="2" width="82.85546875" style="21" customWidth="1"/>
    <col min="3" max="3" width="18.2851562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1"/>
      <c r="D1" s="62"/>
      <c r="E1" s="62"/>
      <c r="F1" s="62"/>
    </row>
    <row r="2" spans="1:7" ht="15.75" thickBot="1" x14ac:dyDescent="0.3">
      <c r="A2" s="25" t="s">
        <v>4</v>
      </c>
      <c r="C2" s="63" t="s">
        <v>29</v>
      </c>
      <c r="E2" s="7" t="s">
        <v>30</v>
      </c>
      <c r="F2" s="8" t="s">
        <v>36</v>
      </c>
      <c r="G2" s="8" t="s">
        <v>37</v>
      </c>
    </row>
    <row r="3" spans="1:7" ht="16.5" thickTop="1" thickBot="1" x14ac:dyDescent="0.3">
      <c r="A3" s="25" t="s">
        <v>5</v>
      </c>
      <c r="C3" s="79">
        <v>1</v>
      </c>
      <c r="E3" s="92" t="s">
        <v>31</v>
      </c>
      <c r="F3" s="91"/>
      <c r="G3" s="93">
        <f>C3+C4</f>
        <v>3</v>
      </c>
    </row>
    <row r="4" spans="1:7" ht="16.5" thickTop="1" thickBot="1" x14ac:dyDescent="0.3">
      <c r="A4" s="25" t="s">
        <v>6</v>
      </c>
      <c r="C4" s="79">
        <v>2</v>
      </c>
      <c r="E4" s="92" t="s">
        <v>32</v>
      </c>
      <c r="F4" s="91"/>
      <c r="G4" s="93">
        <f>C3-C4</f>
        <v>-1</v>
      </c>
    </row>
    <row r="5" spans="1:7" ht="15.75" thickTop="1" x14ac:dyDescent="0.25">
      <c r="A5" s="25" t="s">
        <v>7</v>
      </c>
      <c r="E5" s="92" t="s">
        <v>33</v>
      </c>
      <c r="F5" s="91"/>
      <c r="G5" s="93">
        <f>C3*C4</f>
        <v>2</v>
      </c>
    </row>
    <row r="6" spans="1:7" ht="15.75" thickBot="1" x14ac:dyDescent="0.3">
      <c r="A6" s="25" t="s">
        <v>8</v>
      </c>
      <c r="E6" s="92" t="s">
        <v>34</v>
      </c>
      <c r="F6" s="91"/>
      <c r="G6" s="93">
        <f>C3/C4</f>
        <v>0.5</v>
      </c>
    </row>
    <row r="7" spans="1:7" ht="15" customHeight="1" thickTop="1" thickBot="1" x14ac:dyDescent="0.3">
      <c r="A7" s="25" t="s">
        <v>9</v>
      </c>
      <c r="E7" s="92" t="s">
        <v>35</v>
      </c>
      <c r="F7" s="94"/>
      <c r="G7" s="93">
        <f>C3^C4</f>
        <v>1</v>
      </c>
    </row>
    <row r="8" spans="1:7" ht="15.75" thickTop="1" x14ac:dyDescent="0.25">
      <c r="A8" s="25" t="s">
        <v>261</v>
      </c>
    </row>
    <row r="9" spans="1:7" x14ac:dyDescent="0.25">
      <c r="A9" s="25" t="s">
        <v>10</v>
      </c>
    </row>
    <row r="10" spans="1:7" x14ac:dyDescent="0.25">
      <c r="A10" s="25" t="s">
        <v>11</v>
      </c>
    </row>
    <row r="11" spans="1:7" x14ac:dyDescent="0.25">
      <c r="A11" s="25" t="s">
        <v>12</v>
      </c>
    </row>
    <row r="12" spans="1:7" x14ac:dyDescent="0.25">
      <c r="A12" s="25" t="s">
        <v>13</v>
      </c>
    </row>
    <row r="13" spans="1:7" ht="15" customHeight="1" x14ac:dyDescent="0.25">
      <c r="A13" s="27" t="s">
        <v>14</v>
      </c>
    </row>
    <row r="14" spans="1:7" x14ac:dyDescent="0.25">
      <c r="A14" s="25" t="s">
        <v>15</v>
      </c>
    </row>
    <row r="15" spans="1:7" x14ac:dyDescent="0.25">
      <c r="A15" s="25" t="s">
        <v>16</v>
      </c>
    </row>
    <row r="16" spans="1:7" x14ac:dyDescent="0.25">
      <c r="A16" s="25" t="s">
        <v>17</v>
      </c>
    </row>
    <row r="17" spans="1:7" x14ac:dyDescent="0.25">
      <c r="A17" s="25" t="s">
        <v>18</v>
      </c>
    </row>
    <row r="18" spans="1:7" x14ac:dyDescent="0.25">
      <c r="A18" s="26" t="s">
        <v>293</v>
      </c>
    </row>
    <row r="19" spans="1:7" x14ac:dyDescent="0.25">
      <c r="A19" s="25" t="s">
        <v>19</v>
      </c>
    </row>
    <row r="20" spans="1:7" x14ac:dyDescent="0.25">
      <c r="A20" s="26" t="s">
        <v>264</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1"/>
      <c r="D25" s="62"/>
      <c r="E25" s="62"/>
      <c r="F25" s="62"/>
      <c r="G25" s="62"/>
    </row>
    <row r="26" spans="1:7" x14ac:dyDescent="0.25">
      <c r="A26" s="25" t="s">
        <v>25</v>
      </c>
    </row>
    <row r="27" spans="1:7" x14ac:dyDescent="0.25">
      <c r="A27" s="25" t="s">
        <v>26</v>
      </c>
    </row>
    <row r="28" spans="1:7" ht="26.25" x14ac:dyDescent="0.4">
      <c r="A28" s="25" t="s">
        <v>27</v>
      </c>
      <c r="E28" s="54"/>
    </row>
    <row r="29" spans="1:7" x14ac:dyDescent="0.25">
      <c r="A29" s="25" t="s">
        <v>28</v>
      </c>
    </row>
    <row r="40" spans="10:14" x14ac:dyDescent="0.25">
      <c r="J40" s="8" t="s">
        <v>38</v>
      </c>
    </row>
    <row r="41" spans="10:14" x14ac:dyDescent="0.25">
      <c r="J41" s="55">
        <v>4</v>
      </c>
    </row>
    <row r="42" spans="10:14" x14ac:dyDescent="0.25">
      <c r="J42" s="55">
        <v>8</v>
      </c>
    </row>
    <row r="43" spans="10:14" x14ac:dyDescent="0.25">
      <c r="J43" s="53">
        <f>SUM(J41:J42)</f>
        <v>12</v>
      </c>
      <c r="N43"/>
    </row>
    <row r="46" spans="10:14" x14ac:dyDescent="0.25">
      <c r="L46"/>
      <c r="M46"/>
    </row>
    <row r="64" spans="7:7" x14ac:dyDescent="0.25">
      <c r="G64" s="56"/>
    </row>
    <row r="65" spans="7:7" x14ac:dyDescent="0.25">
      <c r="G65" s="56"/>
    </row>
    <row r="66" spans="7:7" x14ac:dyDescent="0.25">
      <c r="G66" s="56"/>
    </row>
    <row r="67" spans="7:7" x14ac:dyDescent="0.25">
      <c r="G67" s="56"/>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topLeftCell="A4" zoomScaleNormal="100" zoomScalePageLayoutView="125" workbookViewId="0">
      <selection activeCell="D7" sqref="D7"/>
    </sheetView>
  </sheetViews>
  <sheetFormatPr baseColWidth="10" defaultColWidth="8.85546875" defaultRowHeight="15" customHeight="1" x14ac:dyDescent="0.25"/>
  <cols>
    <col min="1" max="1" width="12.7109375" style="9" customWidth="1"/>
    <col min="2" max="2" width="82.85546875" style="67" customWidth="1"/>
    <col min="3" max="4" width="13.28515625" style="67" customWidth="1"/>
    <col min="5" max="5" width="2.28515625" style="67" customWidth="1"/>
    <col min="6" max="6" width="16" style="67" bestFit="1" customWidth="1"/>
    <col min="7" max="7" width="13.28515625" style="67" customWidth="1"/>
    <col min="8" max="16384" width="8.85546875" style="67"/>
  </cols>
  <sheetData>
    <row r="1" spans="1:13" ht="60" customHeight="1" x14ac:dyDescent="0.5">
      <c r="A1" s="9" t="s">
        <v>39</v>
      </c>
      <c r="B1" s="64"/>
      <c r="C1" s="65"/>
      <c r="D1" s="66"/>
      <c r="E1" s="66"/>
      <c r="F1" s="66"/>
      <c r="G1" s="66"/>
    </row>
    <row r="2" spans="1:13" ht="15" customHeight="1" x14ac:dyDescent="0.25">
      <c r="A2" s="9" t="s">
        <v>40</v>
      </c>
      <c r="C2" s="68" t="s">
        <v>55</v>
      </c>
      <c r="D2" s="69" t="s">
        <v>71</v>
      </c>
      <c r="F2" s="68" t="s">
        <v>73</v>
      </c>
      <c r="G2" s="69" t="s">
        <v>71</v>
      </c>
    </row>
    <row r="3" spans="1:13" ht="15" customHeight="1" x14ac:dyDescent="0.25">
      <c r="A3" s="32" t="s">
        <v>41</v>
      </c>
      <c r="B3" s="70"/>
      <c r="C3" s="96" t="s">
        <v>56</v>
      </c>
      <c r="D3" s="96">
        <v>50</v>
      </c>
      <c r="F3" s="96" t="s">
        <v>74</v>
      </c>
      <c r="G3" s="96">
        <v>50</v>
      </c>
    </row>
    <row r="4" spans="1:13" ht="15" customHeight="1" x14ac:dyDescent="0.25">
      <c r="A4" s="9" t="s">
        <v>42</v>
      </c>
      <c r="C4" s="96" t="s">
        <v>57</v>
      </c>
      <c r="D4" s="96">
        <v>20</v>
      </c>
      <c r="E4" s="71"/>
      <c r="F4" s="96" t="s">
        <v>75</v>
      </c>
      <c r="G4" s="96">
        <v>30</v>
      </c>
    </row>
    <row r="5" spans="1:13" s="71" customFormat="1" ht="15" customHeight="1" x14ac:dyDescent="0.25">
      <c r="A5" s="9" t="s">
        <v>43</v>
      </c>
      <c r="C5" s="96" t="s">
        <v>58</v>
      </c>
      <c r="D5" s="96">
        <v>60</v>
      </c>
      <c r="F5" s="96" t="s">
        <v>76</v>
      </c>
      <c r="G5" s="96">
        <v>10</v>
      </c>
    </row>
    <row r="6" spans="1:13" s="71" customFormat="1" ht="15" customHeight="1" x14ac:dyDescent="0.25">
      <c r="A6" s="9" t="s">
        <v>10</v>
      </c>
      <c r="B6" s="72"/>
      <c r="C6" s="96" t="s">
        <v>59</v>
      </c>
      <c r="D6" s="97">
        <v>40</v>
      </c>
      <c r="F6" s="96" t="s">
        <v>77</v>
      </c>
      <c r="G6" s="97">
        <v>50</v>
      </c>
    </row>
    <row r="7" spans="1:13" s="71" customFormat="1" ht="15" customHeight="1" x14ac:dyDescent="0.25">
      <c r="A7" s="9" t="s">
        <v>44</v>
      </c>
      <c r="C7" s="107" t="s">
        <v>60</v>
      </c>
      <c r="D7" s="98">
        <f>SUM(D3:D6)</f>
        <v>170</v>
      </c>
      <c r="F7" s="107" t="s">
        <v>60</v>
      </c>
      <c r="G7" s="98"/>
      <c r="M7" s="73"/>
    </row>
    <row r="8" spans="1:13" s="71" customFormat="1" ht="15" customHeight="1" x14ac:dyDescent="0.25">
      <c r="A8" s="9" t="s">
        <v>11</v>
      </c>
      <c r="M8" s="73"/>
    </row>
    <row r="9" spans="1:13" s="71" customFormat="1" ht="15" customHeight="1" x14ac:dyDescent="0.25">
      <c r="A9" s="9" t="s">
        <v>45</v>
      </c>
      <c r="C9" s="68" t="s">
        <v>61</v>
      </c>
      <c r="D9" s="69" t="s">
        <v>71</v>
      </c>
      <c r="F9" s="68" t="s">
        <v>61</v>
      </c>
      <c r="G9" s="69" t="s">
        <v>71</v>
      </c>
      <c r="M9" s="73"/>
    </row>
    <row r="10" spans="1:13" s="71" customFormat="1" ht="15" customHeight="1" x14ac:dyDescent="0.25">
      <c r="A10" s="110" t="s">
        <v>46</v>
      </c>
      <c r="C10" s="96" t="s">
        <v>62</v>
      </c>
      <c r="D10" s="96">
        <v>50</v>
      </c>
      <c r="F10" s="96" t="s">
        <v>62</v>
      </c>
      <c r="G10" s="96">
        <v>50</v>
      </c>
      <c r="M10" s="73"/>
    </row>
    <row r="11" spans="1:13" s="71" customFormat="1" ht="15" customHeight="1" x14ac:dyDescent="0.25">
      <c r="A11" s="32" t="s">
        <v>47</v>
      </c>
      <c r="C11" s="96" t="s">
        <v>63</v>
      </c>
      <c r="D11" s="96">
        <v>100</v>
      </c>
      <c r="F11" s="96" t="s">
        <v>63</v>
      </c>
      <c r="G11" s="96">
        <v>100</v>
      </c>
      <c r="M11" s="73"/>
    </row>
    <row r="12" spans="1:13" s="71" customFormat="1" ht="15" customHeight="1" x14ac:dyDescent="0.25">
      <c r="A12" s="9" t="s">
        <v>48</v>
      </c>
      <c r="C12" s="96" t="s">
        <v>64</v>
      </c>
      <c r="D12" s="96">
        <v>40</v>
      </c>
      <c r="F12" s="96" t="s">
        <v>64</v>
      </c>
      <c r="G12" s="96">
        <v>40</v>
      </c>
      <c r="M12" s="73"/>
    </row>
    <row r="13" spans="1:13" s="71" customFormat="1" ht="15" customHeight="1" x14ac:dyDescent="0.25">
      <c r="A13" s="9" t="s">
        <v>49</v>
      </c>
      <c r="C13" s="96" t="s">
        <v>65</v>
      </c>
      <c r="D13" s="96">
        <v>50</v>
      </c>
      <c r="F13" s="96" t="s">
        <v>65</v>
      </c>
      <c r="G13" s="96">
        <v>50</v>
      </c>
      <c r="M13" s="73"/>
    </row>
    <row r="14" spans="1:13" s="71" customFormat="1" ht="15" customHeight="1" thickBot="1" x14ac:dyDescent="0.3">
      <c r="A14" s="109" t="s">
        <v>50</v>
      </c>
      <c r="C14" s="96" t="s">
        <v>66</v>
      </c>
      <c r="D14" s="96">
        <v>20</v>
      </c>
      <c r="F14" s="96" t="s">
        <v>66</v>
      </c>
      <c r="G14" s="96">
        <v>20</v>
      </c>
      <c r="M14" s="73"/>
    </row>
    <row r="15" spans="1:13" s="71" customFormat="1" ht="15" customHeight="1" thickTop="1" thickBot="1" x14ac:dyDescent="0.3">
      <c r="A15" s="9" t="s">
        <v>23</v>
      </c>
      <c r="C15" s="107" t="s">
        <v>60</v>
      </c>
      <c r="D15" s="95"/>
      <c r="F15" s="107" t="s">
        <v>78</v>
      </c>
      <c r="G15" s="74"/>
      <c r="M15" s="73"/>
    </row>
    <row r="16" spans="1:13" s="71" customFormat="1" ht="15" customHeight="1" thickTop="1" x14ac:dyDescent="0.25">
      <c r="A16" s="9" t="s">
        <v>51</v>
      </c>
      <c r="M16" s="73"/>
    </row>
    <row r="17" spans="1:13" s="71" customFormat="1" ht="15" customHeight="1" x14ac:dyDescent="0.25">
      <c r="A17" s="9" t="s">
        <v>52</v>
      </c>
      <c r="M17" s="73"/>
    </row>
    <row r="18" spans="1:13" s="71" customFormat="1" ht="15" customHeight="1" x14ac:dyDescent="0.25">
      <c r="A18" s="9" t="s">
        <v>53</v>
      </c>
      <c r="M18" s="73"/>
    </row>
    <row r="19" spans="1:13" s="71" customFormat="1" ht="15" customHeight="1" x14ac:dyDescent="0.25">
      <c r="A19" s="9" t="s">
        <v>28</v>
      </c>
      <c r="C19" s="73"/>
      <c r="M19" s="73"/>
    </row>
    <row r="20" spans="1:13" s="71" customFormat="1" ht="15" customHeight="1" x14ac:dyDescent="0.25">
      <c r="A20" s="9" t="s">
        <v>54</v>
      </c>
      <c r="M20" s="73"/>
    </row>
    <row r="21" spans="1:13" s="71" customFormat="1" ht="15" customHeight="1" x14ac:dyDescent="0.25">
      <c r="A21" s="9" t="s">
        <v>11</v>
      </c>
      <c r="M21" s="73"/>
    </row>
    <row r="22" spans="1:13" s="71" customFormat="1" ht="15" customHeight="1" x14ac:dyDescent="0.25">
      <c r="A22" s="9"/>
      <c r="M22" s="73"/>
    </row>
    <row r="23" spans="1:13" s="71" customFormat="1" ht="15" customHeight="1" x14ac:dyDescent="0.25">
      <c r="A23" s="9"/>
    </row>
    <row r="26" spans="1:13" ht="15" customHeight="1" x14ac:dyDescent="0.25">
      <c r="H26" s="73"/>
    </row>
    <row r="34" spans="3:7" ht="15" customHeight="1" x14ac:dyDescent="0.25">
      <c r="C34" s="68" t="s">
        <v>55</v>
      </c>
      <c r="D34" s="69" t="s">
        <v>71</v>
      </c>
    </row>
    <row r="35" spans="3:7" ht="15" customHeight="1" x14ac:dyDescent="0.25">
      <c r="C35" s="96" t="s">
        <v>56</v>
      </c>
      <c r="D35" s="96">
        <v>50</v>
      </c>
      <c r="E35" s="71"/>
    </row>
    <row r="36" spans="3:7" ht="15" customHeight="1" x14ac:dyDescent="0.25">
      <c r="C36" s="96" t="s">
        <v>57</v>
      </c>
      <c r="D36" s="96">
        <v>20</v>
      </c>
      <c r="E36" s="71"/>
    </row>
    <row r="37" spans="3:7" ht="15" customHeight="1" x14ac:dyDescent="0.25">
      <c r="C37" s="96" t="s">
        <v>58</v>
      </c>
      <c r="D37" s="96">
        <v>60</v>
      </c>
      <c r="E37" s="71"/>
    </row>
    <row r="38" spans="3:7" ht="15" customHeight="1" x14ac:dyDescent="0.25">
      <c r="C38" s="96" t="s">
        <v>59</v>
      </c>
      <c r="D38" s="96">
        <v>40</v>
      </c>
      <c r="E38" s="71"/>
    </row>
    <row r="39" spans="3:7" ht="15" customHeight="1" x14ac:dyDescent="0.25">
      <c r="C39" s="107" t="s">
        <v>60</v>
      </c>
      <c r="D39" s="95">
        <f>SUM(D35:D38)</f>
        <v>170</v>
      </c>
      <c r="E39" s="71"/>
      <c r="F39" s="71"/>
      <c r="G39" s="71"/>
    </row>
    <row r="44" spans="3:7" ht="15" customHeight="1" x14ac:dyDescent="0.25">
      <c r="C44" s="68" t="s">
        <v>61</v>
      </c>
      <c r="D44" s="69" t="s">
        <v>71</v>
      </c>
      <c r="E44" s="71"/>
    </row>
    <row r="45" spans="3:7" ht="15" customHeight="1" x14ac:dyDescent="0.25">
      <c r="C45" s="96" t="s">
        <v>67</v>
      </c>
      <c r="D45" s="96">
        <v>20</v>
      </c>
      <c r="E45" s="71"/>
    </row>
    <row r="46" spans="3:7" ht="15" customHeight="1" x14ac:dyDescent="0.25">
      <c r="C46" s="96" t="s">
        <v>68</v>
      </c>
      <c r="D46" s="96">
        <v>10</v>
      </c>
      <c r="E46" s="71"/>
    </row>
    <row r="47" spans="3:7" ht="15" customHeight="1" x14ac:dyDescent="0.25">
      <c r="C47" s="96" t="s">
        <v>69</v>
      </c>
      <c r="D47" s="96">
        <v>10</v>
      </c>
      <c r="E47" s="71"/>
    </row>
    <row r="48" spans="3:7" ht="15" customHeight="1" x14ac:dyDescent="0.25">
      <c r="C48" s="96" t="s">
        <v>70</v>
      </c>
      <c r="D48" s="96">
        <v>40</v>
      </c>
      <c r="E48" s="71"/>
    </row>
    <row r="50" spans="4:7" ht="15" customHeight="1" x14ac:dyDescent="0.25">
      <c r="D50" s="69" t="s">
        <v>72</v>
      </c>
      <c r="F50" s="69" t="s">
        <v>79</v>
      </c>
      <c r="G50" s="69" t="s">
        <v>80</v>
      </c>
    </row>
    <row r="51" spans="4:7" ht="15" customHeight="1" x14ac:dyDescent="0.25">
      <c r="D51" s="75">
        <f>SUM(D45:D48,100)</f>
        <v>180</v>
      </c>
      <c r="F51" s="108">
        <v>100</v>
      </c>
      <c r="G51" s="108">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baseColWidth="10"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81</v>
      </c>
      <c r="B1" s="33"/>
      <c r="C1" s="65"/>
      <c r="D1" s="76"/>
      <c r="E1" s="76"/>
      <c r="F1" s="76"/>
      <c r="G1" s="76"/>
      <c r="H1" s="33"/>
      <c r="I1" s="33"/>
      <c r="J1" s="33"/>
    </row>
    <row r="2" spans="1:10" ht="15" customHeight="1" x14ac:dyDescent="0.25">
      <c r="A2" s="25" t="s">
        <v>82</v>
      </c>
      <c r="B2" s="33"/>
      <c r="C2" s="7" t="s">
        <v>55</v>
      </c>
      <c r="D2" s="8" t="s">
        <v>71</v>
      </c>
      <c r="E2" s="35"/>
      <c r="F2" s="11" t="s">
        <v>73</v>
      </c>
      <c r="G2" s="8" t="s">
        <v>71</v>
      </c>
      <c r="H2" s="33"/>
      <c r="I2" s="33"/>
      <c r="J2" s="5"/>
    </row>
    <row r="3" spans="1:10" ht="15" customHeight="1" x14ac:dyDescent="0.25">
      <c r="A3" s="25" t="s">
        <v>83</v>
      </c>
      <c r="B3" s="33"/>
      <c r="C3" s="102" t="s">
        <v>56</v>
      </c>
      <c r="D3" s="101">
        <v>50</v>
      </c>
      <c r="E3" s="35"/>
      <c r="F3" s="102" t="s">
        <v>74</v>
      </c>
      <c r="G3" s="101">
        <v>50</v>
      </c>
      <c r="H3" s="33"/>
      <c r="I3" s="33"/>
      <c r="J3" s="5"/>
    </row>
    <row r="4" spans="1:10" ht="15" customHeight="1" x14ac:dyDescent="0.25">
      <c r="A4" s="25" t="s">
        <v>296</v>
      </c>
      <c r="B4" s="33"/>
      <c r="C4" s="102" t="s">
        <v>57</v>
      </c>
      <c r="D4" s="101">
        <v>20</v>
      </c>
      <c r="E4" s="35"/>
      <c r="F4" s="102" t="s">
        <v>75</v>
      </c>
      <c r="G4" s="101">
        <v>30</v>
      </c>
      <c r="H4" s="33"/>
      <c r="I4" s="33"/>
      <c r="J4" s="5"/>
    </row>
    <row r="5" spans="1:10" s="4" customFormat="1" ht="15" customHeight="1" x14ac:dyDescent="0.25">
      <c r="A5" s="25" t="s">
        <v>295</v>
      </c>
      <c r="B5" s="34"/>
      <c r="C5" s="102" t="s">
        <v>58</v>
      </c>
      <c r="D5" s="101">
        <v>60</v>
      </c>
      <c r="E5" s="35"/>
      <c r="F5" s="102" t="s">
        <v>76</v>
      </c>
      <c r="G5" s="101">
        <v>10</v>
      </c>
      <c r="H5" s="34"/>
      <c r="I5" s="34"/>
      <c r="J5" s="5"/>
    </row>
    <row r="6" spans="1:10" s="4" customFormat="1" ht="15" customHeight="1" x14ac:dyDescent="0.25">
      <c r="A6" s="25" t="s">
        <v>84</v>
      </c>
      <c r="B6" s="34"/>
      <c r="C6" s="102" t="s">
        <v>59</v>
      </c>
      <c r="D6" s="101">
        <v>40</v>
      </c>
      <c r="E6" s="35"/>
      <c r="F6" s="102" t="s">
        <v>77</v>
      </c>
      <c r="G6" s="101">
        <v>50</v>
      </c>
      <c r="H6" s="34"/>
      <c r="I6" s="34"/>
      <c r="J6" s="5"/>
    </row>
    <row r="7" spans="1:10" s="4" customFormat="1" ht="15" customHeight="1" x14ac:dyDescent="0.25">
      <c r="A7" s="25" t="s">
        <v>85</v>
      </c>
      <c r="B7" s="34"/>
      <c r="C7" s="10" t="s">
        <v>93</v>
      </c>
      <c r="D7" s="99"/>
      <c r="E7" s="35"/>
      <c r="F7" s="10" t="s">
        <v>93</v>
      </c>
      <c r="G7" s="99"/>
      <c r="H7" s="34"/>
      <c r="I7" s="34"/>
      <c r="J7" s="5"/>
    </row>
    <row r="8" spans="1:10" s="4" customFormat="1" ht="15" customHeight="1" x14ac:dyDescent="0.25">
      <c r="A8" s="25" t="s">
        <v>86</v>
      </c>
      <c r="B8" s="34"/>
      <c r="C8" s="34"/>
      <c r="D8" s="35"/>
      <c r="E8" s="35"/>
      <c r="F8" s="34"/>
      <c r="G8" s="35"/>
      <c r="H8" s="34"/>
      <c r="I8" s="34"/>
      <c r="J8" s="5"/>
    </row>
    <row r="9" spans="1:10" s="4" customFormat="1" ht="15" customHeight="1" x14ac:dyDescent="0.25">
      <c r="A9" s="25" t="s">
        <v>87</v>
      </c>
      <c r="B9" s="34"/>
      <c r="C9" s="7" t="s">
        <v>61</v>
      </c>
      <c r="D9" s="8" t="s">
        <v>71</v>
      </c>
      <c r="E9" s="35"/>
      <c r="F9" s="11" t="s">
        <v>61</v>
      </c>
      <c r="G9" s="8" t="s">
        <v>71</v>
      </c>
      <c r="H9" s="34"/>
      <c r="I9" s="34"/>
      <c r="J9" s="5"/>
    </row>
    <row r="10" spans="1:10" s="4" customFormat="1" ht="15" customHeight="1" x14ac:dyDescent="0.25">
      <c r="A10" s="25" t="s">
        <v>88</v>
      </c>
      <c r="B10" s="34"/>
      <c r="C10" s="102" t="s">
        <v>62</v>
      </c>
      <c r="D10" s="101">
        <v>50</v>
      </c>
      <c r="E10" s="35"/>
      <c r="F10" s="102" t="s">
        <v>62</v>
      </c>
      <c r="G10" s="101">
        <v>50</v>
      </c>
      <c r="H10" s="34"/>
      <c r="I10" s="34"/>
      <c r="J10" s="5"/>
    </row>
    <row r="11" spans="1:10" s="4" customFormat="1" ht="15" customHeight="1" x14ac:dyDescent="0.25">
      <c r="A11" s="25" t="s">
        <v>89</v>
      </c>
      <c r="B11" s="34"/>
      <c r="C11" s="102" t="s">
        <v>63</v>
      </c>
      <c r="D11" s="101">
        <v>100</v>
      </c>
      <c r="E11" s="35"/>
      <c r="F11" s="102" t="s">
        <v>63</v>
      </c>
      <c r="G11" s="101">
        <v>100</v>
      </c>
      <c r="H11" s="34"/>
      <c r="I11" s="34"/>
      <c r="J11" s="5"/>
    </row>
    <row r="12" spans="1:10" s="4" customFormat="1" ht="15" customHeight="1" x14ac:dyDescent="0.25">
      <c r="A12" s="25" t="s">
        <v>90</v>
      </c>
      <c r="B12" s="34"/>
      <c r="C12" s="102" t="s">
        <v>64</v>
      </c>
      <c r="D12" s="101">
        <v>40</v>
      </c>
      <c r="E12" s="35"/>
      <c r="F12" s="102" t="s">
        <v>64</v>
      </c>
      <c r="G12" s="101">
        <v>40</v>
      </c>
      <c r="H12" s="34"/>
      <c r="I12" s="34"/>
      <c r="J12" s="5"/>
    </row>
    <row r="13" spans="1:10" s="4" customFormat="1" ht="15" customHeight="1" x14ac:dyDescent="0.25">
      <c r="A13" s="25" t="s">
        <v>91</v>
      </c>
      <c r="B13" s="34"/>
      <c r="C13" s="102" t="s">
        <v>65</v>
      </c>
      <c r="D13" s="101">
        <v>50</v>
      </c>
      <c r="E13" s="35"/>
      <c r="F13" s="102" t="s">
        <v>65</v>
      </c>
      <c r="G13" s="101">
        <v>50</v>
      </c>
      <c r="H13" s="34"/>
      <c r="I13" s="34"/>
      <c r="J13" s="5"/>
    </row>
    <row r="14" spans="1:10" s="4" customFormat="1" ht="15" customHeight="1" thickBot="1" x14ac:dyDescent="0.3">
      <c r="A14" s="25" t="s">
        <v>92</v>
      </c>
      <c r="B14" s="34"/>
      <c r="C14" s="102" t="s">
        <v>66</v>
      </c>
      <c r="D14" s="101">
        <v>20</v>
      </c>
      <c r="E14" s="35"/>
      <c r="F14" s="102" t="s">
        <v>66</v>
      </c>
      <c r="G14" s="101">
        <v>20</v>
      </c>
      <c r="H14" s="34"/>
      <c r="I14" s="34"/>
      <c r="J14" s="34"/>
    </row>
    <row r="15" spans="1:10" s="4" customFormat="1" ht="15" customHeight="1" thickTop="1" thickBot="1" x14ac:dyDescent="0.3">
      <c r="A15" s="25"/>
      <c r="B15" s="34"/>
      <c r="C15" s="10" t="s">
        <v>93</v>
      </c>
      <c r="D15" s="99"/>
      <c r="E15" s="35"/>
      <c r="F15" s="34"/>
      <c r="G15" s="79"/>
      <c r="H15" s="34"/>
      <c r="I15" s="34"/>
      <c r="J15" s="34"/>
    </row>
    <row r="16" spans="1:10" s="4" customFormat="1" ht="15" customHeight="1" thickTop="1" x14ac:dyDescent="0.25">
      <c r="A16" s="25"/>
      <c r="B16" s="34"/>
      <c r="C16" s="34"/>
      <c r="D16" s="34"/>
      <c r="E16" s="34"/>
      <c r="F16" s="34"/>
      <c r="G16" s="34"/>
      <c r="H16" s="34"/>
      <c r="I16" s="34"/>
      <c r="J16" s="34"/>
    </row>
    <row r="17" spans="1:3" s="4" customFormat="1" ht="15" customHeight="1" x14ac:dyDescent="0.25">
      <c r="A17" s="25"/>
      <c r="B17" s="34"/>
      <c r="C17" s="9"/>
    </row>
    <row r="18" spans="1:3" s="4" customFormat="1" ht="15" customHeight="1" x14ac:dyDescent="0.25">
      <c r="A18" s="25"/>
      <c r="B18" s="34"/>
      <c r="C18" s="9"/>
    </row>
    <row r="19" spans="1:3" s="4" customFormat="1" ht="15" customHeight="1" x14ac:dyDescent="0.25">
      <c r="A19" s="25"/>
      <c r="B19" s="34"/>
      <c r="C19" s="9"/>
    </row>
    <row r="20" spans="1:3" s="4" customFormat="1" ht="15" customHeight="1" x14ac:dyDescent="0.25">
      <c r="A20" s="25"/>
      <c r="B20" s="34"/>
      <c r="C20" s="9"/>
    </row>
    <row r="21" spans="1:3" s="4" customFormat="1" ht="15" customHeight="1" x14ac:dyDescent="0.25">
      <c r="A21" s="25"/>
      <c r="B21" s="34"/>
      <c r="C21" s="9"/>
    </row>
    <row r="22" spans="1:3" s="4" customFormat="1" ht="15" customHeight="1" x14ac:dyDescent="0.25">
      <c r="A22" s="25"/>
      <c r="B22" s="34"/>
      <c r="C22" s="9"/>
    </row>
    <row r="23" spans="1:3" s="4" customFormat="1" ht="15" customHeight="1" x14ac:dyDescent="0.25">
      <c r="A23" s="25"/>
      <c r="B23" s="34"/>
      <c r="C23" s="9"/>
    </row>
    <row r="24" spans="1:3" s="4" customFormat="1" ht="15" customHeight="1" x14ac:dyDescent="0.25">
      <c r="A24" s="25"/>
      <c r="B24" s="34"/>
      <c r="C24" s="9"/>
    </row>
    <row r="25" spans="1:3" s="4" customFormat="1" ht="15" customHeight="1" x14ac:dyDescent="0.25">
      <c r="A25" s="25"/>
      <c r="B25" s="34"/>
      <c r="C25" s="9"/>
    </row>
    <row r="26" spans="1:3" s="4" customFormat="1" ht="15" customHeight="1" x14ac:dyDescent="0.25">
      <c r="A26" s="25"/>
      <c r="B26" s="34"/>
      <c r="C26" s="9"/>
    </row>
    <row r="27" spans="1:3" x14ac:dyDescent="0.25">
      <c r="B27" s="33"/>
    </row>
    <row r="28" spans="1:3" x14ac:dyDescent="0.25">
      <c r="B28" s="33"/>
    </row>
    <row r="29" spans="1:3" ht="15" customHeight="1" x14ac:dyDescent="0.25">
      <c r="B29" s="33"/>
    </row>
    <row r="30" spans="1:3" ht="15" customHeight="1" x14ac:dyDescent="0.25">
      <c r="B30" s="33"/>
    </row>
    <row r="31" spans="1:3" ht="15" customHeight="1" x14ac:dyDescent="0.25">
      <c r="B31" s="33"/>
    </row>
    <row r="32" spans="1:3" ht="15" customHeight="1" x14ac:dyDescent="0.25">
      <c r="B32" s="33"/>
    </row>
    <row r="33" spans="2:9" ht="15" customHeight="1" x14ac:dyDescent="0.25">
      <c r="B33" s="33"/>
      <c r="D33" s="33"/>
      <c r="E33" s="33"/>
      <c r="F33" s="34"/>
      <c r="G33" s="33"/>
      <c r="H33" s="33"/>
      <c r="I33" s="33"/>
    </row>
    <row r="34" spans="2:9" ht="15" customHeight="1" x14ac:dyDescent="0.25">
      <c r="B34" s="33"/>
      <c r="D34" s="33"/>
      <c r="E34" s="33"/>
      <c r="F34" s="34"/>
      <c r="G34" s="33"/>
      <c r="H34" s="33"/>
      <c r="I34" s="33"/>
    </row>
    <row r="35" spans="2:9" ht="15" customHeight="1" x14ac:dyDescent="0.25">
      <c r="B35" s="33"/>
      <c r="D35" s="33"/>
      <c r="E35" s="33"/>
      <c r="F35" s="34"/>
      <c r="G35" s="33"/>
      <c r="H35" s="33"/>
      <c r="I35" s="33"/>
    </row>
    <row r="36" spans="2:9" x14ac:dyDescent="0.25">
      <c r="B36" s="33"/>
      <c r="D36" s="33"/>
      <c r="E36" s="33"/>
      <c r="F36" s="34"/>
      <c r="G36" s="33"/>
      <c r="H36" s="33"/>
      <c r="I36" s="33"/>
    </row>
    <row r="41" spans="2:9" ht="15" customHeight="1" x14ac:dyDescent="0.25">
      <c r="B41" s="33"/>
      <c r="D41" s="33"/>
      <c r="E41" s="33"/>
      <c r="F41" s="34"/>
      <c r="G41" s="33"/>
      <c r="H41" s="33"/>
      <c r="I41" s="33"/>
    </row>
    <row r="42" spans="2:9" ht="15" customHeight="1" x14ac:dyDescent="0.25">
      <c r="B42" s="33"/>
      <c r="D42" s="33"/>
      <c r="E42" s="33"/>
      <c r="F42" s="34"/>
      <c r="G42" s="33"/>
      <c r="H42" s="33"/>
      <c r="I42" s="33"/>
    </row>
    <row r="43" spans="2:9" ht="15" customHeight="1" x14ac:dyDescent="0.25">
      <c r="B43" s="33"/>
      <c r="D43" s="33"/>
      <c r="E43" s="33"/>
      <c r="F43" s="34"/>
      <c r="G43" s="33"/>
      <c r="H43" s="33"/>
      <c r="I43" s="33"/>
    </row>
    <row r="44" spans="2:9" ht="15" customHeight="1" x14ac:dyDescent="0.25">
      <c r="B44" s="33"/>
      <c r="D44" s="33"/>
      <c r="E44" s="33"/>
      <c r="F44" s="34"/>
      <c r="G44" s="33"/>
      <c r="H44" s="33"/>
      <c r="I44" s="33"/>
    </row>
    <row r="45" spans="2:9" ht="15" customHeight="1" x14ac:dyDescent="0.25">
      <c r="B45" s="33"/>
      <c r="D45" s="33"/>
      <c r="E45" s="33"/>
      <c r="F45" s="34"/>
      <c r="G45" s="33"/>
      <c r="H45" s="33"/>
      <c r="I45" s="33"/>
    </row>
    <row r="46" spans="2:9" ht="15" customHeight="1" x14ac:dyDescent="0.25">
      <c r="B46" s="33"/>
      <c r="D46" s="33"/>
      <c r="E46" s="33"/>
      <c r="F46" s="34"/>
      <c r="G46" s="33"/>
      <c r="H46" s="33"/>
      <c r="I46" s="3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baseColWidth="10" defaultColWidth="8.85546875" defaultRowHeight="15" x14ac:dyDescent="0.25"/>
  <cols>
    <col min="1" max="1" width="12.7109375" style="16"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96</v>
      </c>
      <c r="B1" s="33"/>
      <c r="C1" s="65"/>
      <c r="D1" s="76"/>
      <c r="E1" s="76"/>
      <c r="F1" s="76"/>
      <c r="G1" s="76"/>
      <c r="H1" s="33"/>
    </row>
    <row r="2" spans="1:8" ht="15" customHeight="1" x14ac:dyDescent="0.25">
      <c r="A2" s="14" t="s">
        <v>97</v>
      </c>
      <c r="B2" s="33"/>
      <c r="C2" s="7" t="s">
        <v>55</v>
      </c>
      <c r="D2" s="8" t="s">
        <v>71</v>
      </c>
      <c r="E2" s="35"/>
      <c r="F2" s="11" t="s">
        <v>73</v>
      </c>
      <c r="G2" s="8" t="s">
        <v>71</v>
      </c>
      <c r="H2" s="5"/>
    </row>
    <row r="3" spans="1:8" ht="15" customHeight="1" x14ac:dyDescent="0.25">
      <c r="A3" s="14" t="s">
        <v>98</v>
      </c>
      <c r="B3" s="33"/>
      <c r="C3" s="100" t="s">
        <v>56</v>
      </c>
      <c r="D3" s="101">
        <v>50</v>
      </c>
      <c r="E3" s="35"/>
      <c r="F3" s="102" t="s">
        <v>74</v>
      </c>
      <c r="G3" s="101">
        <v>50</v>
      </c>
      <c r="H3" s="5"/>
    </row>
    <row r="4" spans="1:8" ht="15" customHeight="1" x14ac:dyDescent="0.25">
      <c r="A4" s="84" t="s">
        <v>99</v>
      </c>
      <c r="B4" s="33"/>
      <c r="C4" s="100" t="s">
        <v>57</v>
      </c>
      <c r="D4" s="101">
        <v>20</v>
      </c>
      <c r="E4" s="35"/>
      <c r="F4" s="102" t="s">
        <v>75</v>
      </c>
      <c r="G4" s="101">
        <v>30</v>
      </c>
      <c r="H4" s="5"/>
    </row>
    <row r="5" spans="1:8" s="4" customFormat="1" ht="15" customHeight="1" x14ac:dyDescent="0.25">
      <c r="A5" s="84" t="s">
        <v>294</v>
      </c>
      <c r="B5" s="34"/>
      <c r="C5" s="100" t="s">
        <v>58</v>
      </c>
      <c r="D5" s="101">
        <v>60</v>
      </c>
      <c r="E5" s="35"/>
      <c r="F5" s="102" t="s">
        <v>76</v>
      </c>
      <c r="G5" s="101">
        <v>10</v>
      </c>
      <c r="H5" s="5"/>
    </row>
    <row r="6" spans="1:8" s="4" customFormat="1" ht="15" customHeight="1" x14ac:dyDescent="0.25">
      <c r="A6" s="84" t="s">
        <v>100</v>
      </c>
      <c r="B6" s="34"/>
      <c r="C6" s="100" t="s">
        <v>59</v>
      </c>
      <c r="D6" s="101">
        <v>40</v>
      </c>
      <c r="E6" s="35"/>
      <c r="F6" s="102" t="s">
        <v>77</v>
      </c>
      <c r="G6" s="101">
        <v>50</v>
      </c>
      <c r="H6" s="5"/>
    </row>
    <row r="7" spans="1:8" s="4" customFormat="1" ht="15" customHeight="1" x14ac:dyDescent="0.25">
      <c r="A7" s="85" t="s">
        <v>101</v>
      </c>
      <c r="B7" s="34"/>
      <c r="C7" s="10" t="s">
        <v>104</v>
      </c>
      <c r="D7" s="99"/>
      <c r="E7" s="35"/>
      <c r="F7" s="10" t="s">
        <v>106</v>
      </c>
      <c r="G7" s="99"/>
      <c r="H7" s="5"/>
    </row>
    <row r="8" spans="1:8" s="4" customFormat="1" ht="15" customHeight="1" x14ac:dyDescent="0.25">
      <c r="A8" s="15" t="s">
        <v>102</v>
      </c>
      <c r="B8" s="34"/>
      <c r="C8" s="34"/>
      <c r="D8" s="35"/>
      <c r="E8" s="35"/>
      <c r="F8" s="34"/>
      <c r="G8" s="35"/>
      <c r="H8" s="5"/>
    </row>
    <row r="9" spans="1:8" s="4" customFormat="1" ht="15" customHeight="1" x14ac:dyDescent="0.25">
      <c r="A9" s="15" t="s">
        <v>103</v>
      </c>
      <c r="B9" s="34"/>
      <c r="C9" s="7" t="s">
        <v>61</v>
      </c>
      <c r="D9" s="8" t="s">
        <v>71</v>
      </c>
      <c r="E9" s="35"/>
      <c r="F9" s="11" t="s">
        <v>61</v>
      </c>
      <c r="G9" s="8" t="s">
        <v>71</v>
      </c>
      <c r="H9" s="5"/>
    </row>
    <row r="10" spans="1:8" s="4" customFormat="1" ht="15" customHeight="1" x14ac:dyDescent="0.25">
      <c r="A10" s="14" t="s">
        <v>28</v>
      </c>
      <c r="B10" s="34"/>
      <c r="C10" s="100" t="s">
        <v>62</v>
      </c>
      <c r="D10" s="101">
        <v>50</v>
      </c>
      <c r="E10" s="35"/>
      <c r="F10" s="102" t="s">
        <v>62</v>
      </c>
      <c r="G10" s="101">
        <v>50</v>
      </c>
      <c r="H10" s="5"/>
    </row>
    <row r="11" spans="1:8" s="4" customFormat="1" ht="15" customHeight="1" x14ac:dyDescent="0.25">
      <c r="A11" s="85" t="s">
        <v>265</v>
      </c>
      <c r="B11" s="34"/>
      <c r="C11" s="100" t="s">
        <v>63</v>
      </c>
      <c r="D11" s="101">
        <v>100</v>
      </c>
      <c r="E11" s="35"/>
      <c r="F11" s="102" t="s">
        <v>63</v>
      </c>
      <c r="G11" s="101">
        <v>100</v>
      </c>
      <c r="H11" s="5"/>
    </row>
    <row r="12" spans="1:8" s="4" customFormat="1" ht="15" customHeight="1" x14ac:dyDescent="0.25">
      <c r="A12" s="15"/>
      <c r="B12" s="34"/>
      <c r="C12" s="100" t="s">
        <v>64</v>
      </c>
      <c r="D12" s="101">
        <v>40</v>
      </c>
      <c r="E12" s="35"/>
      <c r="F12" s="102" t="s">
        <v>64</v>
      </c>
      <c r="G12" s="101">
        <v>40</v>
      </c>
      <c r="H12" s="5"/>
    </row>
    <row r="13" spans="1:8" s="4" customFormat="1" ht="15" customHeight="1" x14ac:dyDescent="0.25">
      <c r="A13" s="15"/>
      <c r="B13" s="34"/>
      <c r="C13" s="100" t="s">
        <v>65</v>
      </c>
      <c r="D13" s="101">
        <v>50</v>
      </c>
      <c r="E13" s="35"/>
      <c r="F13" s="102" t="s">
        <v>65</v>
      </c>
      <c r="G13" s="101">
        <v>50</v>
      </c>
      <c r="H13" s="5"/>
    </row>
    <row r="14" spans="1:8" s="4" customFormat="1" ht="15" customHeight="1" x14ac:dyDescent="0.25">
      <c r="A14" s="15"/>
      <c r="B14" s="34"/>
      <c r="C14" s="100" t="s">
        <v>66</v>
      </c>
      <c r="D14" s="101">
        <v>20</v>
      </c>
      <c r="E14" s="35"/>
      <c r="F14" s="102" t="s">
        <v>66</v>
      </c>
      <c r="G14" s="101">
        <v>20</v>
      </c>
      <c r="H14" s="34"/>
    </row>
    <row r="15" spans="1:8" s="4" customFormat="1" ht="15" customHeight="1" x14ac:dyDescent="0.25">
      <c r="A15" s="16"/>
      <c r="B15" s="34"/>
      <c r="C15" s="10" t="s">
        <v>105</v>
      </c>
      <c r="D15" s="99"/>
      <c r="E15" s="35"/>
      <c r="F15" s="10"/>
      <c r="G15" s="99">
        <f>MIN(G10:G14,10)</f>
        <v>10</v>
      </c>
      <c r="H15" s="34"/>
    </row>
    <row r="16" spans="1:8" s="4" customFormat="1" ht="15" customHeight="1" x14ac:dyDescent="0.25">
      <c r="A16" s="16"/>
      <c r="B16" s="34"/>
      <c r="C16" s="34"/>
      <c r="D16" s="34"/>
      <c r="E16" s="34"/>
      <c r="F16" s="34"/>
      <c r="G16" s="34"/>
      <c r="H16" s="34"/>
    </row>
    <row r="17" spans="1:1" s="4" customFormat="1" ht="15" customHeight="1" x14ac:dyDescent="0.25">
      <c r="A17" s="16"/>
    </row>
    <row r="18" spans="1:1" s="4" customFormat="1" ht="15" customHeight="1" x14ac:dyDescent="0.25">
      <c r="A18" s="17"/>
    </row>
    <row r="19" spans="1:1" s="4" customFormat="1" ht="15" customHeight="1" x14ac:dyDescent="0.25">
      <c r="A19" s="14"/>
    </row>
    <row r="20" spans="1:1" s="4" customFormat="1" ht="15" customHeight="1" x14ac:dyDescent="0.25">
      <c r="A20" s="16"/>
    </row>
    <row r="21" spans="1:1" s="4" customFormat="1" ht="15" customHeight="1" x14ac:dyDescent="0.25">
      <c r="A21" s="14"/>
    </row>
    <row r="22" spans="1:1" s="4" customFormat="1" ht="15" customHeight="1" x14ac:dyDescent="0.25">
      <c r="A22" s="14"/>
    </row>
    <row r="23" spans="1:1" s="4" customFormat="1" ht="15" customHeight="1" x14ac:dyDescent="0.25">
      <c r="A23" s="14"/>
    </row>
    <row r="24" spans="1:1" s="4" customFormat="1" ht="15" customHeight="1" x14ac:dyDescent="0.25">
      <c r="A24" s="14"/>
    </row>
    <row r="25" spans="1:1" s="4" customFormat="1" ht="15" customHeight="1" x14ac:dyDescent="0.25">
      <c r="A25" s="14"/>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3"/>
      <c r="D33" s="34"/>
      <c r="E33" s="33"/>
      <c r="F33" s="33"/>
      <c r="G33" s="33"/>
    </row>
    <row r="39" spans="3:7" ht="15" customHeight="1" x14ac:dyDescent="0.25">
      <c r="C39" s="33"/>
      <c r="D39" s="34"/>
      <c r="E39" s="33"/>
      <c r="F39" s="33"/>
      <c r="G39" s="33"/>
    </row>
    <row r="40" spans="3:7" ht="15" customHeight="1" x14ac:dyDescent="0.25">
      <c r="C40" s="33"/>
      <c r="D40" s="34"/>
      <c r="E40" s="33"/>
      <c r="F40" s="33"/>
      <c r="G40" s="33"/>
    </row>
    <row r="41" spans="3:7" ht="15" customHeight="1" x14ac:dyDescent="0.25">
      <c r="C41" s="33"/>
      <c r="D41" s="34"/>
      <c r="E41" s="33"/>
      <c r="F41" s="33"/>
      <c r="G41" s="33"/>
    </row>
    <row r="42" spans="3:7" ht="15" customHeight="1" x14ac:dyDescent="0.25">
      <c r="C42" s="33"/>
      <c r="D42" s="34"/>
      <c r="E42" s="33"/>
      <c r="F42" s="33"/>
      <c r="G42" s="33"/>
    </row>
    <row r="43" spans="3:7" ht="15" customHeight="1" x14ac:dyDescent="0.25">
      <c r="C43" s="33"/>
      <c r="D43" s="34"/>
      <c r="E43" s="33"/>
      <c r="F43" s="33"/>
      <c r="G43" s="33"/>
    </row>
    <row r="44" spans="3:7" ht="15" customHeight="1" x14ac:dyDescent="0.25">
      <c r="C44" s="33"/>
      <c r="D44" s="34"/>
      <c r="E44" s="33"/>
      <c r="F44" s="33"/>
      <c r="G44" s="33"/>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28" workbookViewId="0">
      <selection activeCell="D28" sqref="D28"/>
    </sheetView>
  </sheetViews>
  <sheetFormatPr baseColWidth="10" defaultColWidth="9.140625" defaultRowHeight="15" x14ac:dyDescent="0.25"/>
  <cols>
    <col min="1" max="1" width="12.7109375" customWidth="1"/>
    <col min="2" max="2" width="82.85546875" customWidth="1"/>
    <col min="3" max="3" width="24.28515625" bestFit="1" customWidth="1"/>
    <col min="4" max="4" width="15.140625" customWidth="1"/>
  </cols>
  <sheetData>
    <row r="1" spans="1:6" ht="60" customHeight="1" x14ac:dyDescent="0.25">
      <c r="A1" s="25" t="s">
        <v>107</v>
      </c>
    </row>
    <row r="2" spans="1:6" x14ac:dyDescent="0.25">
      <c r="A2" s="25" t="s">
        <v>108</v>
      </c>
    </row>
    <row r="3" spans="1:6" ht="33" x14ac:dyDescent="0.25">
      <c r="A3" s="25" t="s">
        <v>109</v>
      </c>
      <c r="C3" s="65"/>
      <c r="D3" s="77"/>
    </row>
    <row r="4" spans="1:6" ht="15" customHeight="1" x14ac:dyDescent="0.25">
      <c r="A4" s="27" t="s">
        <v>267</v>
      </c>
    </row>
    <row r="5" spans="1:6" x14ac:dyDescent="0.25">
      <c r="A5" s="25" t="s">
        <v>110</v>
      </c>
      <c r="C5" s="124" t="s">
        <v>107</v>
      </c>
      <c r="D5" s="124"/>
    </row>
    <row r="6" spans="1:6" ht="16.5" customHeight="1" x14ac:dyDescent="0.3">
      <c r="A6" s="27" t="s">
        <v>268</v>
      </c>
      <c r="C6" s="93" t="s">
        <v>119</v>
      </c>
      <c r="D6" s="111"/>
      <c r="F6" s="86" t="str">
        <f ca="1">IF(D6=TODAY(),"¡Eso es!","")</f>
        <v/>
      </c>
    </row>
    <row r="7" spans="1:6" ht="16.5" customHeight="1" thickBot="1" x14ac:dyDescent="0.3">
      <c r="A7" s="27" t="s">
        <v>266</v>
      </c>
      <c r="C7" s="93" t="s">
        <v>120</v>
      </c>
      <c r="D7" s="111"/>
    </row>
    <row r="8" spans="1:6" ht="16.5" customHeight="1" thickTop="1" thickBot="1" x14ac:dyDescent="0.3">
      <c r="A8" s="25" t="s">
        <v>111</v>
      </c>
      <c r="C8" s="93" t="s">
        <v>121</v>
      </c>
      <c r="D8" s="103">
        <f>D7-D6</f>
        <v>0</v>
      </c>
    </row>
    <row r="9" spans="1:6" ht="15.75" thickTop="1" x14ac:dyDescent="0.25">
      <c r="A9" s="25" t="s">
        <v>112</v>
      </c>
    </row>
    <row r="10" spans="1:6" ht="15" customHeight="1" thickBot="1" x14ac:dyDescent="0.3">
      <c r="A10" s="27" t="s">
        <v>113</v>
      </c>
      <c r="C10" s="93" t="s">
        <v>122</v>
      </c>
      <c r="D10" s="104"/>
    </row>
    <row r="11" spans="1:6" ht="15" customHeight="1" thickTop="1" thickBot="1" x14ac:dyDescent="0.3">
      <c r="A11" s="27" t="s">
        <v>114</v>
      </c>
      <c r="C11" s="93" t="s">
        <v>123</v>
      </c>
      <c r="D11" s="112">
        <f>D6+D10</f>
        <v>0</v>
      </c>
    </row>
    <row r="12" spans="1:6" ht="15.75" thickTop="1" x14ac:dyDescent="0.25">
      <c r="A12" s="25" t="s">
        <v>115</v>
      </c>
    </row>
    <row r="13" spans="1:6" x14ac:dyDescent="0.25">
      <c r="A13" s="25" t="s">
        <v>21</v>
      </c>
    </row>
    <row r="14" spans="1:6" x14ac:dyDescent="0.25">
      <c r="A14" s="25" t="s">
        <v>22</v>
      </c>
    </row>
    <row r="15" spans="1:6" x14ac:dyDescent="0.25">
      <c r="A15" s="25" t="s">
        <v>23</v>
      </c>
    </row>
    <row r="16" spans="1:6" x14ac:dyDescent="0.25">
      <c r="A16" s="25" t="s">
        <v>116</v>
      </c>
    </row>
    <row r="17" spans="1:4" x14ac:dyDescent="0.25">
      <c r="A17" s="25" t="s">
        <v>117</v>
      </c>
    </row>
    <row r="18" spans="1:4" x14ac:dyDescent="0.25">
      <c r="A18" s="25" t="s">
        <v>118</v>
      </c>
    </row>
    <row r="19" spans="1:4" x14ac:dyDescent="0.25">
      <c r="A19" s="25" t="s">
        <v>28</v>
      </c>
    </row>
    <row r="25" spans="1:4" ht="15" customHeight="1" x14ac:dyDescent="0.25">
      <c r="C25" s="65"/>
      <c r="D25" s="77"/>
    </row>
    <row r="27" spans="1:4" x14ac:dyDescent="0.25">
      <c r="C27" s="124" t="s">
        <v>111</v>
      </c>
      <c r="D27" s="124"/>
    </row>
    <row r="28" spans="1:4" x14ac:dyDescent="0.25">
      <c r="C28" s="93" t="s">
        <v>124</v>
      </c>
      <c r="D28" s="114">
        <f ca="1">NOW()</f>
        <v>45782.915388541667</v>
      </c>
    </row>
    <row r="31" spans="1:4" x14ac:dyDescent="0.25">
      <c r="C31" s="124" t="s">
        <v>125</v>
      </c>
      <c r="D31" s="124"/>
    </row>
    <row r="32" spans="1:4" x14ac:dyDescent="0.25">
      <c r="C32" s="93" t="s">
        <v>126</v>
      </c>
      <c r="D32" s="115">
        <v>0.33333333333333331</v>
      </c>
    </row>
    <row r="33" spans="3:4" x14ac:dyDescent="0.25">
      <c r="C33" s="123" t="s">
        <v>127</v>
      </c>
      <c r="D33" s="115">
        <v>0.5</v>
      </c>
    </row>
    <row r="34" spans="3:4" x14ac:dyDescent="0.25">
      <c r="C34" s="123" t="s">
        <v>128</v>
      </c>
      <c r="D34" s="115">
        <v>0.54166666666666663</v>
      </c>
    </row>
    <row r="35" spans="3:4" ht="15.75" thickBot="1" x14ac:dyDescent="0.3">
      <c r="C35" s="93" t="s">
        <v>129</v>
      </c>
      <c r="D35" s="115">
        <v>0.70833333333333337</v>
      </c>
    </row>
    <row r="36" spans="3:4" ht="16.5" thickTop="1" thickBot="1" x14ac:dyDescent="0.3">
      <c r="C36" s="93" t="s">
        <v>130</v>
      </c>
      <c r="D36" s="103">
        <f>((D35-D32)-(D34-D33))*24</f>
        <v>8.0000000000000018</v>
      </c>
    </row>
    <row r="37" spans="3:4" ht="15.75" thickTop="1" x14ac:dyDescent="0.25"/>
    <row r="45" spans="3:4" x14ac:dyDescent="0.25">
      <c r="C45" s="125" t="s">
        <v>131</v>
      </c>
      <c r="D45" s="125"/>
    </row>
    <row r="46" spans="3:4" x14ac:dyDescent="0.25">
      <c r="C46" s="105" t="s">
        <v>132</v>
      </c>
      <c r="D46" s="113">
        <v>43005</v>
      </c>
    </row>
    <row r="47" spans="3:4" x14ac:dyDescent="0.25">
      <c r="C47" s="105" t="s">
        <v>133</v>
      </c>
      <c r="D47" s="116">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baseColWidth="10" defaultColWidth="9.140625" defaultRowHeight="15" x14ac:dyDescent="0.25"/>
  <cols>
    <col min="1" max="1" width="12.7109375" style="25" customWidth="1"/>
    <col min="2" max="2" width="82.85546875" customWidth="1"/>
    <col min="3" max="3" width="15.42578125" customWidth="1"/>
    <col min="4" max="4" width="15" customWidth="1"/>
    <col min="5" max="5" width="21" bestFit="1" customWidth="1"/>
    <col min="6" max="6" width="18.28515625" customWidth="1"/>
  </cols>
  <sheetData>
    <row r="1" spans="1:6" ht="60" customHeight="1" x14ac:dyDescent="0.25">
      <c r="A1" s="25" t="s">
        <v>134</v>
      </c>
      <c r="C1" s="65"/>
      <c r="D1" s="77"/>
      <c r="E1" s="77"/>
      <c r="F1" s="77"/>
    </row>
    <row r="2" spans="1:6" x14ac:dyDescent="0.25">
      <c r="A2" s="25" t="s">
        <v>135</v>
      </c>
      <c r="C2" s="7" t="s">
        <v>143</v>
      </c>
      <c r="D2" s="7" t="s">
        <v>155</v>
      </c>
      <c r="E2" s="7" t="s">
        <v>164</v>
      </c>
      <c r="F2" s="7" t="s">
        <v>165</v>
      </c>
    </row>
    <row r="3" spans="1:6" x14ac:dyDescent="0.25">
      <c r="A3" s="25" t="s">
        <v>136</v>
      </c>
      <c r="C3" s="93" t="s">
        <v>144</v>
      </c>
      <c r="D3" s="93" t="s">
        <v>156</v>
      </c>
      <c r="E3" s="104" t="str">
        <f>D3&amp;", "&amp;C3</f>
        <v>Rodríguez, Marina</v>
      </c>
      <c r="F3" s="51" t="str">
        <f>C3&amp;" "&amp;D3</f>
        <v>Marina Rodríguez</v>
      </c>
    </row>
    <row r="4" spans="1:6" ht="15" customHeight="1" x14ac:dyDescent="0.25">
      <c r="A4" s="27" t="s">
        <v>269</v>
      </c>
      <c r="C4" s="93" t="s">
        <v>145</v>
      </c>
      <c r="D4" s="93" t="s">
        <v>157</v>
      </c>
      <c r="E4" s="104"/>
      <c r="F4" s="51"/>
    </row>
    <row r="5" spans="1:6" x14ac:dyDescent="0.25">
      <c r="A5" s="25" t="s">
        <v>137</v>
      </c>
      <c r="C5" s="93" t="s">
        <v>146</v>
      </c>
      <c r="D5" s="93" t="s">
        <v>158</v>
      </c>
      <c r="E5" s="104"/>
      <c r="F5" s="51"/>
    </row>
    <row r="6" spans="1:6" x14ac:dyDescent="0.25">
      <c r="A6" s="25" t="s">
        <v>10</v>
      </c>
      <c r="C6" s="93" t="s">
        <v>147</v>
      </c>
      <c r="D6" s="93" t="s">
        <v>159</v>
      </c>
      <c r="E6" s="104"/>
      <c r="F6" s="51"/>
    </row>
    <row r="7" spans="1:6" x14ac:dyDescent="0.25">
      <c r="A7" s="25" t="s">
        <v>22</v>
      </c>
      <c r="C7" s="93" t="s">
        <v>148</v>
      </c>
      <c r="D7" s="93" t="s">
        <v>160</v>
      </c>
      <c r="E7" s="104"/>
      <c r="F7" s="51"/>
    </row>
    <row r="8" spans="1:6" x14ac:dyDescent="0.25">
      <c r="A8" s="25" t="s">
        <v>138</v>
      </c>
      <c r="C8" s="93" t="s">
        <v>149</v>
      </c>
      <c r="D8" s="93" t="s">
        <v>161</v>
      </c>
      <c r="E8" s="104"/>
      <c r="F8" s="51"/>
    </row>
    <row r="9" spans="1:6" x14ac:dyDescent="0.25">
      <c r="A9" s="25" t="s">
        <v>139</v>
      </c>
      <c r="C9" s="93" t="s">
        <v>150</v>
      </c>
      <c r="D9" s="93" t="s">
        <v>162</v>
      </c>
      <c r="E9" s="104"/>
      <c r="F9" s="51"/>
    </row>
    <row r="10" spans="1:6" ht="15" customHeight="1" x14ac:dyDescent="0.25">
      <c r="A10" s="27" t="s">
        <v>270</v>
      </c>
      <c r="C10" s="93" t="s">
        <v>151</v>
      </c>
      <c r="D10" s="93" t="s">
        <v>163</v>
      </c>
      <c r="E10" s="104"/>
      <c r="F10" s="51"/>
    </row>
    <row r="11" spans="1:6" ht="15" customHeight="1" x14ac:dyDescent="0.25">
      <c r="A11" s="27" t="s">
        <v>271</v>
      </c>
    </row>
    <row r="12" spans="1:6" ht="15" customHeight="1" x14ac:dyDescent="0.25">
      <c r="A12" s="27" t="s">
        <v>272</v>
      </c>
    </row>
    <row r="13" spans="1:6" ht="15" customHeight="1" x14ac:dyDescent="0.25">
      <c r="A13" s="27" t="s">
        <v>140</v>
      </c>
    </row>
    <row r="14" spans="1:6" x14ac:dyDescent="0.25">
      <c r="A14" s="25" t="s">
        <v>23</v>
      </c>
    </row>
    <row r="15" spans="1:6" x14ac:dyDescent="0.25">
      <c r="A15" s="25" t="s">
        <v>141</v>
      </c>
    </row>
    <row r="16" spans="1:6" x14ac:dyDescent="0.25">
      <c r="A16" s="25" t="s">
        <v>142</v>
      </c>
    </row>
    <row r="17" spans="1:4" x14ac:dyDescent="0.25">
      <c r="A17" s="25" t="s">
        <v>28</v>
      </c>
    </row>
    <row r="21" spans="1:4" x14ac:dyDescent="0.25">
      <c r="D21" s="12"/>
    </row>
    <row r="27" spans="1:4" x14ac:dyDescent="0.25">
      <c r="C27" s="124" t="s">
        <v>152</v>
      </c>
      <c r="D27" s="124"/>
    </row>
    <row r="28" spans="1:4" x14ac:dyDescent="0.25">
      <c r="C28" s="93" t="s">
        <v>119</v>
      </c>
      <c r="D28" s="111">
        <f ca="1">TODAY()</f>
        <v>45782</v>
      </c>
    </row>
    <row r="29" spans="1:4" x14ac:dyDescent="0.25">
      <c r="C29" s="93" t="s">
        <v>124</v>
      </c>
      <c r="D29" s="117">
        <f ca="1">NOW()</f>
        <v>45782.915388541667</v>
      </c>
    </row>
    <row r="31" spans="1:4" x14ac:dyDescent="0.25">
      <c r="C31" s="125" t="s">
        <v>153</v>
      </c>
      <c r="D31" s="125"/>
    </row>
    <row r="32" spans="1:4" x14ac:dyDescent="0.25">
      <c r="C32" s="93" t="str">
        <f ca="1">C28&amp;" "&amp;D28</f>
        <v>Fecha de hoy: 45782</v>
      </c>
      <c r="D32" s="93"/>
    </row>
    <row r="33" spans="3:4" x14ac:dyDescent="0.25">
      <c r="C33" s="93" t="str">
        <f ca="1">C29&amp;" "&amp;D29</f>
        <v>Hora actual: 45782,9153885417</v>
      </c>
      <c r="D33" s="93"/>
    </row>
    <row r="35" spans="3:4" x14ac:dyDescent="0.25">
      <c r="C35" s="126" t="s">
        <v>154</v>
      </c>
      <c r="D35" s="126"/>
    </row>
    <row r="36" spans="3:4" x14ac:dyDescent="0.25">
      <c r="C36" s="51" t="str">
        <f ca="1">C28 &amp;" "&amp; TEXT(D28,"DD-MM-AAAA")</f>
        <v>Fecha de hoy: 05-05-lunes</v>
      </c>
      <c r="D36" s="51"/>
    </row>
    <row r="37" spans="3:4" x14ac:dyDescent="0.25">
      <c r="C37" s="51" t="str">
        <f ca="1">C29&amp;" "&amp;TEXT(D29,"H:MM")</f>
        <v>Hora actual: 21:58</v>
      </c>
      <c r="D37" s="51"/>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baseColWidth="10" defaultColWidth="9.140625" defaultRowHeight="15" x14ac:dyDescent="0.25"/>
  <cols>
    <col min="1" max="1" width="12.7109375" customWidth="1"/>
    <col min="2" max="2" width="82.85546875" customWidth="1"/>
    <col min="3" max="3" width="17.140625" customWidth="1"/>
    <col min="4" max="4" width="28.140625" customWidth="1"/>
  </cols>
  <sheetData>
    <row r="1" spans="1:6" ht="60" customHeight="1" x14ac:dyDescent="0.25">
      <c r="A1" s="25" t="s">
        <v>166</v>
      </c>
      <c r="D1" s="77"/>
    </row>
    <row r="2" spans="1:6" x14ac:dyDescent="0.25">
      <c r="A2" s="25" t="s">
        <v>167</v>
      </c>
      <c r="E2" s="30"/>
      <c r="F2" s="30"/>
    </row>
    <row r="3" spans="1:6" ht="15" customHeight="1" x14ac:dyDescent="0.25">
      <c r="A3" s="27" t="s">
        <v>273</v>
      </c>
      <c r="E3" s="30"/>
      <c r="F3" s="30"/>
    </row>
    <row r="4" spans="1:6" ht="15" customHeight="1" x14ac:dyDescent="0.25">
      <c r="A4" s="27" t="s">
        <v>168</v>
      </c>
      <c r="E4" s="30"/>
      <c r="F4" s="30"/>
    </row>
    <row r="5" spans="1:6" ht="15" customHeight="1" x14ac:dyDescent="0.25">
      <c r="A5" s="27" t="s">
        <v>274</v>
      </c>
      <c r="C5" s="87"/>
      <c r="E5" s="30"/>
      <c r="F5" s="30"/>
    </row>
    <row r="6" spans="1:6" ht="15" customHeight="1" x14ac:dyDescent="0.25">
      <c r="A6" s="27" t="s">
        <v>275</v>
      </c>
      <c r="E6" s="30"/>
      <c r="F6" s="30"/>
    </row>
    <row r="7" spans="1:6" x14ac:dyDescent="0.25">
      <c r="A7" s="25" t="s">
        <v>169</v>
      </c>
      <c r="C7" s="30"/>
      <c r="D7" s="30"/>
      <c r="E7" s="30"/>
      <c r="F7" s="30"/>
    </row>
    <row r="8" spans="1:6" x14ac:dyDescent="0.25">
      <c r="A8" s="25" t="s">
        <v>22</v>
      </c>
      <c r="C8" s="127" t="s">
        <v>166</v>
      </c>
      <c r="D8" s="127"/>
    </row>
    <row r="9" spans="1:6" x14ac:dyDescent="0.25">
      <c r="A9" s="25" t="s">
        <v>170</v>
      </c>
      <c r="C9" s="106" t="s">
        <v>177</v>
      </c>
      <c r="D9" s="43"/>
    </row>
    <row r="10" spans="1:6" x14ac:dyDescent="0.25">
      <c r="A10" s="25" t="s">
        <v>171</v>
      </c>
      <c r="C10" s="106" t="s">
        <v>178</v>
      </c>
      <c r="D10" s="43"/>
    </row>
    <row r="11" spans="1:6" ht="15" customHeight="1" thickBot="1" x14ac:dyDescent="0.3">
      <c r="A11" s="27" t="s">
        <v>276</v>
      </c>
      <c r="C11" s="30"/>
      <c r="D11" s="30"/>
    </row>
    <row r="12" spans="1:6" ht="15" customHeight="1" thickTop="1" thickBot="1" x14ac:dyDescent="0.3">
      <c r="A12" s="27" t="s">
        <v>277</v>
      </c>
      <c r="C12" s="49">
        <v>50</v>
      </c>
      <c r="D12" s="43" t="str">
        <f>IF(C12&lt;100,"Menor que 100","Mayor o igual a 100")</f>
        <v>Menor que 100</v>
      </c>
    </row>
    <row r="13" spans="1:6" ht="15" customHeight="1" thickTop="1" x14ac:dyDescent="0.25">
      <c r="A13" s="27" t="s">
        <v>262</v>
      </c>
    </row>
    <row r="14" spans="1:6" x14ac:dyDescent="0.25">
      <c r="A14" s="25" t="s">
        <v>172</v>
      </c>
    </row>
    <row r="15" spans="1:6" ht="15" customHeight="1" x14ac:dyDescent="0.25">
      <c r="A15" s="27" t="s">
        <v>173</v>
      </c>
    </row>
    <row r="16" spans="1:6" x14ac:dyDescent="0.25">
      <c r="A16" s="25" t="s">
        <v>21</v>
      </c>
    </row>
    <row r="17" spans="1:6" x14ac:dyDescent="0.25">
      <c r="A17" s="25" t="s">
        <v>22</v>
      </c>
    </row>
    <row r="18" spans="1:6" x14ac:dyDescent="0.25">
      <c r="A18" s="25" t="s">
        <v>23</v>
      </c>
      <c r="C18" s="12"/>
    </row>
    <row r="19" spans="1:6" x14ac:dyDescent="0.25">
      <c r="A19" s="25" t="s">
        <v>174</v>
      </c>
    </row>
    <row r="20" spans="1:6" x14ac:dyDescent="0.25">
      <c r="A20" s="25" t="s">
        <v>175</v>
      </c>
    </row>
    <row r="21" spans="1:6" x14ac:dyDescent="0.25">
      <c r="A21" s="25" t="s">
        <v>176</v>
      </c>
    </row>
    <row r="22" spans="1:6" x14ac:dyDescent="0.25">
      <c r="A22" s="25" t="s">
        <v>28</v>
      </c>
    </row>
    <row r="26" spans="1:6" ht="15.75" thickBot="1" x14ac:dyDescent="0.3"/>
    <row r="27" spans="1:6" ht="15.75" thickBot="1" x14ac:dyDescent="0.3">
      <c r="C27" s="58" t="s">
        <v>61</v>
      </c>
      <c r="D27" s="59" t="s">
        <v>181</v>
      </c>
      <c r="E27" s="59" t="s">
        <v>185</v>
      </c>
      <c r="F27" s="59" t="s">
        <v>184</v>
      </c>
    </row>
    <row r="28" spans="1:6" x14ac:dyDescent="0.25">
      <c r="C28" s="60" t="s">
        <v>179</v>
      </c>
      <c r="D28" s="60">
        <v>2</v>
      </c>
      <c r="E28" s="118">
        <v>9.7607115856835538</v>
      </c>
      <c r="F28" s="118">
        <f>'Instrucciones SI'!$E$28:$E$29*'Instrucciones SI'!$D$28:$D$29</f>
        <v>19.521423171367108</v>
      </c>
    </row>
    <row r="29" spans="1:6" ht="15.75" thickBot="1" x14ac:dyDescent="0.3">
      <c r="C29" s="52" t="s">
        <v>180</v>
      </c>
      <c r="D29" s="52">
        <v>3</v>
      </c>
      <c r="E29" s="119">
        <v>3.4189202461080024</v>
      </c>
      <c r="F29" s="119">
        <f>'Instrucciones SI'!$E$28:$E$29*'Instrucciones SI'!$D$28:$D$29</f>
        <v>10.256760738324008</v>
      </c>
    </row>
    <row r="30" spans="1:6" x14ac:dyDescent="0.25">
      <c r="C30" s="30"/>
      <c r="D30" s="30"/>
      <c r="E30" s="30"/>
      <c r="F30" s="30"/>
    </row>
    <row r="31" spans="1:6" x14ac:dyDescent="0.25">
      <c r="C31" s="30"/>
      <c r="D31" s="30" t="s">
        <v>182</v>
      </c>
      <c r="E31" s="120">
        <f>SUM('Instrucciones SI'!$E$28:$E$29)</f>
        <v>13.179631831791557</v>
      </c>
      <c r="F31" s="120">
        <f>SUM('Instrucciones SI'!F28:F29)</f>
        <v>29.778183909691116</v>
      </c>
    </row>
    <row r="32" spans="1:6" ht="15.75" thickBot="1" x14ac:dyDescent="0.3">
      <c r="C32" s="30"/>
      <c r="D32" s="30"/>
      <c r="E32" s="30"/>
      <c r="F32" s="30"/>
    </row>
    <row r="33" spans="3:6" ht="16.5" thickTop="1" thickBot="1" x14ac:dyDescent="0.3">
      <c r="C33" s="30"/>
      <c r="D33" s="30" t="s">
        <v>183</v>
      </c>
      <c r="E33" s="49" t="s">
        <v>186</v>
      </c>
      <c r="F33" s="121">
        <f>IF(E33="Sí",F31*Impuesto_sobre_las_ventas,0)</f>
        <v>2.456700172549517</v>
      </c>
    </row>
    <row r="34" spans="3:6" ht="16.5" thickTop="1" thickBot="1" x14ac:dyDescent="0.3">
      <c r="C34" s="30"/>
      <c r="D34" s="30"/>
      <c r="E34" s="30"/>
      <c r="F34" s="30"/>
    </row>
    <row r="35" spans="3:6" ht="16.5" thickTop="1" thickBot="1" x14ac:dyDescent="0.3">
      <c r="C35" s="30"/>
      <c r="D35" s="30" t="s">
        <v>297</v>
      </c>
      <c r="E35" s="49" t="s">
        <v>186</v>
      </c>
      <c r="F35" s="121">
        <f>IF(E35="Sí",SUM(D28:D29)*1.25,0)</f>
        <v>6.25</v>
      </c>
    </row>
    <row r="36" spans="3:6" ht="15.75" thickTop="1" x14ac:dyDescent="0.25"/>
    <row r="37" spans="3:6" x14ac:dyDescent="0.25">
      <c r="D37" s="30" t="s">
        <v>184</v>
      </c>
      <c r="E37" s="30"/>
      <c r="F37" s="120">
        <f>SUM(F33,F31,F35)</f>
        <v>38.484884082240633</v>
      </c>
    </row>
  </sheetData>
  <mergeCells count="1">
    <mergeCell ref="C8:D8"/>
  </mergeCells>
  <dataValidations count="1">
    <dataValidation type="list" allowBlank="1" showInputMessage="1" showErrorMessage="1" sqref="E33 E35" xr:uid="{00000000-0002-0000-0700-000000000000}">
      <formula1>"Sí,No"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baseColWidth="10"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187</v>
      </c>
      <c r="B1" s="33"/>
      <c r="D1" s="76"/>
      <c r="E1" s="76"/>
      <c r="F1" s="76"/>
      <c r="G1" s="76"/>
    </row>
    <row r="2" spans="1:7" ht="15" customHeight="1" x14ac:dyDescent="0.25">
      <c r="A2" s="9" t="s">
        <v>188</v>
      </c>
      <c r="B2" s="33"/>
    </row>
    <row r="3" spans="1:7" ht="15" customHeight="1" x14ac:dyDescent="0.25">
      <c r="A3" s="122" t="s">
        <v>278</v>
      </c>
      <c r="B3" s="33"/>
    </row>
    <row r="4" spans="1:7" ht="15" customHeight="1" x14ac:dyDescent="0.25">
      <c r="A4" s="9" t="s">
        <v>189</v>
      </c>
      <c r="B4" s="33"/>
    </row>
    <row r="5" spans="1:7" s="4" customFormat="1" ht="15" customHeight="1" x14ac:dyDescent="0.25">
      <c r="A5" s="24" t="s">
        <v>190</v>
      </c>
      <c r="B5" s="34"/>
    </row>
    <row r="6" spans="1:7" s="4" customFormat="1" ht="15" customHeight="1" x14ac:dyDescent="0.25">
      <c r="A6" s="24" t="s">
        <v>191</v>
      </c>
      <c r="B6" s="34"/>
    </row>
    <row r="7" spans="1:7" s="4" customFormat="1" ht="15" customHeight="1" x14ac:dyDescent="0.25">
      <c r="A7" s="24" t="s">
        <v>192</v>
      </c>
      <c r="B7" s="34"/>
    </row>
    <row r="8" spans="1:7" s="4" customFormat="1" ht="15" customHeight="1" x14ac:dyDescent="0.25">
      <c r="A8" s="83" t="s">
        <v>279</v>
      </c>
      <c r="B8" s="34"/>
    </row>
    <row r="9" spans="1:7" s="4" customFormat="1" ht="15" customHeight="1" x14ac:dyDescent="0.25">
      <c r="A9" s="83" t="s">
        <v>280</v>
      </c>
      <c r="B9" s="34"/>
    </row>
    <row r="10" spans="1:7" s="4" customFormat="1" ht="15" customHeight="1" x14ac:dyDescent="0.25">
      <c r="A10" s="24" t="s">
        <v>193</v>
      </c>
      <c r="B10" s="34"/>
    </row>
    <row r="11" spans="1:7" s="4" customFormat="1" ht="15" customHeight="1" x14ac:dyDescent="0.25">
      <c r="A11" s="24" t="s">
        <v>10</v>
      </c>
      <c r="B11" s="34"/>
    </row>
    <row r="12" spans="1:7" s="4" customFormat="1" ht="15" customHeight="1" x14ac:dyDescent="0.25">
      <c r="A12" s="24" t="s">
        <v>22</v>
      </c>
      <c r="B12" s="34"/>
    </row>
    <row r="13" spans="1:7" s="4" customFormat="1" ht="15" customHeight="1" x14ac:dyDescent="0.25">
      <c r="A13" s="24" t="s">
        <v>281</v>
      </c>
      <c r="B13" s="34"/>
      <c r="C13" s="87"/>
      <c r="D13" s="90"/>
      <c r="E13" s="90"/>
      <c r="F13" s="90"/>
      <c r="G13" s="90"/>
    </row>
    <row r="14" spans="1:7" s="4" customFormat="1" ht="15" customHeight="1" x14ac:dyDescent="0.25">
      <c r="A14" s="83" t="s">
        <v>282</v>
      </c>
      <c r="B14" s="34"/>
      <c r="C14" s="90"/>
      <c r="D14" s="90"/>
      <c r="E14" s="90"/>
      <c r="F14" s="90"/>
      <c r="G14" s="90"/>
    </row>
    <row r="15" spans="1:7" s="4" customFormat="1" ht="15" customHeight="1" x14ac:dyDescent="0.25">
      <c r="A15" s="83" t="s">
        <v>283</v>
      </c>
      <c r="B15" s="34"/>
    </row>
    <row r="16" spans="1:7" s="4" customFormat="1" ht="15" customHeight="1" x14ac:dyDescent="0.25">
      <c r="A16" s="27" t="s">
        <v>284</v>
      </c>
      <c r="B16" s="34"/>
      <c r="C16" s="31" t="s">
        <v>55</v>
      </c>
      <c r="D16" s="29" t="s">
        <v>71</v>
      </c>
      <c r="E16" s="23"/>
      <c r="F16" s="28" t="s">
        <v>73</v>
      </c>
      <c r="G16" s="29" t="s">
        <v>71</v>
      </c>
    </row>
    <row r="17" spans="1:12" s="4" customFormat="1" ht="15" customHeight="1" x14ac:dyDescent="0.25">
      <c r="A17" s="24" t="s">
        <v>194</v>
      </c>
      <c r="C17" s="102" t="s">
        <v>56</v>
      </c>
      <c r="D17" s="101">
        <v>50</v>
      </c>
      <c r="E17" s="35"/>
      <c r="F17" s="102" t="s">
        <v>74</v>
      </c>
      <c r="G17" s="101">
        <v>50</v>
      </c>
      <c r="H17" s="34"/>
      <c r="I17" s="34"/>
      <c r="J17" s="34"/>
      <c r="K17" s="34"/>
      <c r="L17" s="34"/>
    </row>
    <row r="18" spans="1:12" s="4" customFormat="1" ht="15" customHeight="1" x14ac:dyDescent="0.25">
      <c r="A18" s="24" t="s">
        <v>21</v>
      </c>
      <c r="C18" s="102" t="s">
        <v>57</v>
      </c>
      <c r="D18" s="101">
        <v>20</v>
      </c>
      <c r="E18" s="35"/>
      <c r="F18" s="102" t="s">
        <v>75</v>
      </c>
      <c r="G18" s="101">
        <v>30</v>
      </c>
      <c r="H18" s="34"/>
      <c r="I18" s="34"/>
      <c r="J18" s="34"/>
      <c r="K18" s="34"/>
      <c r="L18" s="34"/>
    </row>
    <row r="19" spans="1:12" s="4" customFormat="1" ht="15" customHeight="1" x14ac:dyDescent="0.25">
      <c r="A19" s="24" t="s">
        <v>22</v>
      </c>
      <c r="C19" s="102" t="s">
        <v>58</v>
      </c>
      <c r="D19" s="101">
        <v>60</v>
      </c>
      <c r="E19" s="35"/>
      <c r="F19" s="102" t="s">
        <v>76</v>
      </c>
      <c r="G19" s="101">
        <v>10</v>
      </c>
      <c r="H19" s="34"/>
      <c r="I19" s="34"/>
      <c r="J19" s="34"/>
      <c r="K19" s="34"/>
      <c r="L19" s="34"/>
    </row>
    <row r="20" spans="1:12" s="4" customFormat="1" ht="15" customHeight="1" x14ac:dyDescent="0.25">
      <c r="A20" s="24" t="s">
        <v>23</v>
      </c>
      <c r="C20" s="102" t="s">
        <v>59</v>
      </c>
      <c r="D20" s="101">
        <v>40</v>
      </c>
      <c r="E20" s="35"/>
      <c r="F20" s="102" t="s">
        <v>77</v>
      </c>
      <c r="G20" s="101">
        <v>50</v>
      </c>
      <c r="H20" s="34"/>
      <c r="I20" s="34"/>
      <c r="J20" s="34"/>
      <c r="K20" s="34"/>
      <c r="L20" s="34"/>
    </row>
    <row r="21" spans="1:12" s="4" customFormat="1" ht="15" customHeight="1" thickBot="1" x14ac:dyDescent="0.3">
      <c r="A21" s="24" t="s">
        <v>195</v>
      </c>
      <c r="C21" s="34"/>
      <c r="D21" s="34"/>
      <c r="E21" s="34"/>
      <c r="F21" s="34"/>
      <c r="G21" s="34"/>
      <c r="H21" s="34"/>
      <c r="I21" s="34"/>
      <c r="J21" s="34"/>
      <c r="K21" s="34"/>
      <c r="L21" s="34"/>
    </row>
    <row r="22" spans="1:12" s="4" customFormat="1" ht="15" customHeight="1" thickTop="1" thickBot="1" x14ac:dyDescent="0.3">
      <c r="A22" s="24" t="s">
        <v>196</v>
      </c>
      <c r="C22" s="50" t="s">
        <v>56</v>
      </c>
      <c r="D22" s="38"/>
      <c r="E22" s="35"/>
      <c r="F22" s="50" t="s">
        <v>76</v>
      </c>
      <c r="G22" s="38"/>
      <c r="H22" s="34"/>
      <c r="I22" s="34"/>
      <c r="J22" s="34"/>
      <c r="K22" s="34"/>
      <c r="L22" s="34"/>
    </row>
    <row r="23" spans="1:12" s="4" customFormat="1" ht="15" customHeight="1" thickTop="1" x14ac:dyDescent="0.25">
      <c r="A23" s="24" t="s">
        <v>197</v>
      </c>
      <c r="C23" s="34"/>
      <c r="D23" s="35"/>
      <c r="E23" s="35"/>
      <c r="F23" s="34"/>
      <c r="G23" s="35"/>
      <c r="H23" s="34"/>
      <c r="I23" s="34"/>
      <c r="J23" s="34"/>
      <c r="K23" s="34"/>
      <c r="L23" s="34"/>
    </row>
    <row r="24" spans="1:12" s="4" customFormat="1" ht="15" customHeight="1" x14ac:dyDescent="0.25">
      <c r="A24" s="24" t="s">
        <v>198</v>
      </c>
      <c r="H24" s="34"/>
      <c r="I24" s="34"/>
      <c r="J24" s="34"/>
      <c r="K24" s="34"/>
      <c r="L24" s="34"/>
    </row>
    <row r="25" spans="1:12" s="4" customFormat="1" ht="15" customHeight="1" x14ac:dyDescent="0.25">
      <c r="A25" s="24" t="s">
        <v>28</v>
      </c>
      <c r="H25" s="34"/>
      <c r="I25" s="34"/>
      <c r="J25" s="34"/>
      <c r="K25" s="34"/>
      <c r="L25" s="34"/>
    </row>
    <row r="26" spans="1:12" ht="15" customHeight="1" x14ac:dyDescent="0.25">
      <c r="C26" s="4"/>
      <c r="E26" s="4"/>
      <c r="F26" s="4"/>
      <c r="G26" s="4"/>
      <c r="H26" s="33"/>
      <c r="I26" s="34"/>
      <c r="J26" s="34"/>
      <c r="K26" s="34"/>
      <c r="L26" s="34"/>
    </row>
    <row r="27" spans="1:12" ht="15" customHeight="1" x14ac:dyDescent="0.25">
      <c r="C27" s="4"/>
      <c r="E27" s="4"/>
      <c r="F27" s="4"/>
      <c r="G27" s="4"/>
      <c r="H27" s="33"/>
      <c r="I27" s="33"/>
      <c r="J27" s="33"/>
      <c r="K27" s="33"/>
      <c r="L27" s="33"/>
    </row>
    <row r="28" spans="1:12" ht="15" customHeight="1" x14ac:dyDescent="0.25">
      <c r="C28" s="4"/>
      <c r="E28" s="4"/>
      <c r="F28" s="4"/>
      <c r="G28" s="4"/>
      <c r="H28" s="33"/>
      <c r="I28" s="33"/>
      <c r="J28" s="33"/>
      <c r="K28" s="33"/>
      <c r="L28" s="33"/>
    </row>
    <row r="29" spans="1:12" ht="15" customHeight="1" x14ac:dyDescent="0.25">
      <c r="H29" s="33"/>
      <c r="I29" s="33"/>
      <c r="J29" s="33"/>
      <c r="K29" s="33"/>
      <c r="L29" s="33"/>
    </row>
    <row r="30" spans="1:12" ht="15" customHeight="1" x14ac:dyDescent="0.25">
      <c r="H30" s="33"/>
      <c r="I30" s="33"/>
      <c r="J30" s="33"/>
      <c r="K30" s="33"/>
      <c r="L30" s="33"/>
    </row>
    <row r="31" spans="1:12" ht="15" customHeight="1" x14ac:dyDescent="0.25">
      <c r="H31" s="33"/>
      <c r="I31" s="33"/>
      <c r="J31" s="33"/>
      <c r="K31" s="33"/>
      <c r="L31" s="33"/>
    </row>
    <row r="32" spans="1:12" ht="15" customHeight="1" x14ac:dyDescent="0.25">
      <c r="H32" s="33"/>
      <c r="I32" s="33"/>
      <c r="J32" s="33"/>
      <c r="K32" s="33"/>
      <c r="L32" s="33"/>
    </row>
    <row r="33" spans="2:7" ht="15" customHeight="1" x14ac:dyDescent="0.25">
      <c r="B33" s="33"/>
      <c r="C33" s="88"/>
      <c r="D33" s="89"/>
      <c r="E33" s="89"/>
      <c r="F33" s="89"/>
      <c r="G33" s="89"/>
    </row>
    <row r="34" spans="2:7" ht="15" customHeight="1" x14ac:dyDescent="0.25">
      <c r="B34" s="33"/>
      <c r="C34" s="89"/>
      <c r="D34" s="89"/>
      <c r="E34" s="89"/>
      <c r="F34" s="89"/>
      <c r="G34" s="89"/>
    </row>
    <row r="35" spans="2:7" ht="15" customHeight="1" x14ac:dyDescent="0.25">
      <c r="B35" s="33"/>
      <c r="C35" s="78" t="s">
        <v>94</v>
      </c>
      <c r="D35" s="76"/>
      <c r="E35" s="76"/>
      <c r="F35" s="76"/>
      <c r="G35" s="76"/>
    </row>
    <row r="36" spans="2:7" ht="15" customHeight="1" x14ac:dyDescent="0.25">
      <c r="B36" s="33"/>
      <c r="C36" s="31" t="s">
        <v>61</v>
      </c>
      <c r="D36" s="29" t="s">
        <v>71</v>
      </c>
      <c r="E36" s="23"/>
      <c r="F36" s="28" t="s">
        <v>61</v>
      </c>
      <c r="G36" s="29" t="s">
        <v>71</v>
      </c>
    </row>
    <row r="37" spans="2:7" ht="15" customHeight="1" x14ac:dyDescent="0.25">
      <c r="B37" s="33"/>
      <c r="C37" s="102" t="s">
        <v>62</v>
      </c>
      <c r="D37" s="101">
        <v>50</v>
      </c>
      <c r="E37" s="35"/>
      <c r="F37" s="102" t="s">
        <v>62</v>
      </c>
      <c r="G37" s="101">
        <v>50</v>
      </c>
    </row>
    <row r="38" spans="2:7" ht="15" customHeight="1" x14ac:dyDescent="0.25">
      <c r="B38" s="33"/>
      <c r="C38" s="102" t="s">
        <v>63</v>
      </c>
      <c r="D38" s="101">
        <v>100</v>
      </c>
      <c r="E38" s="35"/>
      <c r="F38" s="102" t="s">
        <v>63</v>
      </c>
      <c r="G38" s="101">
        <v>100</v>
      </c>
    </row>
    <row r="39" spans="2:7" ht="15" customHeight="1" x14ac:dyDescent="0.25">
      <c r="B39" s="33"/>
      <c r="C39" s="102" t="s">
        <v>64</v>
      </c>
      <c r="D39" s="101">
        <v>40</v>
      </c>
      <c r="E39" s="35"/>
      <c r="F39" s="102" t="s">
        <v>64</v>
      </c>
      <c r="G39" s="101">
        <v>40</v>
      </c>
    </row>
    <row r="40" spans="2:7" ht="15" customHeight="1" x14ac:dyDescent="0.25">
      <c r="C40" s="102" t="s">
        <v>65</v>
      </c>
      <c r="D40" s="101">
        <v>50</v>
      </c>
      <c r="E40" s="35"/>
      <c r="F40" s="102" t="s">
        <v>65</v>
      </c>
      <c r="G40" s="101">
        <v>50</v>
      </c>
    </row>
    <row r="41" spans="2:7" ht="15" customHeight="1" x14ac:dyDescent="0.25">
      <c r="C41" s="102" t="s">
        <v>66</v>
      </c>
      <c r="D41" s="101">
        <v>20</v>
      </c>
      <c r="E41" s="35"/>
      <c r="F41" s="102" t="s">
        <v>66</v>
      </c>
      <c r="G41" s="101">
        <v>20</v>
      </c>
    </row>
    <row r="42" spans="2:7" ht="15" customHeight="1" thickBot="1" x14ac:dyDescent="0.3">
      <c r="C42" s="34"/>
      <c r="D42" s="34"/>
      <c r="E42" s="34"/>
      <c r="F42" s="34"/>
      <c r="G42" s="34"/>
    </row>
    <row r="43" spans="2:7" ht="15" customHeight="1" thickTop="1" thickBot="1" x14ac:dyDescent="0.3">
      <c r="B43" s="33"/>
      <c r="C43" s="50"/>
      <c r="D43" s="38" t="e">
        <f>VLOOKUP(C43,C37:D41,2,FALSE)</f>
        <v>#N/A</v>
      </c>
      <c r="E43" s="35"/>
      <c r="F43" s="80" t="s">
        <v>199</v>
      </c>
      <c r="G43" s="38" t="str">
        <f>IFERROR(VLOOKUP(F43,F37:G41,2,FALSE),"")</f>
        <v/>
      </c>
    </row>
    <row r="44" spans="2:7" ht="15" customHeight="1" thickTop="1" x14ac:dyDescent="0.25">
      <c r="B44" s="33"/>
      <c r="C44" s="33"/>
      <c r="D44" s="34"/>
      <c r="E44" s="33"/>
      <c r="F44" s="33"/>
      <c r="G44" s="33"/>
    </row>
    <row r="45" spans="2:7" ht="15" customHeight="1" x14ac:dyDescent="0.25">
      <c r="B45" s="33"/>
      <c r="C45" s="33"/>
      <c r="D45" s="34"/>
      <c r="E45" s="33"/>
      <c r="F45" s="33"/>
      <c r="G45" s="33"/>
    </row>
    <row r="46" spans="2:7" ht="15" customHeight="1" x14ac:dyDescent="0.25">
      <c r="B46" s="33"/>
      <c r="C46" s="33"/>
      <c r="D46" s="34"/>
      <c r="E46" s="33"/>
      <c r="F46" s="33"/>
      <c r="G46" s="33"/>
    </row>
    <row r="47" spans="2:7" ht="15" customHeight="1" x14ac:dyDescent="0.25">
      <c r="B47" s="33"/>
      <c r="C47" s="33"/>
      <c r="D47" s="34"/>
      <c r="E47" s="33"/>
      <c r="F47" s="33"/>
      <c r="G47" s="33"/>
    </row>
    <row r="48" spans="2:7" ht="15" customHeight="1" x14ac:dyDescent="0.25">
      <c r="B48" s="33"/>
      <c r="C48" s="33"/>
      <c r="D48" s="34"/>
      <c r="E48" s="33"/>
      <c r="F48" s="33"/>
      <c r="G48" s="33"/>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15</vt:i4>
      </vt:variant>
    </vt:vector>
  </HeadingPairs>
  <TitlesOfParts>
    <vt:vector size="27" baseType="lpstr">
      <vt:lpstr>Inicio</vt:lpstr>
      <vt:lpstr>Conceptos básicos</vt:lpstr>
      <vt:lpstr>Introducción a las funciones</vt:lpstr>
      <vt:lpstr>PROMEDIO</vt:lpstr>
      <vt:lpstr>MIN y MAX</vt:lpstr>
      <vt:lpstr>Fecha y hora</vt:lpstr>
      <vt:lpstr>Unir texto y números</vt:lpstr>
      <vt:lpstr>Instrucciones SI</vt:lpstr>
      <vt:lpstr>BUSCARV</vt:lpstr>
      <vt:lpstr>Funciones condicionales</vt:lpstr>
      <vt:lpstr>Asistente para funciones</vt:lpstr>
      <vt:lpstr>Errores de fórmula</vt:lpstr>
      <vt:lpstr>'Funciones condicionales'!Área_de_extracción</vt:lpstr>
      <vt:lpstr>'Introducción a las funciones'!Carnicería</vt:lpstr>
      <vt:lpstr>'Introducción a las funciones'!Elementos</vt:lpstr>
      <vt:lpstr>'Introducción a las funciones'!ExtraCredit</vt:lpstr>
      <vt:lpstr>'Introducción a las funciones'!Fruta</vt:lpstr>
      <vt:lpstr>Limones</vt:lpstr>
      <vt:lpstr>lst_Fruit</vt:lpstr>
      <vt:lpstr>lst_FruitType</vt:lpstr>
      <vt:lpstr>Manzanas</vt:lpstr>
      <vt:lpstr>'Introducción a las funciones'!MoreFruit</vt:lpstr>
      <vt:lpstr>'Introducción a las funciones'!MoreItems</vt:lpstr>
      <vt:lpstr>Naranjas</vt:lpstr>
      <vt:lpstr>Plátanos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2025-05-06T02:58:11Z</dcterms:modified>
  <cp:category/>
  <cp:contentStatus/>
</cp:coreProperties>
</file>