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xr:revisionPtr revIDLastSave="360" documentId="11_92485C45C1F39E42E268565A893E8C18510380CC" xr6:coauthVersionLast="45" xr6:coauthVersionMax="45" xr10:uidLastSave="{DAC82F3C-F5A7-41CA-AAC2-243976C01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  <sheet name="Planilha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E12" i="1" s="1"/>
</calcChain>
</file>

<file path=xl/sharedStrings.xml><?xml version="1.0" encoding="utf-8"?>
<sst xmlns="http://schemas.openxmlformats.org/spreadsheetml/2006/main" count="111" uniqueCount="83">
  <si>
    <t>Componente</t>
  </si>
  <si>
    <t>Valor</t>
  </si>
  <si>
    <t>Quantidade</t>
  </si>
  <si>
    <t>Total</t>
  </si>
  <si>
    <t>ATMEGA 328p</t>
  </si>
  <si>
    <t>ATMEGA 32P</t>
  </si>
  <si>
    <t>Conector Borne 2 vias</t>
  </si>
  <si>
    <t>Display LCD</t>
  </si>
  <si>
    <t>Módulo RFID RC522</t>
  </si>
  <si>
    <t>Fonte 12 V 1 A</t>
  </si>
  <si>
    <t>Socket microSd</t>
  </si>
  <si>
    <t>Módulo RFID</t>
  </si>
  <si>
    <t>Módulo RTC DS3231</t>
  </si>
  <si>
    <t>Placa de Fenolite</t>
  </si>
  <si>
    <t>Power Jack DC</t>
  </si>
  <si>
    <t>Soquete 28 pinos</t>
  </si>
  <si>
    <t>Regulador de tensão 5 V</t>
  </si>
  <si>
    <t>Suporte LED 5mm</t>
  </si>
  <si>
    <t>Regulador de tensão 3.3V</t>
  </si>
  <si>
    <t>Frete</t>
  </si>
  <si>
    <t>Capacitor eletrolítico 100μF</t>
  </si>
  <si>
    <t>Capacitor cerâmico 22μF</t>
  </si>
  <si>
    <t>Potenciometro 10KΩ</t>
  </si>
  <si>
    <t>Cristal 16MHz</t>
  </si>
  <si>
    <t>Diodo 1n4007</t>
  </si>
  <si>
    <t>Resistor 10kΩ</t>
  </si>
  <si>
    <t>Resistor 220Ω</t>
  </si>
  <si>
    <t>Semana</t>
  </si>
  <si>
    <t>Planejamento</t>
  </si>
  <si>
    <t>Relatório</t>
  </si>
  <si>
    <t>Fechadura RFID</t>
  </si>
  <si>
    <t>Microcontrolador</t>
  </si>
  <si>
    <t>Sensor RFID</t>
  </si>
  <si>
    <t>Atuador</t>
  </si>
  <si>
    <t>Finalização</t>
  </si>
  <si>
    <t>Sensor</t>
  </si>
  <si>
    <t>Conexão</t>
  </si>
  <si>
    <t>LCD</t>
  </si>
  <si>
    <t>Socket microSD</t>
  </si>
  <si>
    <t>DS3231</t>
  </si>
  <si>
    <t>NSS</t>
  </si>
  <si>
    <t>Pino 10</t>
  </si>
  <si>
    <t>VSS</t>
  </si>
  <si>
    <t>GND</t>
  </si>
  <si>
    <t>NC</t>
  </si>
  <si>
    <t>Não Conecta</t>
  </si>
  <si>
    <t>SDA</t>
  </si>
  <si>
    <t>A2</t>
  </si>
  <si>
    <t>SCK</t>
  </si>
  <si>
    <t>Pino 13</t>
  </si>
  <si>
    <t>VDD</t>
  </si>
  <si>
    <t>5V</t>
  </si>
  <si>
    <t>CS</t>
  </si>
  <si>
    <t>A0</t>
  </si>
  <si>
    <t>SCL</t>
  </si>
  <si>
    <t>A1</t>
  </si>
  <si>
    <t>MOSI</t>
  </si>
  <si>
    <t>Pino 11</t>
  </si>
  <si>
    <t>V0</t>
  </si>
  <si>
    <t>Potenciometro -&gt; GND</t>
  </si>
  <si>
    <t>D1</t>
  </si>
  <si>
    <t>SQW</t>
  </si>
  <si>
    <t>MISO</t>
  </si>
  <si>
    <t>Pino 12</t>
  </si>
  <si>
    <t>RS</t>
  </si>
  <si>
    <t>Pino 4</t>
  </si>
  <si>
    <t>VCC</t>
  </si>
  <si>
    <t>3.3B</t>
  </si>
  <si>
    <t>32K</t>
  </si>
  <si>
    <t>IRQ</t>
  </si>
  <si>
    <t>R/W</t>
  </si>
  <si>
    <t>E</t>
  </si>
  <si>
    <t>Pino 3</t>
  </si>
  <si>
    <t>RST</t>
  </si>
  <si>
    <t>Pino 9</t>
  </si>
  <si>
    <t>DB0 - DB3</t>
  </si>
  <si>
    <t>D0</t>
  </si>
  <si>
    <t>3.3V</t>
  </si>
  <si>
    <t>DB4 - DB7</t>
  </si>
  <si>
    <t>Pinos 5 - 8</t>
  </si>
  <si>
    <t>RSV</t>
  </si>
  <si>
    <t>LED+</t>
  </si>
  <si>
    <t>LED-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</si>
</sst>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"/>
      <name val="Times New Roman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37562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4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4" fontId="1" fillId="3" borderId="8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4" fontId="1" fillId="3" borderId="3" xfId="0" applyNumberFormat="1" applyFont="1" applyFill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Border="1"/>
    <xf numFmtId="0" fontId="1" fillId="0" borderId="22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23" xfId="0" applyFont="1" applyBorder="1"/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4" borderId="0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2" fillId="4" borderId="1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3" fillId="0" borderId="0" xfId="0" applyFont="1"/>
    <xf numFmtId="0" fontId="1" fillId="3" borderId="24" xfId="0" applyFont="1" applyFill="1" applyBorder="1" applyAlignment="1">
      <alignment horizontal="left"/>
    </xf>
    <xf numFmtId="0" fontId="1" fillId="3" borderId="8" xfId="0" applyNumberFormat="1" applyFont="1" applyFill="1" applyBorder="1" applyAlignment="1">
      <alignment horizontal="center"/>
    </xf>
    <xf numFmtId="0" fontId="1" fillId="3" borderId="25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tabSelected="1" topLeftCell="B1" workbookViewId="0">
      <selection activeCell="H7" sqref="H7:I7"/>
    </sheetView>
  </sheetViews>
  <sheetFormatPr defaultRowHeight="15"/>
  <cols>
    <col min="2" max="2" width="23.5703125" customWidth="1"/>
    <col min="3" max="3" width="11.42578125" customWidth="1"/>
    <col min="4" max="4" width="11.140625" bestFit="1" customWidth="1"/>
    <col min="5" max="5" width="14" customWidth="1"/>
    <col min="8" max="8" width="26.140625" bestFit="1" customWidth="1"/>
    <col min="9" max="9" width="11.5703125" bestFit="1" customWidth="1"/>
  </cols>
  <sheetData>
    <row r="2" spans="2:13" ht="15.75">
      <c r="B2" s="1" t="s">
        <v>0</v>
      </c>
      <c r="C2" s="2" t="s">
        <v>1</v>
      </c>
      <c r="D2" s="2" t="s">
        <v>2</v>
      </c>
      <c r="E2" s="3" t="s">
        <v>3</v>
      </c>
      <c r="H2" s="1" t="s">
        <v>0</v>
      </c>
      <c r="I2" s="3" t="s">
        <v>2</v>
      </c>
    </row>
    <row r="3" spans="2:13" ht="15.75">
      <c r="B3" s="4" t="s">
        <v>4</v>
      </c>
      <c r="C3" s="5">
        <v>5.55</v>
      </c>
      <c r="D3" s="6">
        <v>1</v>
      </c>
      <c r="E3" s="7">
        <f>D3*C3</f>
        <v>5.55</v>
      </c>
      <c r="H3" s="4" t="s">
        <v>5</v>
      </c>
      <c r="I3" s="43">
        <v>1</v>
      </c>
    </row>
    <row r="4" spans="2:13" ht="15.75">
      <c r="B4" s="4" t="s">
        <v>6</v>
      </c>
      <c r="C4" s="5">
        <v>0.82</v>
      </c>
      <c r="D4" s="6">
        <v>12</v>
      </c>
      <c r="E4" s="7">
        <f t="shared" ref="E4:E11" si="0">D4*C4</f>
        <v>9.84</v>
      </c>
      <c r="H4" s="4" t="s">
        <v>7</v>
      </c>
      <c r="I4" s="43">
        <v>1</v>
      </c>
    </row>
    <row r="5" spans="2:13" ht="15.75">
      <c r="B5" s="4" t="s">
        <v>7</v>
      </c>
      <c r="C5" s="5">
        <v>13.2</v>
      </c>
      <c r="D5" s="6">
        <v>1</v>
      </c>
      <c r="E5" s="7">
        <f t="shared" si="0"/>
        <v>13.2</v>
      </c>
      <c r="H5" s="4" t="s">
        <v>8</v>
      </c>
      <c r="I5" s="43">
        <v>1</v>
      </c>
    </row>
    <row r="6" spans="2:13" ht="15.75">
      <c r="B6" s="4" t="s">
        <v>9</v>
      </c>
      <c r="C6" s="5">
        <v>5.81</v>
      </c>
      <c r="D6" s="6">
        <v>1</v>
      </c>
      <c r="E6" s="7">
        <f t="shared" si="0"/>
        <v>5.81</v>
      </c>
      <c r="H6" s="4" t="s">
        <v>10</v>
      </c>
      <c r="I6" s="43">
        <v>1</v>
      </c>
    </row>
    <row r="7" spans="2:13" ht="15.75">
      <c r="B7" s="4" t="s">
        <v>11</v>
      </c>
      <c r="C7" s="5">
        <v>5.12</v>
      </c>
      <c r="D7" s="6">
        <v>1</v>
      </c>
      <c r="E7" s="7">
        <f t="shared" si="0"/>
        <v>5.12</v>
      </c>
      <c r="H7" s="4" t="s">
        <v>12</v>
      </c>
      <c r="I7" s="43">
        <v>1</v>
      </c>
    </row>
    <row r="8" spans="2:13" ht="15.75">
      <c r="B8" s="4" t="s">
        <v>13</v>
      </c>
      <c r="C8" s="5">
        <v>1.81</v>
      </c>
      <c r="D8" s="6">
        <v>1</v>
      </c>
      <c r="E8" s="7">
        <f t="shared" si="0"/>
        <v>1.81</v>
      </c>
      <c r="H8" s="4" t="s">
        <v>14</v>
      </c>
      <c r="I8" s="43">
        <v>1</v>
      </c>
      <c r="M8" s="41"/>
    </row>
    <row r="9" spans="2:13" ht="15.75">
      <c r="B9" s="4" t="s">
        <v>15</v>
      </c>
      <c r="C9" s="5">
        <v>2.2000000000000002</v>
      </c>
      <c r="D9" s="6">
        <v>4</v>
      </c>
      <c r="E9" s="7">
        <f t="shared" si="0"/>
        <v>8.8000000000000007</v>
      </c>
      <c r="H9" s="4" t="s">
        <v>16</v>
      </c>
      <c r="I9" s="43">
        <v>1</v>
      </c>
    </row>
    <row r="10" spans="2:13" ht="15.75">
      <c r="B10" s="4" t="s">
        <v>17</v>
      </c>
      <c r="C10" s="5">
        <v>0.33</v>
      </c>
      <c r="D10" s="6">
        <v>2</v>
      </c>
      <c r="E10" s="7">
        <f t="shared" si="0"/>
        <v>0.66</v>
      </c>
      <c r="H10" s="4" t="s">
        <v>18</v>
      </c>
      <c r="I10" s="43">
        <v>1</v>
      </c>
    </row>
    <row r="11" spans="2:13" ht="15.75">
      <c r="B11" s="4" t="s">
        <v>19</v>
      </c>
      <c r="C11" s="5">
        <v>68.47</v>
      </c>
      <c r="D11" s="6">
        <v>1</v>
      </c>
      <c r="E11" s="7">
        <f t="shared" si="0"/>
        <v>68.47</v>
      </c>
      <c r="H11" s="4" t="s">
        <v>20</v>
      </c>
      <c r="I11" s="43">
        <v>2</v>
      </c>
    </row>
    <row r="12" spans="2:13" ht="15.75">
      <c r="B12" s="8" t="s">
        <v>3</v>
      </c>
      <c r="C12" s="9"/>
      <c r="D12" s="10"/>
      <c r="E12" s="11">
        <f>SUM(E3:E11)</f>
        <v>119.25999999999999</v>
      </c>
      <c r="H12" s="4" t="s">
        <v>21</v>
      </c>
      <c r="I12" s="43">
        <v>2</v>
      </c>
    </row>
    <row r="13" spans="2:13" ht="15.75">
      <c r="H13" s="4" t="s">
        <v>22</v>
      </c>
      <c r="I13" s="43">
        <v>1</v>
      </c>
    </row>
    <row r="14" spans="2:13" ht="15.75">
      <c r="H14" s="4" t="s">
        <v>23</v>
      </c>
      <c r="I14" s="43">
        <v>1</v>
      </c>
    </row>
    <row r="15" spans="2:13" ht="15.75">
      <c r="H15" s="4" t="s">
        <v>24</v>
      </c>
      <c r="I15" s="43">
        <v>3</v>
      </c>
    </row>
    <row r="16" spans="2:13" ht="15.75">
      <c r="H16" s="4" t="s">
        <v>25</v>
      </c>
      <c r="I16" s="43">
        <v>5</v>
      </c>
    </row>
    <row r="17" spans="8:9" ht="15.75">
      <c r="H17" s="42" t="s">
        <v>26</v>
      </c>
      <c r="I17" s="4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B1E8-DBCC-432F-8A1B-99E798E06FC9}">
  <dimension ref="C2:Q10"/>
  <sheetViews>
    <sheetView showGridLines="0" workbookViewId="0">
      <selection activeCell="V9" sqref="V9"/>
    </sheetView>
  </sheetViews>
  <sheetFormatPr defaultRowHeight="15"/>
  <cols>
    <col min="3" max="3" width="10.7109375" customWidth="1"/>
    <col min="4" max="4" width="16.5703125" bestFit="1" customWidth="1"/>
    <col min="5" max="17" width="3.7109375" customWidth="1"/>
  </cols>
  <sheetData>
    <row r="2" spans="3:17" ht="15.75">
      <c r="C2" s="13"/>
      <c r="D2" s="13"/>
      <c r="E2" s="45" t="s">
        <v>27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3:17" ht="15.75">
      <c r="C3" s="13"/>
      <c r="D3" s="13"/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1">
        <v>13</v>
      </c>
    </row>
    <row r="4" spans="3:17" ht="15.75">
      <c r="C4" s="45" t="s">
        <v>28</v>
      </c>
      <c r="D4" s="47"/>
      <c r="E4" s="22"/>
      <c r="F4" s="15"/>
      <c r="G4" s="14"/>
      <c r="H4" s="15"/>
      <c r="I4" s="14"/>
      <c r="J4" s="15"/>
      <c r="K4" s="14"/>
      <c r="L4" s="15"/>
      <c r="M4" s="14"/>
      <c r="N4" s="15"/>
      <c r="O4" s="14"/>
      <c r="P4" s="15"/>
      <c r="Q4" s="16"/>
    </row>
    <row r="5" spans="3:17" ht="15.75">
      <c r="C5" s="45" t="s">
        <v>29</v>
      </c>
      <c r="D5" s="47"/>
      <c r="E5" s="14"/>
      <c r="F5" s="23"/>
      <c r="G5" s="14"/>
      <c r="H5" s="15"/>
      <c r="I5" s="14"/>
      <c r="J5" s="15"/>
      <c r="K5" s="14"/>
      <c r="L5" s="15"/>
      <c r="M5" s="14"/>
      <c r="N5" s="15"/>
      <c r="O5" s="14"/>
      <c r="P5" s="15"/>
      <c r="Q5" s="16"/>
    </row>
    <row r="6" spans="3:17" ht="15.75">
      <c r="C6" s="50" t="s">
        <v>30</v>
      </c>
      <c r="D6" s="17" t="s">
        <v>31</v>
      </c>
      <c r="E6" s="14"/>
      <c r="F6" s="15"/>
      <c r="G6" s="22"/>
      <c r="H6" s="23"/>
      <c r="I6" s="22"/>
      <c r="J6" s="15"/>
      <c r="K6" s="14"/>
      <c r="L6" s="15"/>
      <c r="M6" s="14"/>
      <c r="N6" s="15"/>
      <c r="O6" s="14"/>
      <c r="P6" s="15"/>
      <c r="Q6" s="16"/>
    </row>
    <row r="7" spans="3:17" ht="15.75">
      <c r="C7" s="51"/>
      <c r="D7" s="17" t="s">
        <v>32</v>
      </c>
      <c r="E7" s="14"/>
      <c r="F7" s="15"/>
      <c r="G7" s="14"/>
      <c r="H7" s="15"/>
      <c r="I7" s="14"/>
      <c r="J7" s="23"/>
      <c r="K7" s="22"/>
      <c r="L7" s="23"/>
      <c r="M7" s="14"/>
      <c r="N7" s="15"/>
      <c r="O7" s="14"/>
      <c r="P7" s="15"/>
      <c r="Q7" s="16"/>
    </row>
    <row r="8" spans="3:17" ht="15.75">
      <c r="C8" s="52"/>
      <c r="D8" s="17" t="s">
        <v>33</v>
      </c>
      <c r="E8" s="14"/>
      <c r="F8" s="15"/>
      <c r="G8" s="14"/>
      <c r="H8" s="15"/>
      <c r="I8" s="14"/>
      <c r="J8" s="15"/>
      <c r="K8" s="14"/>
      <c r="L8" s="15"/>
      <c r="M8" s="22"/>
      <c r="N8" s="23"/>
      <c r="O8" s="22"/>
      <c r="P8" s="15"/>
      <c r="Q8" s="16"/>
    </row>
    <row r="9" spans="3:17" ht="15.75">
      <c r="C9" s="48" t="s">
        <v>34</v>
      </c>
      <c r="D9" s="49"/>
      <c r="E9" s="18"/>
      <c r="F9" s="19"/>
      <c r="G9" s="18"/>
      <c r="H9" s="19"/>
      <c r="I9" s="18"/>
      <c r="J9" s="19"/>
      <c r="K9" s="18"/>
      <c r="L9" s="19"/>
      <c r="M9" s="18"/>
      <c r="N9" s="19"/>
      <c r="O9" s="18"/>
      <c r="P9" s="24"/>
      <c r="Q9" s="25"/>
    </row>
    <row r="10" spans="3:17">
      <c r="C10" s="12"/>
      <c r="D10" s="12"/>
    </row>
  </sheetData>
  <mergeCells count="5">
    <mergeCell ref="E2:Q2"/>
    <mergeCell ref="C4:D4"/>
    <mergeCell ref="C5:D5"/>
    <mergeCell ref="C9:D9"/>
    <mergeCell ref="C6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A839-7594-43FF-A8DD-E92A60EDDAE9}">
  <dimension ref="D2:Q12"/>
  <sheetViews>
    <sheetView topLeftCell="D1" workbookViewId="0">
      <selection activeCell="P3" sqref="P3:Q8"/>
    </sheetView>
  </sheetViews>
  <sheetFormatPr defaultRowHeight="15"/>
  <cols>
    <col min="4" max="4" width="7.140625" bestFit="1" customWidth="1"/>
    <col min="5" max="5" width="13.85546875" customWidth="1"/>
    <col min="9" max="9" width="12.140625" customWidth="1"/>
    <col min="10" max="10" width="23.7109375" customWidth="1"/>
    <col min="13" max="13" width="15.7109375" bestFit="1" customWidth="1"/>
    <col min="14" max="14" width="12.85546875" bestFit="1" customWidth="1"/>
    <col min="17" max="17" width="12.28515625" bestFit="1" customWidth="1"/>
  </cols>
  <sheetData>
    <row r="2" spans="4:17" ht="15.75">
      <c r="D2" s="26" t="s">
        <v>35</v>
      </c>
      <c r="E2" s="27" t="s">
        <v>36</v>
      </c>
      <c r="I2" s="33" t="s">
        <v>37</v>
      </c>
      <c r="J2" s="34" t="s">
        <v>36</v>
      </c>
      <c r="M2" s="26" t="s">
        <v>38</v>
      </c>
      <c r="N2" s="27" t="s">
        <v>36</v>
      </c>
      <c r="P2" s="26" t="s">
        <v>39</v>
      </c>
      <c r="Q2" s="27" t="s">
        <v>36</v>
      </c>
    </row>
    <row r="3" spans="4:17" ht="15.75">
      <c r="D3" s="28" t="s">
        <v>40</v>
      </c>
      <c r="E3" s="29" t="s">
        <v>41</v>
      </c>
      <c r="I3" s="35" t="s">
        <v>42</v>
      </c>
      <c r="J3" s="32" t="s">
        <v>43</v>
      </c>
      <c r="M3" s="28" t="s">
        <v>44</v>
      </c>
      <c r="N3" s="29" t="s">
        <v>45</v>
      </c>
      <c r="P3" s="28" t="s">
        <v>46</v>
      </c>
      <c r="Q3" s="29" t="s">
        <v>47</v>
      </c>
    </row>
    <row r="4" spans="4:17" ht="15.75">
      <c r="D4" s="28" t="s">
        <v>48</v>
      </c>
      <c r="E4" s="29" t="s">
        <v>49</v>
      </c>
      <c r="I4" s="36" t="s">
        <v>50</v>
      </c>
      <c r="J4" s="29" t="s">
        <v>51</v>
      </c>
      <c r="M4" s="28" t="s">
        <v>52</v>
      </c>
      <c r="N4" s="29" t="s">
        <v>53</v>
      </c>
      <c r="P4" s="28" t="s">
        <v>54</v>
      </c>
      <c r="Q4" s="29" t="s">
        <v>55</v>
      </c>
    </row>
    <row r="5" spans="4:17" ht="15.75">
      <c r="D5" s="28" t="s">
        <v>56</v>
      </c>
      <c r="E5" s="29" t="s">
        <v>57</v>
      </c>
      <c r="I5" s="36" t="s">
        <v>58</v>
      </c>
      <c r="J5" s="29" t="s">
        <v>59</v>
      </c>
      <c r="M5" s="28" t="s">
        <v>60</v>
      </c>
      <c r="N5" s="29" t="s">
        <v>57</v>
      </c>
      <c r="P5" s="28" t="s">
        <v>61</v>
      </c>
      <c r="Q5" s="29" t="s">
        <v>45</v>
      </c>
    </row>
    <row r="6" spans="4:17" ht="15.75">
      <c r="D6" s="28" t="s">
        <v>62</v>
      </c>
      <c r="E6" s="29" t="s">
        <v>63</v>
      </c>
      <c r="I6" s="36" t="s">
        <v>64</v>
      </c>
      <c r="J6" s="29" t="s">
        <v>65</v>
      </c>
      <c r="M6" s="28" t="s">
        <v>66</v>
      </c>
      <c r="N6" s="29" t="s">
        <v>67</v>
      </c>
      <c r="P6" s="28" t="s">
        <v>68</v>
      </c>
      <c r="Q6" s="29" t="s">
        <v>45</v>
      </c>
    </row>
    <row r="7" spans="4:17" ht="15.75">
      <c r="D7" s="28" t="s">
        <v>69</v>
      </c>
      <c r="E7" s="29" t="s">
        <v>45</v>
      </c>
      <c r="I7" s="36" t="s">
        <v>70</v>
      </c>
      <c r="J7" s="29" t="s">
        <v>43</v>
      </c>
      <c r="M7" s="28" t="s">
        <v>48</v>
      </c>
      <c r="N7" s="29" t="s">
        <v>49</v>
      </c>
      <c r="P7" s="28" t="s">
        <v>66</v>
      </c>
      <c r="Q7" s="29" t="s">
        <v>51</v>
      </c>
    </row>
    <row r="8" spans="4:17" ht="15.75">
      <c r="D8" s="28" t="s">
        <v>43</v>
      </c>
      <c r="E8" s="29" t="s">
        <v>43</v>
      </c>
      <c r="I8" s="36" t="s">
        <v>71</v>
      </c>
      <c r="J8" s="29" t="s">
        <v>72</v>
      </c>
      <c r="M8" s="28" t="s">
        <v>43</v>
      </c>
      <c r="N8" s="29" t="s">
        <v>43</v>
      </c>
      <c r="P8" s="30" t="s">
        <v>43</v>
      </c>
      <c r="Q8" s="31" t="s">
        <v>43</v>
      </c>
    </row>
    <row r="9" spans="4:17" ht="15.75">
      <c r="D9" s="28" t="s">
        <v>73</v>
      </c>
      <c r="E9" s="29" t="s">
        <v>74</v>
      </c>
      <c r="I9" s="36" t="s">
        <v>75</v>
      </c>
      <c r="J9" s="29" t="s">
        <v>45</v>
      </c>
      <c r="L9" s="41"/>
      <c r="M9" s="28" t="s">
        <v>76</v>
      </c>
      <c r="N9" s="29" t="s">
        <v>63</v>
      </c>
    </row>
    <row r="10" spans="4:17" ht="15.75">
      <c r="D10" s="30" t="s">
        <v>66</v>
      </c>
      <c r="E10" s="31" t="s">
        <v>77</v>
      </c>
      <c r="I10" s="36" t="s">
        <v>78</v>
      </c>
      <c r="J10" s="29" t="s">
        <v>79</v>
      </c>
      <c r="M10" s="30" t="s">
        <v>80</v>
      </c>
      <c r="N10" s="31" t="s">
        <v>45</v>
      </c>
    </row>
    <row r="11" spans="4:17">
      <c r="I11" s="37" t="s">
        <v>81</v>
      </c>
      <c r="J11" s="39" t="s">
        <v>51</v>
      </c>
    </row>
    <row r="12" spans="4:17">
      <c r="I12" s="38" t="s">
        <v>82</v>
      </c>
      <c r="J12" s="4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Luís Otávio Lopes Amorim</cp:lastModifiedBy>
  <cp:revision/>
  <dcterms:created xsi:type="dcterms:W3CDTF">2020-10-05T01:46:50Z</dcterms:created>
  <dcterms:modified xsi:type="dcterms:W3CDTF">2020-10-09T15:47:50Z</dcterms:modified>
  <cp:category/>
  <cp:contentStatus/>
</cp:coreProperties>
</file>