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luisg\OneDrive\Documentos\Universidad\10mo Tetra\Gestion del Proceso de Soft\Parcial 2\"/>
    </mc:Choice>
  </mc:AlternateContent>
  <xr:revisionPtr revIDLastSave="0" documentId="8_{1138C852-DFB6-40FF-999D-5378223014F7}" xr6:coauthVersionLast="47" xr6:coauthVersionMax="47" xr10:uidLastSave="{00000000-0000-0000-0000-000000000000}"/>
  <bookViews>
    <workbookView xWindow="11424" yWindow="0" windowWidth="11712" windowHeight="12336" activeTab="1" xr2:uid="{EC2672B6-AC1B-4333-BBAB-2F07098D012C}"/>
  </bookViews>
  <sheets>
    <sheet name="Información Sprints" sheetId="3" r:id="rId1"/>
    <sheet name="Backlog" sheetId="1" r:id="rId2"/>
  </sheets>
  <definedNames>
    <definedName name="_Hlk210145319" localSheetId="1">Backlog!$C$4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F3" i="3" s="1"/>
  <c r="E4" i="3"/>
  <c r="F4" i="3" s="1"/>
  <c r="E5" i="3"/>
  <c r="F5" i="3" s="1"/>
  <c r="E2" i="3"/>
  <c r="F2" i="3" s="1"/>
  <c r="C9" i="1"/>
  <c r="D3" i="3"/>
  <c r="D4" i="3"/>
  <c r="D5" i="3"/>
  <c r="D2" i="3"/>
  <c r="C4" i="3"/>
  <c r="C5" i="3" s="1"/>
  <c r="C3" i="3"/>
  <c r="B3" i="3"/>
  <c r="B4" i="3" s="1"/>
  <c r="B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Francisco Esparza Arevalo</author>
  </authors>
  <commentList>
    <comment ref="A11" authorId="0" shapeId="0" xr:uid="{0CAAB075-400D-4989-9B48-7B4A82FB11E5}">
      <text>
        <r>
          <rPr>
            <b/>
            <sz val="9"/>
            <color indexed="81"/>
            <rFont val="Tahoma"/>
            <family val="2"/>
          </rPr>
          <t>Jose Francisco Esparza Arevalo:</t>
        </r>
        <r>
          <rPr>
            <sz val="9"/>
            <color indexed="81"/>
            <rFont val="Tahoma"/>
            <family val="2"/>
          </rPr>
          <t xml:space="preserve">
Identificador del requerimiento</t>
        </r>
      </text>
    </comment>
    <comment ref="B11" authorId="0" shapeId="0" xr:uid="{A833F6D3-4BBC-4C1D-93CC-7ACACB588E30}">
      <text>
        <r>
          <rPr>
            <b/>
            <sz val="9"/>
            <color indexed="81"/>
            <rFont val="Tahoma"/>
            <family val="2"/>
          </rPr>
          <t>Jose Francisco Esparza Arevalo:</t>
        </r>
        <r>
          <rPr>
            <sz val="9"/>
            <color indexed="81"/>
            <rFont val="Tahoma"/>
            <family val="2"/>
          </rPr>
          <t xml:space="preserve">
Descripción del requerimiento/historia a desarrollar
</t>
        </r>
      </text>
    </comment>
    <comment ref="C11" authorId="0" shapeId="0" xr:uid="{C311740F-3A10-4B70-8E62-1F90B104AF7D}">
      <text>
        <r>
          <rPr>
            <b/>
            <sz val="9"/>
            <color indexed="81"/>
            <rFont val="Tahoma"/>
            <family val="2"/>
          </rPr>
          <t>Jose Francisco Esparza Arevalo:</t>
        </r>
        <r>
          <rPr>
            <sz val="9"/>
            <color indexed="81"/>
            <rFont val="Tahoma"/>
            <family val="2"/>
          </rPr>
          <t xml:space="preserve">
Estatus del requerimiento/historia:
* Pendiente
* En progreso
* Terminado</t>
        </r>
      </text>
    </comment>
    <comment ref="D11" authorId="0" shapeId="0" xr:uid="{1C0BAE6A-1BA8-4725-B92B-8B410649D49F}">
      <text>
        <r>
          <rPr>
            <b/>
            <sz val="9"/>
            <color indexed="81"/>
            <rFont val="Tahoma"/>
            <family val="2"/>
          </rPr>
          <t>Jose Francisco Esparza Arevalo:</t>
        </r>
        <r>
          <rPr>
            <sz val="9"/>
            <color indexed="81"/>
            <rFont val="Tahoma"/>
            <family val="2"/>
          </rPr>
          <t xml:space="preserve">
Estimación a alto nivel del esfuerzo requerido, auque debe terminarse en el Sprint donde sea planeado</t>
        </r>
      </text>
    </comment>
    <comment ref="E11" authorId="0" shapeId="0" xr:uid="{64143031-295C-4C67-A7AF-09981B94377C}">
      <text>
        <r>
          <rPr>
            <b/>
            <sz val="9"/>
            <color indexed="81"/>
            <rFont val="Tahoma"/>
            <family val="2"/>
          </rPr>
          <t>Jose Francisco Esparza Arevalo:</t>
        </r>
        <r>
          <rPr>
            <sz val="9"/>
            <color indexed="81"/>
            <rFont val="Tahoma"/>
            <family val="2"/>
          </rPr>
          <t xml:space="preserve">
Nombre o numero de Sprint donde se esta desarrollando el requerimiento/historia</t>
        </r>
      </text>
    </comment>
    <comment ref="F11" authorId="0" shapeId="0" xr:uid="{D2EC9D92-764E-412F-8727-203581024040}">
      <text>
        <r>
          <rPr>
            <b/>
            <sz val="9"/>
            <color indexed="81"/>
            <rFont val="Tahoma"/>
            <family val="2"/>
          </rPr>
          <t>Jose Francisco Esparza Arevalo:</t>
        </r>
        <r>
          <rPr>
            <sz val="9"/>
            <color indexed="81"/>
            <rFont val="Tahoma"/>
            <family val="2"/>
          </rPr>
          <t xml:space="preserve">
* Alta
* Media
* Baja</t>
        </r>
      </text>
    </comment>
    <comment ref="G11" authorId="0" shapeId="0" xr:uid="{5367EC4E-1D5B-4E15-A465-7CA0CA0BDD3A}">
      <text>
        <r>
          <rPr>
            <b/>
            <sz val="9"/>
            <color indexed="81"/>
            <rFont val="Tahoma"/>
            <family val="2"/>
          </rPr>
          <t>Jose Francisco Esparza Arevalo:</t>
        </r>
        <r>
          <rPr>
            <sz val="9"/>
            <color indexed="81"/>
            <rFont val="Tahoma"/>
            <family val="2"/>
          </rPr>
          <t xml:space="preserve">
Nombre de la persona o personas que trabajaran en este requerimiento/historia</t>
        </r>
      </text>
    </comment>
    <comment ref="H11" authorId="0" shapeId="0" xr:uid="{FCAB415D-B13C-4784-BC6E-21E87E7C36C0}">
      <text>
        <r>
          <rPr>
            <b/>
            <sz val="9"/>
            <color indexed="81"/>
            <rFont val="Tahoma"/>
            <family val="2"/>
          </rPr>
          <t>Jose Francisco Esparza Arevalo:</t>
        </r>
        <r>
          <rPr>
            <sz val="9"/>
            <color indexed="81"/>
            <rFont val="Tahoma"/>
            <family val="2"/>
          </rPr>
          <t xml:space="preserve">
Notas relacionadas al requerimiento/historia</t>
        </r>
      </text>
    </comment>
  </commentList>
</comments>
</file>

<file path=xl/sharedStrings.xml><?xml version="1.0" encoding="utf-8"?>
<sst xmlns="http://schemas.openxmlformats.org/spreadsheetml/2006/main" count="131" uniqueCount="70">
  <si>
    <t>Identificador</t>
  </si>
  <si>
    <t>Historia / Requerimiento</t>
  </si>
  <si>
    <t>Estatus</t>
  </si>
  <si>
    <t>Esfuerzo estimado en hrs</t>
  </si>
  <si>
    <t>Sprint (Iteración)</t>
  </si>
  <si>
    <t>Prioridad</t>
  </si>
  <si>
    <t>Responsable</t>
  </si>
  <si>
    <t>Notas</t>
  </si>
  <si>
    <t>Nombre Sprint</t>
  </si>
  <si>
    <t>Fecha de Inicio</t>
  </si>
  <si>
    <t>Fecha Fin</t>
  </si>
  <si>
    <t>Total Requerimientos</t>
  </si>
  <si>
    <t>Sprint #1</t>
  </si>
  <si>
    <t>Sprint #2</t>
  </si>
  <si>
    <t>Sprint #3</t>
  </si>
  <si>
    <t>Sprint #4</t>
  </si>
  <si>
    <t>% Progreso Proyecto</t>
  </si>
  <si>
    <t>Integrantes:</t>
  </si>
  <si>
    <t>Req 01</t>
  </si>
  <si>
    <t>Pendiente</t>
  </si>
  <si>
    <t>Req 02</t>
  </si>
  <si>
    <t>Total Esfuerzo hrs</t>
  </si>
  <si>
    <t>Total Esfuerzo por Persona</t>
  </si>
  <si>
    <t>Luis</t>
  </si>
  <si>
    <t xml:space="preserve">Nombre del proyecto/app: </t>
  </si>
  <si>
    <t>Req 03</t>
  </si>
  <si>
    <t>Req 04</t>
  </si>
  <si>
    <t>Req 05</t>
  </si>
  <si>
    <t>Req 06</t>
  </si>
  <si>
    <t>Por definir</t>
  </si>
  <si>
    <t>Alta</t>
  </si>
  <si>
    <t>Alerta MX</t>
  </si>
  <si>
    <t>Luis Gerardo Alvarado Moreno</t>
  </si>
  <si>
    <t>Haziel Farid Espinoza Rodriguez</t>
  </si>
  <si>
    <t>Fernando Ortiz Pesina</t>
  </si>
  <si>
    <t>Abiel Gonzalez Hernandez</t>
  </si>
  <si>
    <t>Pantalla de Login y Registro hecho con express js y html y css vanilla</t>
  </si>
  <si>
    <t>Terminado</t>
  </si>
  <si>
    <t>Creacion de la base de datos con SQL Sever</t>
  </si>
  <si>
    <t>Luis y Fernando</t>
  </si>
  <si>
    <t>Aplicar la logica de la app usando el patron de diseño MVC</t>
  </si>
  <si>
    <t>Realizar las pruebas y ajustes necesarios para que la app movil y web funcionen de la misma base de datos</t>
  </si>
  <si>
    <t>Cambiar la base de datos a Firebase, para mejorar la conectividad a la app movil</t>
  </si>
  <si>
    <t>Req 07</t>
  </si>
  <si>
    <t>Req 08</t>
  </si>
  <si>
    <t>Req 09</t>
  </si>
  <si>
    <t>Crear una interfaz para que la gente conozca nuestra plataforma, asi como un apartado del funcionamiento de la app, quienes somos y el objetivo</t>
  </si>
  <si>
    <t>Nos dimos cuenta que seria mucho trabajo conectar la app movil a sql server ya que la unica forma de hacerlo es mediante un dominio web cosa que haremos hasta el 3 o 4 sprint</t>
  </si>
  <si>
    <t>Implementar las funciones de mapa dinámico en el rol del usuario</t>
  </si>
  <si>
    <t>Como nuestro proyecto requiere subir archivos multimedia firebase storage era la opcion indicada para realizar esta acción, sin embargo no estaba disponible en el plan gratuito, por lo que usamos una API externa para guardar dichos archivos.</t>
  </si>
  <si>
    <t>Req 10</t>
  </si>
  <si>
    <t>Req 11</t>
  </si>
  <si>
    <t>Req 12</t>
  </si>
  <si>
    <t>Req 13</t>
  </si>
  <si>
    <t>Req 14</t>
  </si>
  <si>
    <t>Req 15</t>
  </si>
  <si>
    <t>Req 16</t>
  </si>
  <si>
    <t>Implementar un panel para el rol de administrador en la página web para administrar las cuentas de los usuarios logeados</t>
  </si>
  <si>
    <t>Implementar una capa de seguridad por el rol que tiene cada ususario (1 = admin, 2 = usuario, 3 = gobernador)</t>
  </si>
  <si>
    <t>Realizar las pruebas correspondientes para asegurar que todo funciona bien</t>
  </si>
  <si>
    <t>Crear una nueva interfaz para el rol de gobernador en la página web</t>
  </si>
  <si>
    <t>En un apartado nuevo crear el formulario sencillo para realizar los reportes correspondientes en el rol de usuario común</t>
  </si>
  <si>
    <t>Implementar un Service Worker (Cache) para que la página estatica funcione offline</t>
  </si>
  <si>
    <t>Generar un archivo manifest.json para poder descargar desde Chrome la app web</t>
  </si>
  <si>
    <t>Resolver el problema de la app movil, la información guardada en firebase no se puede visualizar solo se puede guardar.</t>
  </si>
  <si>
    <t>En Progreso</t>
  </si>
  <si>
    <t>Fernando</t>
  </si>
  <si>
    <t>Hasta ahora tenemos problemas con la app movil ya que hay un error que no le deja visualizar a Fernando la información que esta guardada en Firebase dentro de su código.</t>
  </si>
  <si>
    <t>Req 17</t>
  </si>
  <si>
    <t>Req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</si>
</sst>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b/>
      <sz val="11"/>
      <color theme="0"/>
      <name val="Aptos Narrow"/>
      <family val="2"/>
      <scheme val="minor"/>
    </font>
    <font>
      <sz val="9"/>
      <color indexed="81"/>
      <name val="Tahoma"/>
      <family val="2"/>
    </font>
    <font>
      <b/>
      <sz val="9"/>
      <color indexed="81"/>
      <name val="Tahoma"/>
      <family val="2"/>
    </font>
    <font>
      <sz val="11"/>
      <color theme="1"/>
      <name val="Aptos Narrow"/>
      <family val="2"/>
      <scheme val="minor"/>
    </font>
    <font>
      <b/>
      <sz val="11"/>
      <color theme="1"/>
      <name val="Aptos Narrow"/>
      <family val="2"/>
      <scheme val="minor"/>
    </font>
    <font>
      <b/>
      <sz val="11"/>
      <color theme="1"/>
      <name val="72 Black"/>
      <family val="2"/>
    </font>
    <font>
      <sz val="8"/>
      <name val="Aptos Narrow"/>
      <family val="2"/>
      <scheme val="minor"/>
    </font>
  </fonts>
  <fills count="5">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4" fillId="0" borderId="0" applyFont="0" applyFill="0" applyBorder="0" applyAlignment="0" applyProtection="0"/>
  </cellStyleXfs>
  <cellXfs count="29">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6" fillId="0" borderId="0" xfId="0" applyFont="1"/>
    <xf numFmtId="0" fontId="5" fillId="0" borderId="1" xfId="0" applyFont="1" applyBorder="1"/>
    <xf numFmtId="0" fontId="0" fillId="3" borderId="1" xfId="0" applyFill="1" applyBorder="1"/>
    <xf numFmtId="0" fontId="6" fillId="3" borderId="1" xfId="0" applyFont="1" applyFill="1" applyBorder="1"/>
    <xf numFmtId="0" fontId="6" fillId="3" borderId="13" xfId="0" applyFont="1" applyFill="1" applyBorder="1"/>
    <xf numFmtId="0" fontId="0" fillId="3" borderId="14" xfId="0" applyFill="1" applyBorder="1"/>
    <xf numFmtId="0" fontId="0" fillId="3" borderId="15"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0" fontId="6" fillId="3" borderId="1" xfId="1" applyNumberFormat="1" applyFont="1" applyFill="1" applyBorder="1"/>
    <xf numFmtId="0" fontId="0" fillId="0" borderId="1" xfId="0" applyBorder="1"/>
    <xf numFmtId="15" fontId="0" fillId="0" borderId="1" xfId="0" applyNumberFormat="1" applyBorder="1"/>
    <xf numFmtId="0" fontId="5" fillId="3" borderId="1" xfId="0" applyFont="1" applyFill="1" applyBorder="1"/>
    <xf numFmtId="0" fontId="5" fillId="4" borderId="1" xfId="0" applyFont="1" applyFill="1" applyBorder="1"/>
    <xf numFmtId="15" fontId="5" fillId="4" borderId="1" xfId="0" applyNumberFormat="1" applyFont="1" applyFill="1" applyBorder="1"/>
    <xf numFmtId="0" fontId="0" fillId="0" borderId="14" xfId="0" applyBorder="1" applyAlignment="1">
      <alignment vertical="top" wrapText="1"/>
    </xf>
    <xf numFmtId="0" fontId="0" fillId="0" borderId="14" xfId="0" applyFill="1" applyBorder="1" applyAlignment="1">
      <alignment vertical="top"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9D415-9871-45C4-89EC-D5B05DD789DF}">
  <dimension ref="A1:F7"/>
  <sheetViews>
    <sheetView workbookViewId="0">
      <selection activeCell="J7" sqref="J7"/>
    </sheetView>
  </sheetViews>
  <sheetFormatPr baseColWidth="10" defaultColWidth="8.88671875" defaultRowHeight="14.4"/>
  <cols>
    <col min="1" max="1" width="13" bestFit="1" customWidth="1"/>
    <col min="2" max="2" width="13.5546875" bestFit="1" customWidth="1"/>
    <col min="3" max="3" width="9.33203125" bestFit="1" customWidth="1"/>
    <col min="4" max="4" width="18.77734375" bestFit="1" customWidth="1"/>
    <col min="5" max="5" width="15.44140625" bestFit="1" customWidth="1"/>
    <col min="6" max="6" width="22.77734375" bestFit="1" customWidth="1"/>
  </cols>
  <sheetData>
    <row r="1" spans="1:6">
      <c r="A1" s="4" t="s">
        <v>8</v>
      </c>
      <c r="B1" s="4" t="s">
        <v>9</v>
      </c>
      <c r="C1" s="4" t="s">
        <v>10</v>
      </c>
      <c r="D1" s="4" t="s">
        <v>11</v>
      </c>
      <c r="E1" s="4" t="s">
        <v>21</v>
      </c>
      <c r="F1" s="4" t="s">
        <v>22</v>
      </c>
    </row>
    <row r="2" spans="1:6">
      <c r="A2" s="22" t="s">
        <v>12</v>
      </c>
      <c r="B2" s="23">
        <v>45929</v>
      </c>
      <c r="C2" s="23">
        <v>45940</v>
      </c>
      <c r="D2" s="5">
        <f>COUNTIF(Backlog!$E$12:$E$54,'Información Sprints'!A2)</f>
        <v>5</v>
      </c>
      <c r="E2" s="5">
        <f>SUMIF(Backlog!$E$12:$E$54,'Información Sprints'!A2,Backlog!$D$12:$D$54)</f>
        <v>13</v>
      </c>
      <c r="F2" s="5">
        <f>IF(COUNTA(Backlog!$C$2:$C$7)=0,0,E2/COUNTA(Backlog!$C$2:$C$7))</f>
        <v>3.25</v>
      </c>
    </row>
    <row r="3" spans="1:6">
      <c r="A3" s="22" t="s">
        <v>13</v>
      </c>
      <c r="B3" s="23">
        <f>B2+14</f>
        <v>45943</v>
      </c>
      <c r="C3" s="23">
        <f>C2+14</f>
        <v>45954</v>
      </c>
      <c r="D3" s="5">
        <f>COUNTIF(Backlog!$E$12:$E$54,'Información Sprints'!A3)</f>
        <v>10</v>
      </c>
      <c r="E3" s="5">
        <f>SUMIF(Backlog!$E$12:$E$54,'Información Sprints'!A3,Backlog!$D$12:$D$54)</f>
        <v>21</v>
      </c>
      <c r="F3" s="5">
        <f>IF(COUNTA(Backlog!$C$2:$C$7)=0,0,E3/COUNTA(Backlog!$C$2:$C$7))</f>
        <v>5.25</v>
      </c>
    </row>
    <row r="4" spans="1:6">
      <c r="A4" s="22" t="s">
        <v>14</v>
      </c>
      <c r="B4" s="23">
        <f t="shared" ref="B4:B5" si="0">B3+14</f>
        <v>45957</v>
      </c>
      <c r="C4" s="23">
        <f t="shared" ref="C4:C5" si="1">C3+14</f>
        <v>45968</v>
      </c>
      <c r="D4" s="5">
        <f>COUNTIF(Backlog!$E$12:$E$54,'Información Sprints'!A4)</f>
        <v>3</v>
      </c>
      <c r="E4" s="5">
        <f>SUMIF(Backlog!$E$12:$E$54,'Información Sprints'!A4,Backlog!$D$12:$D$54)</f>
        <v>0</v>
      </c>
      <c r="F4" s="5">
        <f>IF(COUNTA(Backlog!$C$2:$C$7)=0,0,E4/COUNTA(Backlog!$C$2:$C$7))</f>
        <v>0</v>
      </c>
    </row>
    <row r="5" spans="1:6">
      <c r="A5" s="25" t="s">
        <v>15</v>
      </c>
      <c r="B5" s="26">
        <f t="shared" si="0"/>
        <v>45971</v>
      </c>
      <c r="C5" s="26">
        <f t="shared" si="1"/>
        <v>45982</v>
      </c>
      <c r="D5" s="24">
        <f>COUNTIF(Backlog!$E$12:$E$54,'Información Sprints'!A5)</f>
        <v>0</v>
      </c>
      <c r="E5" s="24">
        <f>SUMIF(Backlog!$E$12:$E$54,'Información Sprints'!A5,Backlog!$D$12:$D$54)</f>
        <v>0</v>
      </c>
      <c r="F5" s="24">
        <f>IF(COUNTA(Backlog!$C$2:$C$7)=0,0,E5/COUNTA(Backlog!$C$2:$C$7))</f>
        <v>0</v>
      </c>
    </row>
    <row r="6" spans="1:6">
      <c r="A6" s="22"/>
      <c r="B6" s="23"/>
      <c r="C6" s="23"/>
      <c r="D6" s="5"/>
      <c r="E6" s="5"/>
      <c r="F6" s="5"/>
    </row>
    <row r="7" spans="1:6">
      <c r="A7" s="22"/>
      <c r="B7" s="23"/>
      <c r="C7" s="23"/>
      <c r="D7" s="5"/>
      <c r="E7" s="5"/>
      <c r="F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BD224-0269-4C39-86AB-7245540C981E}">
  <dimension ref="A1:H54"/>
  <sheetViews>
    <sheetView showGridLines="0" tabSelected="1" topLeftCell="A19" workbookViewId="0">
      <selection activeCell="C26" sqref="C26"/>
    </sheetView>
  </sheetViews>
  <sheetFormatPr baseColWidth="10" defaultColWidth="8.88671875" defaultRowHeight="14.4"/>
  <cols>
    <col min="1" max="1" width="11.5546875" bestFit="1" customWidth="1"/>
    <col min="2" max="2" width="32.21875" customWidth="1"/>
    <col min="3" max="3" width="10.77734375" customWidth="1"/>
    <col min="4" max="4" width="25.21875" customWidth="1"/>
    <col min="5" max="5" width="18.5546875" customWidth="1"/>
    <col min="6" max="7" width="13.5546875" customWidth="1"/>
    <col min="8" max="8" width="32.5546875" customWidth="1"/>
  </cols>
  <sheetData>
    <row r="1" spans="1:8">
      <c r="A1" s="3"/>
      <c r="B1" s="6" t="s">
        <v>24</v>
      </c>
      <c r="C1" s="10" t="s">
        <v>31</v>
      </c>
      <c r="D1" s="11"/>
      <c r="E1" s="11"/>
      <c r="F1" s="12"/>
    </row>
    <row r="2" spans="1:8">
      <c r="A2" s="3"/>
      <c r="B2" s="7" t="s">
        <v>17</v>
      </c>
      <c r="C2" s="13" t="s">
        <v>32</v>
      </c>
      <c r="D2" s="14"/>
      <c r="E2" s="14"/>
      <c r="F2" s="15"/>
    </row>
    <row r="3" spans="1:8">
      <c r="B3" s="8"/>
      <c r="C3" s="16" t="s">
        <v>33</v>
      </c>
      <c r="F3" s="17"/>
    </row>
    <row r="4" spans="1:8">
      <c r="B4" s="8"/>
      <c r="C4" s="16" t="s">
        <v>35</v>
      </c>
      <c r="F4" s="17"/>
    </row>
    <row r="5" spans="1:8">
      <c r="B5" s="8"/>
      <c r="C5" s="16" t="s">
        <v>34</v>
      </c>
      <c r="F5" s="17"/>
    </row>
    <row r="6" spans="1:8">
      <c r="B6" s="8"/>
      <c r="C6" s="16"/>
      <c r="F6" s="17"/>
    </row>
    <row r="7" spans="1:8">
      <c r="B7" s="9"/>
      <c r="C7" s="18"/>
      <c r="D7" s="19"/>
      <c r="E7" s="19"/>
      <c r="F7" s="20"/>
    </row>
    <row r="9" spans="1:8">
      <c r="A9" s="3"/>
      <c r="B9" s="6" t="s">
        <v>16</v>
      </c>
      <c r="C9" s="21">
        <f>IF(SUM(D12:D54)=0,0,SUMIF(C12:C54,"Terminado",D12:D54)/SUM(D12:D54))</f>
        <v>0.88235294117647056</v>
      </c>
    </row>
    <row r="11" spans="1:8" ht="28.8">
      <c r="A11" s="1" t="s">
        <v>0</v>
      </c>
      <c r="B11" s="1" t="s">
        <v>1</v>
      </c>
      <c r="C11" s="1" t="s">
        <v>2</v>
      </c>
      <c r="D11" s="1" t="s">
        <v>3</v>
      </c>
      <c r="E11" s="1" t="s">
        <v>4</v>
      </c>
      <c r="F11" s="1" t="s">
        <v>5</v>
      </c>
      <c r="G11" s="1" t="s">
        <v>6</v>
      </c>
      <c r="H11" s="1" t="s">
        <v>7</v>
      </c>
    </row>
    <row r="12" spans="1:8" ht="28.8">
      <c r="A12" s="2" t="s">
        <v>18</v>
      </c>
      <c r="B12" s="2" t="s">
        <v>36</v>
      </c>
      <c r="C12" s="2" t="s">
        <v>37</v>
      </c>
      <c r="D12" s="2">
        <v>2</v>
      </c>
      <c r="E12" s="2" t="s">
        <v>12</v>
      </c>
      <c r="F12" s="2" t="s">
        <v>30</v>
      </c>
      <c r="G12" s="2" t="s">
        <v>23</v>
      </c>
      <c r="H12" s="2"/>
    </row>
    <row r="13" spans="1:8" ht="28.8">
      <c r="A13" s="2" t="s">
        <v>20</v>
      </c>
      <c r="B13" s="2" t="s">
        <v>38</v>
      </c>
      <c r="C13" s="2" t="s">
        <v>37</v>
      </c>
      <c r="D13" s="2">
        <v>1</v>
      </c>
      <c r="E13" s="2" t="s">
        <v>12</v>
      </c>
      <c r="F13" s="2" t="s">
        <v>30</v>
      </c>
      <c r="G13" s="2" t="s">
        <v>39</v>
      </c>
      <c r="H13" s="2"/>
    </row>
    <row r="14" spans="1:8" ht="28.8">
      <c r="A14" s="2" t="s">
        <v>25</v>
      </c>
      <c r="B14" s="2" t="s">
        <v>40</v>
      </c>
      <c r="C14" s="2" t="s">
        <v>37</v>
      </c>
      <c r="D14" s="2">
        <v>4</v>
      </c>
      <c r="E14" s="2" t="s">
        <v>12</v>
      </c>
      <c r="F14" s="2" t="s">
        <v>30</v>
      </c>
      <c r="G14" s="2" t="s">
        <v>23</v>
      </c>
      <c r="H14" s="2"/>
    </row>
    <row r="15" spans="1:8" ht="72">
      <c r="A15" s="2" t="s">
        <v>26</v>
      </c>
      <c r="B15" s="2" t="s">
        <v>42</v>
      </c>
      <c r="C15" s="2" t="s">
        <v>37</v>
      </c>
      <c r="D15" s="2">
        <v>2</v>
      </c>
      <c r="E15" s="2" t="s">
        <v>12</v>
      </c>
      <c r="F15" s="2" t="s">
        <v>30</v>
      </c>
      <c r="G15" s="2" t="s">
        <v>39</v>
      </c>
      <c r="H15" s="2" t="s">
        <v>47</v>
      </c>
    </row>
    <row r="16" spans="1:8" ht="43.2">
      <c r="A16" s="2" t="s">
        <v>27</v>
      </c>
      <c r="B16" s="2" t="s">
        <v>41</v>
      </c>
      <c r="C16" s="2" t="s">
        <v>37</v>
      </c>
      <c r="D16" s="2">
        <v>4</v>
      </c>
      <c r="E16" s="2" t="s">
        <v>12</v>
      </c>
      <c r="F16" s="2" t="s">
        <v>30</v>
      </c>
      <c r="G16" s="2" t="s">
        <v>39</v>
      </c>
      <c r="H16" s="2"/>
    </row>
    <row r="17" spans="1:8" ht="43.2">
      <c r="A17" s="2" t="s">
        <v>28</v>
      </c>
      <c r="B17" s="28" t="s">
        <v>58</v>
      </c>
      <c r="C17" s="2" t="s">
        <v>37</v>
      </c>
      <c r="D17" s="2">
        <v>1</v>
      </c>
      <c r="E17" s="2" t="s">
        <v>13</v>
      </c>
      <c r="F17" s="2" t="s">
        <v>30</v>
      </c>
      <c r="G17" s="2" t="s">
        <v>23</v>
      </c>
      <c r="H17" s="2"/>
    </row>
    <row r="18" spans="1:8" ht="57.6">
      <c r="A18" s="2" t="s">
        <v>43</v>
      </c>
      <c r="B18" s="2" t="s">
        <v>46</v>
      </c>
      <c r="C18" s="2" t="s">
        <v>37</v>
      </c>
      <c r="D18" s="2">
        <v>3</v>
      </c>
      <c r="E18" s="2" t="s">
        <v>13</v>
      </c>
      <c r="F18" s="2" t="s">
        <v>30</v>
      </c>
      <c r="G18" s="2" t="s">
        <v>23</v>
      </c>
      <c r="H18" s="22"/>
    </row>
    <row r="19" spans="1:8" ht="100.8">
      <c r="A19" s="2" t="s">
        <v>44</v>
      </c>
      <c r="B19" s="2" t="s">
        <v>61</v>
      </c>
      <c r="C19" s="2" t="s">
        <v>37</v>
      </c>
      <c r="D19" s="2">
        <v>2</v>
      </c>
      <c r="E19" s="2" t="s">
        <v>13</v>
      </c>
      <c r="F19" s="2" t="s">
        <v>30</v>
      </c>
      <c r="G19" s="2" t="s">
        <v>39</v>
      </c>
      <c r="H19" s="2" t="s">
        <v>49</v>
      </c>
    </row>
    <row r="20" spans="1:8" ht="28.8">
      <c r="A20" s="2" t="s">
        <v>45</v>
      </c>
      <c r="B20" s="2" t="s">
        <v>48</v>
      </c>
      <c r="C20" s="2" t="s">
        <v>37</v>
      </c>
      <c r="D20" s="2">
        <v>1</v>
      </c>
      <c r="E20" s="2" t="s">
        <v>13</v>
      </c>
      <c r="F20" s="2" t="s">
        <v>30</v>
      </c>
      <c r="G20" s="2" t="s">
        <v>23</v>
      </c>
      <c r="H20" s="2"/>
    </row>
    <row r="21" spans="1:8" ht="57.6">
      <c r="A21" s="2" t="s">
        <v>50</v>
      </c>
      <c r="B21" s="27" t="s">
        <v>57</v>
      </c>
      <c r="C21" s="2" t="s">
        <v>37</v>
      </c>
      <c r="D21" s="2">
        <v>3</v>
      </c>
      <c r="E21" s="2" t="s">
        <v>13</v>
      </c>
      <c r="F21" s="2" t="s">
        <v>30</v>
      </c>
      <c r="G21" s="2" t="s">
        <v>23</v>
      </c>
      <c r="H21" s="2"/>
    </row>
    <row r="22" spans="1:8" ht="28.8">
      <c r="A22" s="2" t="s">
        <v>51</v>
      </c>
      <c r="B22" s="2" t="s">
        <v>60</v>
      </c>
      <c r="C22" s="2" t="s">
        <v>37</v>
      </c>
      <c r="D22" s="2">
        <v>3</v>
      </c>
      <c r="E22" s="2" t="s">
        <v>13</v>
      </c>
      <c r="F22" s="2" t="s">
        <v>30</v>
      </c>
      <c r="G22" s="2" t="s">
        <v>23</v>
      </c>
      <c r="H22" s="2"/>
    </row>
    <row r="23" spans="1:8" ht="28.8">
      <c r="A23" s="2" t="s">
        <v>52</v>
      </c>
      <c r="B23" s="2" t="s">
        <v>59</v>
      </c>
      <c r="C23" s="2" t="s">
        <v>37</v>
      </c>
      <c r="D23" s="2">
        <v>1</v>
      </c>
      <c r="E23" s="2" t="s">
        <v>13</v>
      </c>
      <c r="F23" s="2" t="s">
        <v>30</v>
      </c>
      <c r="G23" s="2" t="s">
        <v>23</v>
      </c>
      <c r="H23" s="2"/>
    </row>
    <row r="24" spans="1:8" ht="43.2">
      <c r="A24" s="2" t="s">
        <v>53</v>
      </c>
      <c r="B24" s="2" t="s">
        <v>62</v>
      </c>
      <c r="C24" s="2" t="s">
        <v>37</v>
      </c>
      <c r="D24" s="2">
        <v>2</v>
      </c>
      <c r="E24" s="2" t="s">
        <v>13</v>
      </c>
      <c r="F24" s="2" t="s">
        <v>30</v>
      </c>
      <c r="G24" s="2" t="s">
        <v>23</v>
      </c>
      <c r="H24" s="2"/>
    </row>
    <row r="25" spans="1:8" ht="43.2">
      <c r="A25" s="2" t="s">
        <v>54</v>
      </c>
      <c r="B25" s="2" t="s">
        <v>63</v>
      </c>
      <c r="C25" s="2" t="s">
        <v>37</v>
      </c>
      <c r="D25" s="2">
        <v>1</v>
      </c>
      <c r="E25" s="2" t="s">
        <v>13</v>
      </c>
      <c r="F25" s="2" t="s">
        <v>30</v>
      </c>
      <c r="G25" s="2" t="s">
        <v>23</v>
      </c>
      <c r="H25" s="2"/>
    </row>
    <row r="26" spans="1:8" ht="72">
      <c r="A26" s="2" t="s">
        <v>55</v>
      </c>
      <c r="B26" s="2" t="s">
        <v>64</v>
      </c>
      <c r="C26" s="2" t="s">
        <v>65</v>
      </c>
      <c r="D26" s="2">
        <v>4</v>
      </c>
      <c r="E26" s="2" t="s">
        <v>13</v>
      </c>
      <c r="F26" s="2" t="s">
        <v>30</v>
      </c>
      <c r="G26" s="2" t="s">
        <v>66</v>
      </c>
      <c r="H26" s="2" t="s">
        <v>67</v>
      </c>
    </row>
    <row r="27" spans="1:8">
      <c r="A27" s="2" t="s">
        <v>56</v>
      </c>
      <c r="B27" s="2" t="s">
        <v>29</v>
      </c>
      <c r="C27" s="2" t="s">
        <v>19</v>
      </c>
      <c r="D27" s="2"/>
      <c r="E27" s="2" t="s">
        <v>14</v>
      </c>
      <c r="F27" s="2"/>
      <c r="G27" s="2"/>
      <c r="H27" s="2"/>
    </row>
    <row r="28" spans="1:8">
      <c r="A28" s="2" t="s">
        <v>68</v>
      </c>
      <c r="B28" s="2" t="s">
        <v>29</v>
      </c>
      <c r="C28" s="2" t="s">
        <v>19</v>
      </c>
      <c r="D28" s="2"/>
      <c r="E28" s="2" t="s">
        <v>14</v>
      </c>
      <c r="F28" s="2"/>
      <c r="G28" s="2"/>
      <c r="H28" s="2"/>
    </row>
    <row r="29" spans="1:8">
      <c r="A29" s="2" t="s">
        <v>69</v>
      </c>
      <c r="B29" s="2" t="s">
        <v>29</v>
      </c>
      <c r="C29" s="2" t="s">
        <v>19</v>
      </c>
      <c r="D29" s="2"/>
      <c r="E29" s="2" t="s">
        <v>14</v>
      </c>
      <c r="F29" s="2"/>
      <c r="G29" s="2"/>
      <c r="H29" s="2"/>
    </row>
    <row r="30" spans="1:8">
      <c r="A30" s="2"/>
      <c r="B30" s="2"/>
      <c r="C30" s="2"/>
      <c r="D30" s="2"/>
      <c r="E30" s="2"/>
      <c r="F30" s="2"/>
      <c r="G30" s="2"/>
      <c r="H30" s="2"/>
    </row>
    <row r="31" spans="1:8">
      <c r="A31" s="2"/>
      <c r="B31" s="2"/>
      <c r="C31" s="2"/>
      <c r="D31" s="2"/>
      <c r="E31" s="2"/>
      <c r="F31" s="2"/>
      <c r="G31" s="2"/>
      <c r="H31" s="2"/>
    </row>
    <row r="32" spans="1:8">
      <c r="A32" s="2"/>
      <c r="B32" s="2"/>
      <c r="C32" s="2"/>
      <c r="D32" s="2"/>
      <c r="E32" s="2"/>
      <c r="F32" s="2"/>
      <c r="G32" s="2"/>
      <c r="H32" s="2"/>
    </row>
    <row r="33" spans="1:8">
      <c r="A33" s="2"/>
      <c r="B33" s="2"/>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c r="A37" s="2"/>
      <c r="B37" s="2"/>
      <c r="C37" s="2"/>
      <c r="D37" s="2"/>
      <c r="E37" s="2"/>
      <c r="F37" s="2"/>
      <c r="G37" s="2"/>
      <c r="H37" s="2"/>
    </row>
    <row r="38" spans="1:8">
      <c r="A38" s="2"/>
      <c r="B38" s="2"/>
      <c r="C38" s="2"/>
      <c r="D38" s="2"/>
      <c r="E38" s="2"/>
      <c r="F38" s="2"/>
      <c r="G38" s="2"/>
      <c r="H38" s="2"/>
    </row>
    <row r="39" spans="1:8">
      <c r="A39" s="2"/>
      <c r="B39" s="2"/>
      <c r="C39" s="2"/>
      <c r="D39" s="2"/>
      <c r="E39" s="2"/>
      <c r="F39" s="2"/>
      <c r="G39" s="2"/>
      <c r="H39" s="2"/>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sheetData>
  <phoneticPr fontId="7" type="noConversion"/>
  <dataValidations count="2">
    <dataValidation type="list" allowBlank="1" showInputMessage="1" showErrorMessage="1" sqref="C12:C54" xr:uid="{1D1E2315-7DF1-420F-AED1-C52F5848344C}">
      <formula1>"Pendiente, En Progreso, Terminado, Cancelado"</formula1>
    </dataValidation>
    <dataValidation type="list" allowBlank="1" showInputMessage="1" showErrorMessage="1" sqref="F12:F54" xr:uid="{8D027888-B935-48EB-A350-CD73BD6C5B9C}">
      <formula1>"Alta, Media, Baja"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02C88D0-8493-4F4B-986E-7B2238381A10}">
          <x14:formula1>
            <xm:f>'Información Sprints'!$A$2:$A$7</xm:f>
          </x14:formula1>
          <xm:sqref>E12:E54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EDE9B222D840A42B6383EE710F70D14" ma:contentTypeVersion="1" ma:contentTypeDescription="Crear nuevo documento." ma:contentTypeScope="" ma:versionID="0e7c2f7590d4f183b4ab4ae12cbbaa35">
  <xsd:schema xmlns:xsd="http://www.w3.org/2001/XMLSchema" xmlns:xs="http://www.w3.org/2001/XMLSchema" xmlns:p="http://schemas.microsoft.com/office/2006/metadata/properties" xmlns:ns2="d5c0387a-86ce-4ed1-a4a4-c80090aa481a" targetNamespace="http://schemas.microsoft.com/office/2006/metadata/properties" ma:root="true" ma:fieldsID="543e10a22c90b47deeac75aa8473072d" ns2:_="">
    <xsd:import namespace="d5c0387a-86ce-4ed1-a4a4-c80090aa481a"/>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c0387a-86ce-4ed1-a4a4-c80090aa481a"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d5c0387a-86ce-4ed1-a4a4-c80090aa481a" xsi:nil="true"/>
  </documentManagement>
</p:properties>
</file>

<file path=customXml/itemProps1.xml><?xml version="1.0" encoding="utf-8"?>
<ds:datastoreItem xmlns:ds="http://schemas.openxmlformats.org/officeDocument/2006/customXml" ds:itemID="{17A07BAA-8DB1-4393-9D47-E413DA2356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c0387a-86ce-4ed1-a4a4-c80090aa48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0F4325-AF1A-42BB-B7E4-A8F1B1AA6EA3}">
  <ds:schemaRefs>
    <ds:schemaRef ds:uri="http://schemas.microsoft.com/sharepoint/v3/contenttype/forms"/>
  </ds:schemaRefs>
</ds:datastoreItem>
</file>

<file path=customXml/itemProps3.xml><?xml version="1.0" encoding="utf-8"?>
<ds:datastoreItem xmlns:ds="http://schemas.openxmlformats.org/officeDocument/2006/customXml" ds:itemID="{A4CB366A-4C18-458D-BA00-5CE9F81A5D3C}">
  <ds:schemaRefs>
    <ds:schemaRef ds:uri="http://schemas.microsoft.com/office/2006/metadata/properties"/>
    <ds:schemaRef ds:uri="http://schemas.microsoft.com/office/infopath/2007/PartnerControls"/>
    <ds:schemaRef ds:uri="213b2d84-3d9b-4b3f-804d-aac06d647ac8"/>
    <ds:schemaRef ds:uri="d5c0387a-86ce-4ed1-a4a4-c80090aa48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Información Sprints</vt:lpstr>
      <vt:lpstr>Backlog</vt:lpstr>
      <vt:lpstr>Backlog!_Hlk210145319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Francisco Esparza Arevalo</dc:creator>
  <cp:keywords/>
  <dc:description/>
  <cp:lastModifiedBy>Luis Gerardo  Alvarado Moreno</cp:lastModifiedBy>
  <cp:revision/>
  <dcterms:created xsi:type="dcterms:W3CDTF">2024-06-10T23:39:25Z</dcterms:created>
  <dcterms:modified xsi:type="dcterms:W3CDTF">2025-10-21T15:45:21Z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0x0101006EDE9B222D840A42B6383EE710F70D14</vt:lpwstr>
  </property>
  <property fmtid="{D5CDD505-2E9C-101B-9397-08002B2CF9AE}" pid="3" name="Order">
    <vt:r8>600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