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4191C632-38EC-43DF-8095-C228FE1BBC38}" xr6:coauthVersionLast="46" xr6:coauthVersionMax="46" xr10:uidLastSave="{00000000-0000-0000-0000-000000000000}"/>
  <bookViews>
    <workbookView xWindow="-110" yWindow="-110" windowWidth="19420" windowHeight="10420" firstSheet="3" activeTab="6" xr2:uid="{A79E091E-0448-41B6-BCFB-F25C6EC10C06}"/>
  </bookViews>
  <sheets>
    <sheet name="Sets" sheetId="10" r:id="rId1"/>
    <sheet name="General Data" sheetId="5" r:id="rId2"/>
    <sheet name="Costs without contractor " sheetId="16" r:id="rId3"/>
    <sheet name="Costs with contractor" sheetId="1" r:id="rId4"/>
    <sheet name="Costs of default system" sheetId="17" r:id="rId5"/>
    <sheet name="Demand" sheetId="13" r:id="rId6"/>
    <sheet name="Irradiation and temperatur" sheetId="15" r:id="rId7"/>
    <sheet name="irradiation_winter" sheetId="12" r:id="rId8"/>
    <sheet name="Tabelle1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8" i="1"/>
  <c r="C9" i="1"/>
  <c r="C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<sst xmlns="http://schemas.openxmlformats.org/spreadsheetml/2006/main" count="113" uniqueCount="72">
  <si>
    <t>PV</t>
  </si>
  <si>
    <t>A_roof [m²]</t>
  </si>
  <si>
    <t>time</t>
  </si>
  <si>
    <t>Pv_Contractor</t>
  </si>
  <si>
    <t>Area PV</t>
  </si>
  <si>
    <t>A_PV [m²/kW]</t>
  </si>
  <si>
    <t>Area Roof</t>
  </si>
  <si>
    <t>Options</t>
  </si>
  <si>
    <t>Unit</t>
  </si>
  <si>
    <t>PV_ninja_21_7</t>
  </si>
  <si>
    <t>PVGIS_EU</t>
  </si>
  <si>
    <t>Contractor</t>
  </si>
  <si>
    <t>Self_financed</t>
  </si>
  <si>
    <t>Elements</t>
  </si>
  <si>
    <t>ST</t>
  </si>
  <si>
    <t>HP</t>
  </si>
  <si>
    <t>Insulation</t>
  </si>
  <si>
    <t>Battery_Capacity</t>
  </si>
  <si>
    <t>Battery_Powerflow</t>
  </si>
  <si>
    <t>Charging_Station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</si>
  <si>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</si>
  <si>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</si>
  <si>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</si>
  <si>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</si>
  <si>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</si>
  <si>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</si>
  <si>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</si>
  <si>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</si>
  <si>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</si>
  <si>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</si>
  <si>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</si>
  <si>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</si>
  <si>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</si>
  <si>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</si>
  <si>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</si>
  <si>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</si>
  <si>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</si>
  <si>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</si>
  <si>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</si>
  <si>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</si>
  <si>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</si>
  <si>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</si>
  <si>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 xml:space="preserve">Capacity Battery Car 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</si>
  <si>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</si>
  <si>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</si>
  <si>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</si>
  <si>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</si>
  <si>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</si>
  <si>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</si>
  <si>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</si>
  <si>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Number of charging stations</t>
  </si>
  <si>
    <t>n_charging_stations_total</t>
  </si>
  <si>
    <t>Parameter</t>
  </si>
  <si>
    <t>Abbreviation</t>
  </si>
  <si>
    <t>Value</t>
  </si>
  <si>
    <t>Depreciation time</t>
  </si>
  <si>
    <t>DOW p.P.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</si>
  <si>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</si>
  <si>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</si>
  <si>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</si>
  <si>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</si>
  <si>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</si>
  <si>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</si>
  <si>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</si>
  <si>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</si>
  <si>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 xml:space="preserve">Default </t>
  </si>
  <si>
    <t>Feedin Price</t>
  </si>
  <si>
    <t>Car</t>
  </si>
  <si>
    <t>Electricity household</t>
  </si>
  <si>
    <t>Heating</t>
  </si>
  <si>
    <t>DHW</t>
  </si>
  <si>
    <t>Irradiation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</si>
</sst>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workbookViewId="0">
      <selection activeCell="D1" sqref="D1"/>
    </sheetView>
  </sheetViews>
  <sheetFormatPr baseColWidth="10" defaultRowHeight="14.5" x14ac:dyDescent="0.35"/>
  <cols>
    <col min="1" max="1" width="10.36328125" style="2" customWidth="1"/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s="2" t="s">
        <v>64</v>
      </c>
      <c r="B1" t="s">
        <v>7</v>
      </c>
      <c r="C1" t="s">
        <v>13</v>
      </c>
      <c r="D1" t="s">
        <v>65</v>
      </c>
    </row>
    <row r="2" spans="1:4" x14ac:dyDescent="0.35">
      <c r="A2" s="2">
        <v>1</v>
      </c>
      <c r="B2" t="s">
        <v>12</v>
      </c>
      <c r="C2" t="s">
        <v>0</v>
      </c>
      <c r="D2" t="s">
        <v>22</v>
      </c>
    </row>
    <row r="3" spans="1:4" x14ac:dyDescent="0.35">
      <c r="A3" s="2">
        <v>2</v>
      </c>
      <c r="B3" t="s">
        <v>11</v>
      </c>
      <c r="C3" t="s">
        <v>14</v>
      </c>
      <c r="D3" t="s">
        <v>23</v>
      </c>
    </row>
    <row r="4" spans="1:4" x14ac:dyDescent="0.35">
      <c r="A4" s="2">
        <v>3</v>
      </c>
      <c r="C4" t="s">
        <v>15</v>
      </c>
      <c r="D4" t="s">
        <v>24</v>
      </c>
    </row>
    <row r="5" spans="1:4" x14ac:dyDescent="0.35">
      <c r="A5" s="2">
        <v>4</v>
      </c>
      <c r="C5" t="s">
        <v>16</v>
      </c>
    </row>
    <row r="6" spans="1:4" x14ac:dyDescent="0.35">
      <c r="A6" s="2">
        <v>5</v>
      </c>
      <c r="C6" t="s">
        <v>17</v>
      </c>
    </row>
    <row r="7" spans="1:4" x14ac:dyDescent="0.35">
      <c r="A7" s="2">
        <v>6</v>
      </c>
      <c r="C7" t="s">
        <v>18</v>
      </c>
    </row>
    <row r="8" spans="1:4" x14ac:dyDescent="0.35">
      <c r="A8" s="2">
        <v>7</v>
      </c>
      <c r="C8" t="s">
        <v>19</v>
      </c>
    </row>
    <row r="9" spans="1:4" x14ac:dyDescent="0.35">
      <c r="A9" s="2">
        <v>8</v>
      </c>
    </row>
    <row r="10" spans="1:4" x14ac:dyDescent="0.35">
      <c r="A10" s="2">
        <v>9</v>
      </c>
    </row>
    <row r="11" spans="1:4" x14ac:dyDescent="0.35">
      <c r="A11" s="2">
        <v>10</v>
      </c>
    </row>
    <row r="12" spans="1:4" x14ac:dyDescent="0.35">
      <c r="A12" s="2">
        <v>11</v>
      </c>
    </row>
    <row r="13" spans="1:4" x14ac:dyDescent="0.35">
      <c r="A13" s="2">
        <v>12</v>
      </c>
    </row>
    <row r="14" spans="1:4" x14ac:dyDescent="0.35">
      <c r="A14" s="2">
        <v>13</v>
      </c>
    </row>
    <row r="15" spans="1:4" x14ac:dyDescent="0.35">
      <c r="A15" s="2">
        <v>14</v>
      </c>
    </row>
    <row r="16" spans="1:4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topLeftCell="A4" workbookViewId="0">
      <selection activeCell="B25" sqref="B25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t="s">
        <v>32</v>
      </c>
      <c r="B2" t="s">
        <v>33</v>
      </c>
      <c r="C2">
        <v>0.02</v>
      </c>
    </row>
    <row r="3" spans="1:3" x14ac:dyDescent="0.35">
      <c r="A3" t="s">
        <v>55</v>
      </c>
      <c r="B3" t="s">
        <v>34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56</v>
      </c>
      <c r="B6" t="s">
        <v>35</v>
      </c>
      <c r="C6">
        <v>0.5</v>
      </c>
    </row>
    <row r="7" spans="1:3" x14ac:dyDescent="0.35">
      <c r="A7" t="s">
        <v>36</v>
      </c>
      <c r="B7" t="s">
        <v>37</v>
      </c>
      <c r="C7">
        <v>0.45</v>
      </c>
    </row>
    <row r="8" spans="1:3" x14ac:dyDescent="0.35">
      <c r="A8" t="s">
        <v>57</v>
      </c>
      <c r="B8" t="s">
        <v>39</v>
      </c>
      <c r="C8">
        <v>70</v>
      </c>
    </row>
    <row r="9" spans="1:3" x14ac:dyDescent="0.35">
      <c r="A9" t="s">
        <v>58</v>
      </c>
      <c r="B9" t="s">
        <v>40</v>
      </c>
      <c r="C9">
        <v>22</v>
      </c>
    </row>
    <row r="10" spans="1:3" x14ac:dyDescent="0.35">
      <c r="A10" t="s">
        <v>59</v>
      </c>
      <c r="B10" t="s">
        <v>41</v>
      </c>
      <c r="C10">
        <v>22</v>
      </c>
    </row>
    <row r="11" spans="1:3" x14ac:dyDescent="0.35">
      <c r="A11" t="s">
        <v>42</v>
      </c>
      <c r="B11" t="s">
        <v>43</v>
      </c>
      <c r="C11">
        <v>60</v>
      </c>
    </row>
    <row r="12" spans="1:3" x14ac:dyDescent="0.35">
      <c r="A12" t="s">
        <v>60</v>
      </c>
      <c r="B12" s="3" t="s">
        <v>44</v>
      </c>
      <c r="C12">
        <v>0.8</v>
      </c>
    </row>
    <row r="13" spans="1:3" x14ac:dyDescent="0.35">
      <c r="A13" t="s">
        <v>61</v>
      </c>
      <c r="B13" t="s">
        <v>45</v>
      </c>
      <c r="C13">
        <v>0.8</v>
      </c>
    </row>
    <row r="14" spans="1:3" x14ac:dyDescent="0.35">
      <c r="A14" t="s">
        <v>62</v>
      </c>
      <c r="B14" t="s">
        <v>45</v>
      </c>
      <c r="C14">
        <v>0.8</v>
      </c>
    </row>
    <row r="15" spans="1:3" x14ac:dyDescent="0.35">
      <c r="A15" t="s">
        <v>50</v>
      </c>
      <c r="B15" t="s">
        <v>51</v>
      </c>
      <c r="C15">
        <v>20</v>
      </c>
    </row>
    <row r="16" spans="1:3" x14ac:dyDescent="0.35">
      <c r="A16" t="s">
        <v>46</v>
      </c>
      <c r="B16" t="s">
        <v>49</v>
      </c>
      <c r="C16">
        <v>60</v>
      </c>
    </row>
    <row r="17" spans="1:3" x14ac:dyDescent="0.35">
      <c r="A17" t="s">
        <v>47</v>
      </c>
      <c r="B17" t="s">
        <v>48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E9"/>
  <sheetViews>
    <sheetView workbookViewId="0">
      <selection activeCell="B20" sqref="B20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v>1500</v>
      </c>
      <c r="C3">
        <v>200</v>
      </c>
      <c r="D3">
        <v>5</v>
      </c>
      <c r="E3">
        <v>0</v>
      </c>
    </row>
    <row r="4" spans="1:5" x14ac:dyDescent="0.35">
      <c r="A4" t="s">
        <v>14</v>
      </c>
      <c r="B4">
        <v>4200</v>
      </c>
      <c r="C4">
        <v>200</v>
      </c>
      <c r="D4">
        <v>5</v>
      </c>
      <c r="E4">
        <v>0</v>
      </c>
    </row>
    <row r="5" spans="1:5" x14ac:dyDescent="0.35">
      <c r="A5" t="s">
        <v>15</v>
      </c>
      <c r="B5">
        <v>550</v>
      </c>
      <c r="C5">
        <v>200</v>
      </c>
      <c r="D5">
        <v>5</v>
      </c>
      <c r="E5">
        <v>0</v>
      </c>
    </row>
    <row r="6" spans="1:5" x14ac:dyDescent="0.35">
      <c r="A6" t="s">
        <v>16</v>
      </c>
      <c r="B6">
        <v>1000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v>2000</v>
      </c>
      <c r="C7">
        <v>200</v>
      </c>
      <c r="D7">
        <v>5</v>
      </c>
      <c r="E7">
        <v>0</v>
      </c>
    </row>
    <row r="8" spans="1:5" x14ac:dyDescent="0.35">
      <c r="A8" t="s">
        <v>18</v>
      </c>
      <c r="B8">
        <v>500</v>
      </c>
      <c r="C8">
        <v>200</v>
      </c>
      <c r="D8">
        <v>5</v>
      </c>
      <c r="E8">
        <v>0</v>
      </c>
    </row>
    <row r="9" spans="1:5" x14ac:dyDescent="0.35">
      <c r="A9" t="s">
        <v>19</v>
      </c>
      <c r="B9">
        <v>1500</v>
      </c>
      <c r="C9">
        <v>200</v>
      </c>
      <c r="D9">
        <v>5</v>
      </c>
      <c r="E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E9"/>
  <sheetViews>
    <sheetView workbookViewId="0">
      <selection activeCell="C1" sqref="C1"/>
    </sheetView>
  </sheetViews>
  <sheetFormatPr baseColWidth="10" defaultRowHeight="14.5" x14ac:dyDescent="0.35"/>
  <cols>
    <col min="1" max="1" width="16.90625" bestFit="1" customWidth="1"/>
    <col min="2" max="2" width="18.453125" bestFit="1" customWidth="1"/>
    <col min="3" max="3" width="15.632812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f>'Costs without contractor '!B3*0.1</f>
        <v>150</v>
      </c>
      <c r="C3">
        <f>'Costs without contractor '!C3*1.2</f>
        <v>240</v>
      </c>
      <c r="D3">
        <v>0</v>
      </c>
      <c r="E3">
        <v>7.0000000000000007E-2</v>
      </c>
    </row>
    <row r="4" spans="1:5" x14ac:dyDescent="0.35">
      <c r="A4" t="s">
        <v>14</v>
      </c>
      <c r="B4">
        <f>'Costs without contractor '!B4*0.1</f>
        <v>420</v>
      </c>
      <c r="C4">
        <f>'Costs without contractor '!C4*1.2</f>
        <v>240</v>
      </c>
      <c r="D4">
        <v>0</v>
      </c>
      <c r="E4">
        <v>7.0000000000000007E-2</v>
      </c>
    </row>
    <row r="5" spans="1:5" x14ac:dyDescent="0.35">
      <c r="A5" t="s">
        <v>15</v>
      </c>
      <c r="B5">
        <f>'Costs without contractor '!B5*0.1</f>
        <v>55</v>
      </c>
      <c r="C5">
        <f>'Costs without contractor '!C5*1.2</f>
        <v>240</v>
      </c>
      <c r="D5">
        <v>0</v>
      </c>
      <c r="E5">
        <v>7.0000000000000007E-2</v>
      </c>
    </row>
    <row r="6" spans="1:5" x14ac:dyDescent="0.35">
      <c r="A6" t="s">
        <v>16</v>
      </c>
      <c r="B6">
        <f>'Costs without contractor '!B6*0.1</f>
        <v>100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f>'Costs without contractor '!B7*0.1</f>
        <v>200</v>
      </c>
      <c r="C7">
        <f>'Costs without contractor '!C7*1.2</f>
        <v>240</v>
      </c>
      <c r="D7">
        <v>0</v>
      </c>
      <c r="E7">
        <v>0</v>
      </c>
    </row>
    <row r="8" spans="1:5" x14ac:dyDescent="0.35">
      <c r="A8" t="s">
        <v>18</v>
      </c>
      <c r="B8">
        <f>'Costs without contractor '!B8*0.1</f>
        <v>50</v>
      </c>
      <c r="C8">
        <f>'Costs without contractor '!C8*1.2</f>
        <v>240</v>
      </c>
      <c r="D8">
        <v>0</v>
      </c>
      <c r="E8">
        <v>0</v>
      </c>
    </row>
    <row r="9" spans="1:5" x14ac:dyDescent="0.35">
      <c r="A9" t="s">
        <v>19</v>
      </c>
      <c r="B9">
        <f>'Costs without contractor '!B9*0.1</f>
        <v>150</v>
      </c>
      <c r="C9">
        <f>'Costs without contractor '!C9*1.2</f>
        <v>240</v>
      </c>
      <c r="D9">
        <v>0</v>
      </c>
      <c r="E9">
        <v>7.0000000000000007E-2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F5"/>
  <sheetViews>
    <sheetView workbookViewId="0">
      <selection activeCell="F1" sqref="F1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6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  <c r="F1" t="s">
        <v>66</v>
      </c>
    </row>
    <row r="2" spans="1:6" x14ac:dyDescent="0.35">
      <c r="A2" t="s">
        <v>8</v>
      </c>
      <c r="B2" t="s">
        <v>20</v>
      </c>
      <c r="C2" t="s">
        <v>21</v>
      </c>
      <c r="D2" t="s">
        <v>27</v>
      </c>
      <c r="E2" t="s">
        <v>30</v>
      </c>
      <c r="F2" t="s">
        <v>31</v>
      </c>
    </row>
    <row r="3" spans="1:6" x14ac:dyDescent="0.35">
      <c r="A3" t="s">
        <v>22</v>
      </c>
      <c r="B3">
        <v>0</v>
      </c>
      <c r="C3">
        <v>200</v>
      </c>
      <c r="D3">
        <v>5</v>
      </c>
      <c r="E3">
        <v>0.2</v>
      </c>
      <c r="F3">
        <v>0.1</v>
      </c>
    </row>
    <row r="4" spans="1:6" x14ac:dyDescent="0.35">
      <c r="A4" t="s">
        <v>23</v>
      </c>
      <c r="B4">
        <v>0</v>
      </c>
      <c r="C4">
        <v>200</v>
      </c>
      <c r="D4">
        <v>5</v>
      </c>
      <c r="E4">
        <v>0.2</v>
      </c>
      <c r="F4">
        <v>0.1</v>
      </c>
    </row>
    <row r="5" spans="1:6" x14ac:dyDescent="0.35">
      <c r="A5" t="s">
        <v>24</v>
      </c>
      <c r="B5">
        <v>0</v>
      </c>
      <c r="C5">
        <v>200</v>
      </c>
      <c r="D5">
        <v>5</v>
      </c>
      <c r="E5">
        <v>0.2</v>
      </c>
      <c r="F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G5" sqref="G5"/>
    </sheetView>
  </sheetViews>
  <sheetFormatPr baseColWidth="10" defaultRowHeight="14.5" x14ac:dyDescent="0.35"/>
  <cols>
    <col min="1" max="1" width="25.54296875" style="1" bestFit="1" customWidth="1"/>
    <col min="4" max="4" width="18.08984375" bestFit="1" customWidth="1"/>
  </cols>
  <sheetData>
    <row r="1" spans="1:5" x14ac:dyDescent="0.35">
      <c r="A1" s="1" t="s">
        <v>64</v>
      </c>
      <c r="B1" t="s">
        <v>67</v>
      </c>
      <c r="C1" t="s">
        <v>70</v>
      </c>
      <c r="D1" t="s">
        <v>68</v>
      </c>
      <c r="E1" t="s">
        <v>69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tabSelected="1" workbookViewId="0">
      <selection activeCell="I20" sqref="I20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64</v>
      </c>
      <c r="B1" t="s">
        <v>71</v>
      </c>
      <c r="C1" t="s">
        <v>38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9</v>
      </c>
      <c r="G1" t="s">
        <v>10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EF88-4887-4CA9-BA39-40AB3A7CB9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without contractor </vt:lpstr>
      <vt:lpstr>Costs with contractor</vt:lpstr>
      <vt:lpstr>Costs of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2021-05-03T15:28:22Z</dcterms:modified>
</cp:coreProperties>
</file>