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lsolui/Documents/personal/MECAI/git/rais_dados/analises_excel/"/>
    </mc:Choice>
  </mc:AlternateContent>
  <xr:revisionPtr revIDLastSave="0" documentId="13_ncr:1_{935D8EBD-1512-8B48-871E-B8C475A5461C}" xr6:coauthVersionLast="47" xr6:coauthVersionMax="47" xr10:uidLastSave="{00000000-0000-0000-0000-000000000000}"/>
  <bookViews>
    <workbookView xWindow="1400" yWindow="1420" windowWidth="27840" windowHeight="16740" xr2:uid="{984FE649-9302-3940-99BC-B9044D05D7B7}"/>
  </bookViews>
  <sheets>
    <sheet name="Estat_faixa_salari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1" l="1"/>
  <c r="J22" i="1"/>
  <c r="J23" i="1"/>
  <c r="J24" i="1"/>
  <c r="J25" i="1"/>
  <c r="J26" i="1"/>
  <c r="J27" i="1"/>
  <c r="J28" i="1"/>
  <c r="J29" i="1"/>
  <c r="J30" i="1"/>
  <c r="J31" i="1"/>
  <c r="J20" i="1"/>
  <c r="I21" i="1"/>
  <c r="I22" i="1"/>
  <c r="I23" i="1"/>
  <c r="I24" i="1"/>
  <c r="I25" i="1"/>
  <c r="I26" i="1"/>
  <c r="I27" i="1"/>
  <c r="I28" i="1"/>
  <c r="I29" i="1"/>
  <c r="I30" i="1"/>
  <c r="I31" i="1"/>
  <c r="I20" i="1"/>
  <c r="H37" i="1"/>
  <c r="H38" i="1"/>
  <c r="H39" i="1"/>
  <c r="H40" i="1"/>
  <c r="H41" i="1"/>
  <c r="H42" i="1"/>
  <c r="H43" i="1"/>
  <c r="H44" i="1"/>
  <c r="H45" i="1"/>
  <c r="H46" i="1"/>
  <c r="H47" i="1"/>
  <c r="H36" i="1"/>
  <c r="E37" i="1"/>
  <c r="E38" i="1"/>
  <c r="E39" i="1"/>
  <c r="E40" i="1"/>
  <c r="E41" i="1"/>
  <c r="E42" i="1"/>
  <c r="E43" i="1"/>
  <c r="E44" i="1"/>
  <c r="E45" i="1"/>
  <c r="E46" i="1"/>
  <c r="E47" i="1"/>
  <c r="E36" i="1"/>
  <c r="H21" i="1"/>
  <c r="H22" i="1"/>
  <c r="H23" i="1"/>
  <c r="H24" i="1"/>
  <c r="H25" i="1"/>
  <c r="H26" i="1"/>
  <c r="H27" i="1"/>
  <c r="H28" i="1"/>
  <c r="H29" i="1"/>
  <c r="H30" i="1"/>
  <c r="H31" i="1"/>
  <c r="H20" i="1"/>
  <c r="F21" i="1"/>
  <c r="F22" i="1"/>
  <c r="F23" i="1"/>
  <c r="F24" i="1"/>
  <c r="F25" i="1"/>
  <c r="F26" i="1"/>
  <c r="F27" i="1"/>
  <c r="F28" i="1"/>
  <c r="F29" i="1"/>
  <c r="F30" i="1"/>
  <c r="F31" i="1"/>
  <c r="F20" i="1"/>
  <c r="E21" i="1"/>
  <c r="E22" i="1"/>
  <c r="E23" i="1"/>
  <c r="E24" i="1"/>
  <c r="E25" i="1"/>
  <c r="E26" i="1"/>
  <c r="G26" i="1" s="1"/>
  <c r="E27" i="1"/>
  <c r="E28" i="1"/>
  <c r="G28" i="1" s="1"/>
  <c r="E29" i="1"/>
  <c r="E30" i="1"/>
  <c r="E31" i="1"/>
  <c r="E20" i="1"/>
  <c r="G5" i="1"/>
  <c r="G6" i="1"/>
  <c r="G7" i="1"/>
  <c r="G8" i="1"/>
  <c r="G9" i="1"/>
  <c r="G10" i="1"/>
  <c r="G11" i="1"/>
  <c r="G12" i="1"/>
  <c r="G13" i="1"/>
  <c r="G14" i="1"/>
  <c r="G15" i="1"/>
  <c r="G4" i="1"/>
  <c r="G29" i="1" l="1"/>
  <c r="G23" i="1"/>
  <c r="G30" i="1"/>
  <c r="G25" i="1"/>
  <c r="G27" i="1"/>
  <c r="G20" i="1"/>
  <c r="G22" i="1"/>
  <c r="G24" i="1"/>
  <c r="G31" i="1"/>
  <c r="G21" i="1"/>
</calcChain>
</file>

<file path=xl/sharedStrings.xml><?xml version="1.0" encoding="utf-8"?>
<sst xmlns="http://schemas.openxmlformats.org/spreadsheetml/2006/main" count="66" uniqueCount="28">
  <si>
    <t>total</t>
  </si>
  <si>
    <t>proporcao_total</t>
  </si>
  <si>
    <t>contagem_es_F</t>
  </si>
  <si>
    <t>contagem_es_M</t>
  </si>
  <si>
    <t>00:ate_0,50</t>
  </si>
  <si>
    <t>01:0,51_a_1,00</t>
  </si>
  <si>
    <t>02:1,01_a_1,50</t>
  </si>
  <si>
    <t>03:1,51_a_2,00</t>
  </si>
  <si>
    <t>04:2,01_a_3,00</t>
  </si>
  <si>
    <t>05:3,01_a_4,00</t>
  </si>
  <si>
    <t>06:4,01_a_5,00</t>
  </si>
  <si>
    <t>07:5,01_a_7,00</t>
  </si>
  <si>
    <t>08:7,01_a_10,00</t>
  </si>
  <si>
    <t>09:10,01_a_15,00</t>
  </si>
  <si>
    <t>10:15,01_a_20,00</t>
  </si>
  <si>
    <t>11:mais_de_20,00</t>
  </si>
  <si>
    <t>Faixa Salarial Média</t>
  </si>
  <si>
    <t>Feminino</t>
  </si>
  <si>
    <t>Masculino</t>
  </si>
  <si>
    <t>distr_F</t>
  </si>
  <si>
    <t>distr_M</t>
  </si>
  <si>
    <t>Entropia</t>
  </si>
  <si>
    <t>%_F_relacao_H</t>
  </si>
  <si>
    <t>proporcao_total_faixa_salarial</t>
  </si>
  <si>
    <t>%F_versus_Esperado_F</t>
  </si>
  <si>
    <t>%M_versus_Esperado_M</t>
  </si>
  <si>
    <t>Tabela Bruta Estat_faixa_salarial.ipynb</t>
  </si>
  <si>
    <t>Fazendo formula excel Estat_faixa_salarial.ipynb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</si>
</sst>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" fontId="2" fillId="0" borderId="1" xfId="0" applyNumberFormat="1" applyFont="1" applyBorder="1" applyAlignment="1">
      <alignment vertical="center" wrapText="1"/>
    </xf>
    <xf numFmtId="9" fontId="2" fillId="0" borderId="1" xfId="1" applyFont="1" applyBorder="1" applyAlignment="1">
      <alignment vertical="center" wrapText="1"/>
    </xf>
    <xf numFmtId="10" fontId="2" fillId="0" borderId="1" xfId="1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vertical="center" wrapText="1"/>
    </xf>
    <xf numFmtId="0" fontId="3" fillId="0" borderId="2" xfId="0" applyFont="1" applyFill="1" applyBorder="1" applyAlignment="1">
      <alignment horizontal="center" vertical="center" wrapText="1"/>
    </xf>
    <xf numFmtId="9" fontId="0" fillId="0" borderId="2" xfId="1" applyFont="1" applyBorder="1"/>
    <xf numFmtId="0" fontId="2" fillId="0" borderId="0" xfId="0" applyFont="1" applyBorder="1" applyAlignment="1">
      <alignment vertical="center" wrapText="1"/>
    </xf>
    <xf numFmtId="1" fontId="2" fillId="0" borderId="0" xfId="0" applyNumberFormat="1" applyFont="1" applyBorder="1" applyAlignment="1">
      <alignment vertical="center" wrapText="1"/>
    </xf>
    <xf numFmtId="10" fontId="2" fillId="0" borderId="0" xfId="1" applyNumberFormat="1" applyFont="1" applyBorder="1" applyAlignment="1">
      <alignment vertical="center" wrapText="1"/>
    </xf>
    <xf numFmtId="9" fontId="2" fillId="0" borderId="0" xfId="1" applyFont="1" applyBorder="1" applyAlignment="1">
      <alignment vertical="center" wrapText="1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9044E-5EEC-FC47-A026-A7D5E2145776}">
  <dimension ref="B2:L47"/>
  <sheetViews>
    <sheetView tabSelected="1" topLeftCell="A15" workbookViewId="0">
      <selection activeCell="J38" sqref="J38"/>
    </sheetView>
  </sheetViews>
  <sheetFormatPr baseColWidth="10" defaultRowHeight="16" x14ac:dyDescent="0.2"/>
  <cols>
    <col min="2" max="2" width="18" customWidth="1"/>
    <col min="8" max="8" width="12.5" customWidth="1"/>
    <col min="9" max="9" width="12.83203125" customWidth="1"/>
    <col min="10" max="10" width="13.33203125" customWidth="1"/>
  </cols>
  <sheetData>
    <row r="2" spans="2:12" x14ac:dyDescent="0.2">
      <c r="B2" t="s">
        <v>26</v>
      </c>
    </row>
    <row r="3" spans="2:12" ht="30" x14ac:dyDescent="0.2"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/>
      <c r="H3" s="1" t="s">
        <v>0</v>
      </c>
      <c r="I3" s="1" t="s">
        <v>1</v>
      </c>
      <c r="J3" s="1" t="s">
        <v>2</v>
      </c>
      <c r="K3" s="1" t="s">
        <v>3</v>
      </c>
      <c r="L3" s="1" t="s">
        <v>21</v>
      </c>
    </row>
    <row r="4" spans="2:12" x14ac:dyDescent="0.2">
      <c r="B4" s="2" t="s">
        <v>4</v>
      </c>
      <c r="C4" s="3">
        <v>52167.12</v>
      </c>
      <c r="D4" s="3">
        <v>43972.56</v>
      </c>
      <c r="E4" s="4">
        <v>0.01</v>
      </c>
      <c r="F4" s="4">
        <v>0</v>
      </c>
      <c r="G4" s="4">
        <f>F4/E4-1</f>
        <v>-1</v>
      </c>
      <c r="H4" s="3">
        <v>96139.69</v>
      </c>
      <c r="I4" s="4">
        <v>0.01</v>
      </c>
      <c r="J4" s="3">
        <v>43090.559999999998</v>
      </c>
      <c r="K4" s="3">
        <v>53049.13</v>
      </c>
      <c r="L4" s="2">
        <v>0.06</v>
      </c>
    </row>
    <row r="5" spans="2:12" ht="30" x14ac:dyDescent="0.2">
      <c r="B5" s="2" t="s">
        <v>5</v>
      </c>
      <c r="C5" s="3">
        <v>359682.56</v>
      </c>
      <c r="D5" s="3">
        <v>299462.38</v>
      </c>
      <c r="E5" s="4">
        <v>0.05</v>
      </c>
      <c r="F5" s="4">
        <v>0.03</v>
      </c>
      <c r="G5" s="4">
        <f t="shared" ref="G5:G15" si="0">F5/E5-1</f>
        <v>-0.4</v>
      </c>
      <c r="H5" s="3">
        <v>659144.93999999994</v>
      </c>
      <c r="I5" s="4">
        <v>0.04</v>
      </c>
      <c r="J5" s="3">
        <v>295433.92</v>
      </c>
      <c r="K5" s="3">
        <v>363711.02</v>
      </c>
      <c r="L5" s="2">
        <v>0.25</v>
      </c>
    </row>
    <row r="6" spans="2:12" ht="30" x14ac:dyDescent="0.2">
      <c r="B6" s="2" t="s">
        <v>6</v>
      </c>
      <c r="C6" s="3">
        <v>2338356.69</v>
      </c>
      <c r="D6" s="3">
        <v>2196584.75</v>
      </c>
      <c r="E6" s="4">
        <v>0.3</v>
      </c>
      <c r="F6" s="4">
        <v>0.23</v>
      </c>
      <c r="G6" s="4">
        <f t="shared" si="0"/>
        <v>-0.23333333333333328</v>
      </c>
      <c r="H6" s="3">
        <v>4534941.4400000004</v>
      </c>
      <c r="I6" s="4">
        <v>0.26</v>
      </c>
      <c r="J6" s="3">
        <v>2032596.22</v>
      </c>
      <c r="K6" s="3">
        <v>2502345.2200000002</v>
      </c>
      <c r="L6" s="2">
        <v>0.7</v>
      </c>
    </row>
    <row r="7" spans="2:12" ht="30" x14ac:dyDescent="0.2">
      <c r="B7" s="2" t="s">
        <v>7</v>
      </c>
      <c r="C7" s="3">
        <v>1245565.1200000001</v>
      </c>
      <c r="D7" s="3">
        <v>1764568</v>
      </c>
      <c r="E7" s="4">
        <v>0.16</v>
      </c>
      <c r="F7" s="4">
        <v>0.18</v>
      </c>
      <c r="G7" s="4">
        <f t="shared" si="0"/>
        <v>0.125</v>
      </c>
      <c r="H7" s="3">
        <v>3010133.12</v>
      </c>
      <c r="I7" s="4">
        <v>0.17</v>
      </c>
      <c r="J7" s="3">
        <v>1349165.21</v>
      </c>
      <c r="K7" s="3">
        <v>1660967.92</v>
      </c>
      <c r="L7" s="2">
        <v>0.6</v>
      </c>
    </row>
    <row r="8" spans="2:12" ht="30" x14ac:dyDescent="0.2">
      <c r="B8" s="2" t="s">
        <v>8</v>
      </c>
      <c r="C8" s="3">
        <v>1183594.19</v>
      </c>
      <c r="D8" s="3">
        <v>1785602.12</v>
      </c>
      <c r="E8" s="4">
        <v>0.15</v>
      </c>
      <c r="F8" s="4">
        <v>0.18</v>
      </c>
      <c r="G8" s="4">
        <f t="shared" si="0"/>
        <v>0.19999999999999996</v>
      </c>
      <c r="H8" s="3">
        <v>2969196.31</v>
      </c>
      <c r="I8" s="4">
        <v>0.17</v>
      </c>
      <c r="J8" s="3">
        <v>1330817.01</v>
      </c>
      <c r="K8" s="3">
        <v>1638379.3</v>
      </c>
      <c r="L8" s="2">
        <v>0.6</v>
      </c>
    </row>
    <row r="9" spans="2:12" ht="30" x14ac:dyDescent="0.2">
      <c r="B9" s="2" t="s">
        <v>9</v>
      </c>
      <c r="C9" s="3">
        <v>688925.5</v>
      </c>
      <c r="D9" s="3">
        <v>913214.75</v>
      </c>
      <c r="E9" s="4">
        <v>0.09</v>
      </c>
      <c r="F9" s="4">
        <v>0.09</v>
      </c>
      <c r="G9" s="4">
        <f t="shared" si="0"/>
        <v>0</v>
      </c>
      <c r="H9" s="3">
        <v>1602140.25</v>
      </c>
      <c r="I9" s="4">
        <v>0.09</v>
      </c>
      <c r="J9" s="3">
        <v>718091.79</v>
      </c>
      <c r="K9" s="3">
        <v>884048.46</v>
      </c>
      <c r="L9" s="2">
        <v>0.44</v>
      </c>
    </row>
    <row r="10" spans="2:12" ht="30" x14ac:dyDescent="0.2">
      <c r="B10" s="2" t="s">
        <v>10</v>
      </c>
      <c r="C10" s="3">
        <v>480188.06</v>
      </c>
      <c r="D10" s="3">
        <v>583035.31000000006</v>
      </c>
      <c r="E10" s="4">
        <v>0.06</v>
      </c>
      <c r="F10" s="4">
        <v>0.06</v>
      </c>
      <c r="G10" s="4">
        <f t="shared" si="0"/>
        <v>0</v>
      </c>
      <c r="H10" s="3">
        <v>1063223.3799999999</v>
      </c>
      <c r="I10" s="4">
        <v>0.06</v>
      </c>
      <c r="J10" s="3">
        <v>476545.03</v>
      </c>
      <c r="K10" s="3">
        <v>586678.34</v>
      </c>
      <c r="L10" s="2">
        <v>0.34</v>
      </c>
    </row>
    <row r="11" spans="2:12" ht="30" x14ac:dyDescent="0.2">
      <c r="B11" s="2" t="s">
        <v>11</v>
      </c>
      <c r="C11" s="3">
        <v>585622.31000000006</v>
      </c>
      <c r="D11" s="3">
        <v>712521.12</v>
      </c>
      <c r="E11" s="4">
        <v>7.0000000000000007E-2</v>
      </c>
      <c r="F11" s="4">
        <v>7.0000000000000007E-2</v>
      </c>
      <c r="G11" s="4">
        <f t="shared" si="0"/>
        <v>0</v>
      </c>
      <c r="H11" s="3">
        <v>1298143.44</v>
      </c>
      <c r="I11" s="4">
        <v>7.0000000000000007E-2</v>
      </c>
      <c r="J11" s="3">
        <v>581838.04</v>
      </c>
      <c r="K11" s="3">
        <v>716305.4</v>
      </c>
      <c r="L11" s="2">
        <v>0.39</v>
      </c>
    </row>
    <row r="12" spans="2:12" ht="30" x14ac:dyDescent="0.2">
      <c r="B12" s="2" t="s">
        <v>12</v>
      </c>
      <c r="C12" s="3">
        <v>407074.44</v>
      </c>
      <c r="D12" s="3">
        <v>526890</v>
      </c>
      <c r="E12" s="4">
        <v>0.05</v>
      </c>
      <c r="F12" s="4">
        <v>0.05</v>
      </c>
      <c r="G12" s="4">
        <f t="shared" si="0"/>
        <v>0</v>
      </c>
      <c r="H12" s="3">
        <v>933964.44</v>
      </c>
      <c r="I12" s="4">
        <v>0.05</v>
      </c>
      <c r="J12" s="3">
        <v>418610.17</v>
      </c>
      <c r="K12" s="3">
        <v>515354.27</v>
      </c>
      <c r="L12" s="2">
        <v>0.31</v>
      </c>
    </row>
    <row r="13" spans="2:12" ht="30" x14ac:dyDescent="0.2">
      <c r="B13" s="2" t="s">
        <v>13</v>
      </c>
      <c r="C13" s="3">
        <v>281244</v>
      </c>
      <c r="D13" s="3">
        <v>391706.31</v>
      </c>
      <c r="E13" s="4">
        <v>0.04</v>
      </c>
      <c r="F13" s="4">
        <v>0.04</v>
      </c>
      <c r="G13" s="4">
        <f t="shared" si="0"/>
        <v>0</v>
      </c>
      <c r="H13" s="3">
        <v>672950.31</v>
      </c>
      <c r="I13" s="4">
        <v>0.04</v>
      </c>
      <c r="J13" s="3">
        <v>301621.59000000003</v>
      </c>
      <c r="K13" s="3">
        <v>371328.72</v>
      </c>
      <c r="L13" s="2">
        <v>0.25</v>
      </c>
    </row>
    <row r="14" spans="2:12" ht="30" x14ac:dyDescent="0.2">
      <c r="B14" s="2" t="s">
        <v>14</v>
      </c>
      <c r="C14" s="3">
        <v>110287</v>
      </c>
      <c r="D14" s="3">
        <v>187031.56</v>
      </c>
      <c r="E14" s="4">
        <v>0.01</v>
      </c>
      <c r="F14" s="4">
        <v>0.02</v>
      </c>
      <c r="G14" s="4">
        <f t="shared" si="0"/>
        <v>1</v>
      </c>
      <c r="H14" s="3">
        <v>297318.56</v>
      </c>
      <c r="I14" s="4">
        <v>0.02</v>
      </c>
      <c r="J14" s="3">
        <v>133260.51</v>
      </c>
      <c r="K14" s="3">
        <v>164058.06</v>
      </c>
      <c r="L14" s="2">
        <v>0.14000000000000001</v>
      </c>
    </row>
    <row r="15" spans="2:12" ht="30" x14ac:dyDescent="0.2">
      <c r="B15" s="2" t="s">
        <v>15</v>
      </c>
      <c r="C15" s="3">
        <v>124983.88</v>
      </c>
      <c r="D15" s="3">
        <v>269076.25</v>
      </c>
      <c r="E15" s="4">
        <v>0.02</v>
      </c>
      <c r="F15" s="4">
        <v>0.03</v>
      </c>
      <c r="G15" s="4">
        <f t="shared" si="0"/>
        <v>0.5</v>
      </c>
      <c r="H15" s="3">
        <v>394060.12</v>
      </c>
      <c r="I15" s="4">
        <v>0.02</v>
      </c>
      <c r="J15" s="3">
        <v>176620.83</v>
      </c>
      <c r="K15" s="3">
        <v>217439.29</v>
      </c>
      <c r="L15" s="2">
        <v>0.17</v>
      </c>
    </row>
    <row r="18" spans="2:11" x14ac:dyDescent="0.2">
      <c r="B18" t="s">
        <v>27</v>
      </c>
    </row>
    <row r="19" spans="2:11" ht="30" x14ac:dyDescent="0.2"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22</v>
      </c>
      <c r="H19" s="1" t="s">
        <v>23</v>
      </c>
      <c r="I19" s="1" t="s">
        <v>2</v>
      </c>
      <c r="J19" s="1" t="s">
        <v>3</v>
      </c>
      <c r="K19" s="1" t="s">
        <v>21</v>
      </c>
    </row>
    <row r="20" spans="2:11" x14ac:dyDescent="0.2">
      <c r="B20" s="2" t="s">
        <v>4</v>
      </c>
      <c r="C20" s="3">
        <v>52167.12</v>
      </c>
      <c r="D20" s="3">
        <v>43972.56</v>
      </c>
      <c r="E20" s="5">
        <f>C20/SUM($C$20:$C$31)</f>
        <v>6.63898858622317E-3</v>
      </c>
      <c r="F20" s="5">
        <f>D20/SUM($D$20:$D$31)</f>
        <v>4.5455946117613742E-3</v>
      </c>
      <c r="G20" s="4">
        <f>E20/F20-1</f>
        <v>0.46053248326309193</v>
      </c>
      <c r="H20" s="4">
        <f>SUM(C20:D20)/SUM($C$20:$D$31)</f>
        <v>5.4838701643887327E-3</v>
      </c>
      <c r="I20" s="3">
        <f>H20*SUM($C$20:$C$31)</f>
        <v>43090.556522982741</v>
      </c>
      <c r="J20" s="3">
        <f>H20*SUM($D$20:$D$31)</f>
        <v>53049.123477017245</v>
      </c>
      <c r="K20" s="2">
        <v>0.06</v>
      </c>
    </row>
    <row r="21" spans="2:11" ht="30" x14ac:dyDescent="0.2">
      <c r="B21" s="2" t="s">
        <v>5</v>
      </c>
      <c r="C21" s="3">
        <v>359682.56</v>
      </c>
      <c r="D21" s="3">
        <v>299462.38</v>
      </c>
      <c r="E21" s="5">
        <f t="shared" ref="E21:E31" si="1">C21/SUM($C$20:$C$31)</f>
        <v>4.5774587719305385E-2</v>
      </c>
      <c r="F21" s="5">
        <f t="shared" ref="F21:F31" si="2">D21/SUM($D$20:$D$31)</f>
        <v>3.0956455138232506E-2</v>
      </c>
      <c r="G21" s="4">
        <f t="shared" ref="G21:G31" si="3">E21/F21-1</f>
        <v>0.47867666097116746</v>
      </c>
      <c r="H21" s="4">
        <f t="shared" ref="H21:H31" si="4">SUM(C21:D21)/SUM($C$20:$D$31)</f>
        <v>3.7598058059625343E-2</v>
      </c>
      <c r="I21" s="3">
        <f t="shared" ref="I21:I31" si="5">H21*SUM($C$20:$C$31)</f>
        <v>295433.91754484794</v>
      </c>
      <c r="J21" s="3">
        <f t="shared" ref="J21:J31" si="6">H21*SUM($D$20:$D$31)</f>
        <v>363711.02245515195</v>
      </c>
      <c r="K21" s="2">
        <v>0.25</v>
      </c>
    </row>
    <row r="22" spans="2:11" ht="30" x14ac:dyDescent="0.2">
      <c r="B22" s="2" t="s">
        <v>6</v>
      </c>
      <c r="C22" s="3">
        <v>2338356.69</v>
      </c>
      <c r="D22" s="3">
        <v>2196584.75</v>
      </c>
      <c r="E22" s="5">
        <f t="shared" si="1"/>
        <v>0.29758827735609306</v>
      </c>
      <c r="F22" s="5">
        <f t="shared" si="2"/>
        <v>0.22706851281520124</v>
      </c>
      <c r="G22" s="4">
        <f t="shared" si="3"/>
        <v>0.31056602109462905</v>
      </c>
      <c r="H22" s="4">
        <f t="shared" si="4"/>
        <v>0.25867602284578101</v>
      </c>
      <c r="I22" s="3">
        <f t="shared" si="5"/>
        <v>2032596.2230032047</v>
      </c>
      <c r="J22" s="3">
        <f t="shared" si="6"/>
        <v>2502345.2169967946</v>
      </c>
      <c r="K22" s="2">
        <v>0.7</v>
      </c>
    </row>
    <row r="23" spans="2:11" ht="30" x14ac:dyDescent="0.2">
      <c r="B23" s="2" t="s">
        <v>7</v>
      </c>
      <c r="C23" s="3">
        <v>1245565.1200000001</v>
      </c>
      <c r="D23" s="3">
        <v>1764568</v>
      </c>
      <c r="E23" s="5">
        <f t="shared" si="1"/>
        <v>0.15851541382920301</v>
      </c>
      <c r="F23" s="5">
        <f t="shared" si="2"/>
        <v>0.18240945700879241</v>
      </c>
      <c r="G23" s="4">
        <f t="shared" si="3"/>
        <v>-0.13099125216099772</v>
      </c>
      <c r="H23" s="4">
        <f t="shared" si="4"/>
        <v>0.17169995997080884</v>
      </c>
      <c r="I23" s="3">
        <f t="shared" si="5"/>
        <v>1349165.2078419898</v>
      </c>
      <c r="J23" s="3">
        <f t="shared" si="6"/>
        <v>1660967.9121580101</v>
      </c>
      <c r="K23" s="2">
        <v>0.6</v>
      </c>
    </row>
    <row r="24" spans="2:11" ht="30" x14ac:dyDescent="0.2">
      <c r="B24" s="2" t="s">
        <v>8</v>
      </c>
      <c r="C24" s="3">
        <v>1183594.19</v>
      </c>
      <c r="D24" s="3">
        <v>1785602.12</v>
      </c>
      <c r="E24" s="5">
        <f t="shared" si="1"/>
        <v>0.15062875462801198</v>
      </c>
      <c r="F24" s="5">
        <f t="shared" si="2"/>
        <v>0.18458382626396297</v>
      </c>
      <c r="G24" s="4">
        <f t="shared" si="3"/>
        <v>-0.18395475011658791</v>
      </c>
      <c r="H24" s="4">
        <f t="shared" si="4"/>
        <v>0.16936489758050077</v>
      </c>
      <c r="I24" s="3">
        <f t="shared" si="5"/>
        <v>1330817.0094167858</v>
      </c>
      <c r="J24" s="3">
        <f t="shared" si="6"/>
        <v>1638379.3005832136</v>
      </c>
      <c r="K24" s="2">
        <v>0.6</v>
      </c>
    </row>
    <row r="25" spans="2:11" ht="30" x14ac:dyDescent="0.2">
      <c r="B25" s="2" t="s">
        <v>9</v>
      </c>
      <c r="C25" s="3">
        <v>688925.5</v>
      </c>
      <c r="D25" s="3">
        <v>913214.75</v>
      </c>
      <c r="E25" s="5">
        <f t="shared" si="1"/>
        <v>8.7675312174758546E-2</v>
      </c>
      <c r="F25" s="5">
        <f t="shared" si="2"/>
        <v>9.440214640632727E-2</v>
      </c>
      <c r="G25" s="4">
        <f t="shared" si="3"/>
        <v>-7.1257216998170447E-2</v>
      </c>
      <c r="H25" s="4">
        <f t="shared" si="4"/>
        <v>9.1387126690470638E-2</v>
      </c>
      <c r="I25" s="3">
        <f t="shared" si="5"/>
        <v>718091.79103124433</v>
      </c>
      <c r="J25" s="3">
        <f t="shared" si="6"/>
        <v>884048.45896875556</v>
      </c>
      <c r="K25" s="2">
        <v>0.44</v>
      </c>
    </row>
    <row r="26" spans="2:11" ht="30" x14ac:dyDescent="0.2">
      <c r="B26" s="2" t="s">
        <v>10</v>
      </c>
      <c r="C26" s="3">
        <v>480188.06</v>
      </c>
      <c r="D26" s="3">
        <v>583035.31000000006</v>
      </c>
      <c r="E26" s="5">
        <f t="shared" si="1"/>
        <v>6.1110581714701642E-2</v>
      </c>
      <c r="F26" s="5">
        <f t="shared" si="2"/>
        <v>6.0270363235677492E-2</v>
      </c>
      <c r="G26" s="4">
        <f t="shared" si="3"/>
        <v>1.3940823215858433E-2</v>
      </c>
      <c r="H26" s="4">
        <f t="shared" si="4"/>
        <v>6.0646955729661708E-2</v>
      </c>
      <c r="I26" s="3">
        <f t="shared" si="5"/>
        <v>476545.03033025697</v>
      </c>
      <c r="J26" s="3">
        <f t="shared" si="6"/>
        <v>586678.33966974297</v>
      </c>
      <c r="K26" s="2">
        <v>0.34</v>
      </c>
    </row>
    <row r="27" spans="2:11" ht="30" x14ac:dyDescent="0.2">
      <c r="B27" s="2" t="s">
        <v>11</v>
      </c>
      <c r="C27" s="3">
        <v>585622.31000000006</v>
      </c>
      <c r="D27" s="3">
        <v>712521.12</v>
      </c>
      <c r="E27" s="5">
        <f t="shared" si="1"/>
        <v>7.4528550395874776E-2</v>
      </c>
      <c r="F27" s="5">
        <f t="shared" si="2"/>
        <v>7.3655756313441373E-2</v>
      </c>
      <c r="G27" s="4">
        <f t="shared" si="3"/>
        <v>1.1849638454858091E-2</v>
      </c>
      <c r="H27" s="4">
        <f t="shared" si="4"/>
        <v>7.4046949447660479E-2</v>
      </c>
      <c r="I27" s="3">
        <f t="shared" si="5"/>
        <v>581838.03862623323</v>
      </c>
      <c r="J27" s="3">
        <f t="shared" si="6"/>
        <v>716305.39137376694</v>
      </c>
      <c r="K27" s="2">
        <v>0.39</v>
      </c>
    </row>
    <row r="28" spans="2:11" ht="30" x14ac:dyDescent="0.2">
      <c r="B28" s="2" t="s">
        <v>12</v>
      </c>
      <c r="C28" s="3">
        <v>407074.44</v>
      </c>
      <c r="D28" s="3">
        <v>526890</v>
      </c>
      <c r="E28" s="5">
        <f t="shared" si="1"/>
        <v>5.1805860873730201E-2</v>
      </c>
      <c r="F28" s="5">
        <f t="shared" si="2"/>
        <v>5.4466429632274091E-2</v>
      </c>
      <c r="G28" s="4">
        <f t="shared" si="3"/>
        <v>-4.8847864207485547E-2</v>
      </c>
      <c r="H28" s="4">
        <f t="shared" si="4"/>
        <v>5.3273941905319748E-2</v>
      </c>
      <c r="I28" s="3">
        <f t="shared" si="5"/>
        <v>418610.16691834136</v>
      </c>
      <c r="J28" s="3">
        <f t="shared" si="6"/>
        <v>515354.27308165852</v>
      </c>
      <c r="K28" s="2">
        <v>0.31</v>
      </c>
    </row>
    <row r="29" spans="2:11" ht="30" x14ac:dyDescent="0.2">
      <c r="B29" s="2" t="s">
        <v>13</v>
      </c>
      <c r="C29" s="3">
        <v>281244</v>
      </c>
      <c r="D29" s="3">
        <v>391706.31</v>
      </c>
      <c r="E29" s="5">
        <f t="shared" si="1"/>
        <v>3.579219450764675E-2</v>
      </c>
      <c r="F29" s="5">
        <f t="shared" si="2"/>
        <v>4.0492027121662479E-2</v>
      </c>
      <c r="G29" s="4">
        <f t="shared" si="3"/>
        <v>-0.11606809903328863</v>
      </c>
      <c r="H29" s="4">
        <f t="shared" si="4"/>
        <v>3.8385525384785443E-2</v>
      </c>
      <c r="I29" s="3">
        <f t="shared" si="5"/>
        <v>301621.59235618176</v>
      </c>
      <c r="J29" s="3">
        <f t="shared" si="6"/>
        <v>371328.71764381824</v>
      </c>
      <c r="K29" s="2">
        <v>0.25</v>
      </c>
    </row>
    <row r="30" spans="2:11" ht="30" x14ac:dyDescent="0.2">
      <c r="B30" s="2" t="s">
        <v>14</v>
      </c>
      <c r="C30" s="3">
        <v>110287</v>
      </c>
      <c r="D30" s="3">
        <v>187031.56</v>
      </c>
      <c r="E30" s="5">
        <f t="shared" si="1"/>
        <v>1.4035548334061659E-2</v>
      </c>
      <c r="F30" s="5">
        <f t="shared" si="2"/>
        <v>1.9334094975714949E-2</v>
      </c>
      <c r="G30" s="4">
        <f t="shared" si="3"/>
        <v>-0.27405196096888196</v>
      </c>
      <c r="H30" s="4">
        <f t="shared" si="4"/>
        <v>1.6959244928868304E-2</v>
      </c>
      <c r="I30" s="3">
        <f t="shared" si="5"/>
        <v>133260.50403966225</v>
      </c>
      <c r="J30" s="3">
        <f t="shared" si="6"/>
        <v>164058.05596033772</v>
      </c>
      <c r="K30" s="2">
        <v>0.14000000000000001</v>
      </c>
    </row>
    <row r="31" spans="2:11" ht="30" x14ac:dyDescent="0.2">
      <c r="B31" s="2" t="s">
        <v>15</v>
      </c>
      <c r="C31" s="3">
        <v>124983.88</v>
      </c>
      <c r="D31" s="3">
        <v>269076.25</v>
      </c>
      <c r="E31" s="5">
        <f t="shared" si="1"/>
        <v>1.5905929880389913E-2</v>
      </c>
      <c r="F31" s="5">
        <f t="shared" si="2"/>
        <v>2.7815336476951912E-2</v>
      </c>
      <c r="G31" s="4">
        <f t="shared" si="3"/>
        <v>-0.42815971708378442</v>
      </c>
      <c r="H31" s="4">
        <f t="shared" si="4"/>
        <v>2.2477447292128968E-2</v>
      </c>
      <c r="I31" s="3">
        <f t="shared" si="5"/>
        <v>176620.83236826799</v>
      </c>
      <c r="J31" s="3">
        <f t="shared" si="6"/>
        <v>217439.29763173196</v>
      </c>
      <c r="K31" s="2">
        <v>0.17</v>
      </c>
    </row>
    <row r="32" spans="2:11" x14ac:dyDescent="0.2">
      <c r="B32" s="12"/>
      <c r="C32" s="13"/>
      <c r="D32" s="13"/>
      <c r="E32" s="14"/>
      <c r="F32" s="14"/>
      <c r="G32" s="15"/>
      <c r="H32" s="15"/>
      <c r="I32" s="13"/>
      <c r="J32" s="13"/>
      <c r="K32" s="12"/>
    </row>
    <row r="33" spans="2:11" x14ac:dyDescent="0.2">
      <c r="B33" s="12"/>
      <c r="C33" s="13"/>
      <c r="D33" s="13"/>
      <c r="E33" s="14"/>
      <c r="F33" s="14"/>
      <c r="G33" s="15"/>
      <c r="H33" s="15"/>
      <c r="I33" s="13"/>
      <c r="J33" s="13"/>
      <c r="K33" s="12"/>
    </row>
    <row r="34" spans="2:11" x14ac:dyDescent="0.2">
      <c r="B34" t="s">
        <v>27</v>
      </c>
    </row>
    <row r="35" spans="2:11" ht="30" x14ac:dyDescent="0.2">
      <c r="B35" s="1" t="s">
        <v>16</v>
      </c>
      <c r="C35" s="1" t="s">
        <v>17</v>
      </c>
      <c r="D35" s="6" t="s">
        <v>2</v>
      </c>
      <c r="E35" s="10" t="s">
        <v>24</v>
      </c>
      <c r="F35" s="8" t="s">
        <v>18</v>
      </c>
      <c r="G35" s="1" t="s">
        <v>3</v>
      </c>
      <c r="H35" s="10" t="s">
        <v>25</v>
      </c>
    </row>
    <row r="36" spans="2:11" x14ac:dyDescent="0.2">
      <c r="B36" s="2" t="s">
        <v>4</v>
      </c>
      <c r="C36" s="3">
        <v>52167.12</v>
      </c>
      <c r="D36" s="7">
        <v>43090.559999999998</v>
      </c>
      <c r="E36" s="11">
        <f>C36/D36-1</f>
        <v>0.21063917479837824</v>
      </c>
      <c r="F36" s="9">
        <v>43972.56</v>
      </c>
      <c r="G36" s="7">
        <v>53049.13</v>
      </c>
      <c r="H36" s="11">
        <f>F36/G36-1</f>
        <v>-0.17109743364311536</v>
      </c>
    </row>
    <row r="37" spans="2:11" ht="30" x14ac:dyDescent="0.2">
      <c r="B37" s="2" t="s">
        <v>5</v>
      </c>
      <c r="C37" s="3">
        <v>359682.56</v>
      </c>
      <c r="D37" s="7">
        <v>295433.92</v>
      </c>
      <c r="E37" s="11">
        <f t="shared" ref="E37:E47" si="7">C37/D37-1</f>
        <v>0.21747211694581314</v>
      </c>
      <c r="F37" s="9">
        <v>299462.38</v>
      </c>
      <c r="G37" s="7">
        <v>363711.02</v>
      </c>
      <c r="H37" s="11">
        <f t="shared" ref="H37:H47" si="8">F37/G37-1</f>
        <v>-0.17664749338637031</v>
      </c>
    </row>
    <row r="38" spans="2:11" ht="30" x14ac:dyDescent="0.2">
      <c r="B38" s="2" t="s">
        <v>6</v>
      </c>
      <c r="C38" s="3">
        <v>2338356.69</v>
      </c>
      <c r="D38" s="7">
        <v>2032596.22</v>
      </c>
      <c r="E38" s="11">
        <f t="shared" si="7"/>
        <v>0.15042853420243008</v>
      </c>
      <c r="F38" s="9">
        <v>2196584.75</v>
      </c>
      <c r="G38" s="7">
        <v>2502345.2200000002</v>
      </c>
      <c r="H38" s="11">
        <f t="shared" si="8"/>
        <v>-0.12218956343681475</v>
      </c>
    </row>
    <row r="39" spans="2:11" ht="30" x14ac:dyDescent="0.2">
      <c r="B39" s="2" t="s">
        <v>7</v>
      </c>
      <c r="C39" s="3">
        <v>1245565.1200000001</v>
      </c>
      <c r="D39" s="7">
        <v>1349165.21</v>
      </c>
      <c r="E39" s="11">
        <f t="shared" si="7"/>
        <v>-7.6788290442206031E-2</v>
      </c>
      <c r="F39" s="9">
        <v>1764568</v>
      </c>
      <c r="G39" s="7">
        <v>1660967.92</v>
      </c>
      <c r="H39" s="11">
        <f t="shared" si="8"/>
        <v>6.2373317842285614E-2</v>
      </c>
    </row>
    <row r="40" spans="2:11" ht="30" x14ac:dyDescent="0.2">
      <c r="B40" s="2" t="s">
        <v>8</v>
      </c>
      <c r="C40" s="3">
        <v>1183594.19</v>
      </c>
      <c r="D40" s="7">
        <v>1330817.01</v>
      </c>
      <c r="E40" s="11">
        <f t="shared" si="7"/>
        <v>-0.11062589288665614</v>
      </c>
      <c r="F40" s="9">
        <v>1785602.12</v>
      </c>
      <c r="G40" s="7">
        <v>1638379.3</v>
      </c>
      <c r="H40" s="11">
        <f t="shared" si="8"/>
        <v>8.9858813523828074E-2</v>
      </c>
    </row>
    <row r="41" spans="2:11" ht="30" x14ac:dyDescent="0.2">
      <c r="B41" s="2" t="s">
        <v>9</v>
      </c>
      <c r="C41" s="3">
        <v>688925.5</v>
      </c>
      <c r="D41" s="7">
        <v>718091.79</v>
      </c>
      <c r="E41" s="11">
        <f t="shared" si="7"/>
        <v>-4.0616381368181353E-2</v>
      </c>
      <c r="F41" s="9">
        <v>913214.75</v>
      </c>
      <c r="G41" s="7">
        <v>884048.46</v>
      </c>
      <c r="H41" s="11">
        <f t="shared" si="8"/>
        <v>3.2991732150067898E-2</v>
      </c>
    </row>
    <row r="42" spans="2:11" ht="30" x14ac:dyDescent="0.2">
      <c r="B42" s="2" t="s">
        <v>10</v>
      </c>
      <c r="C42" s="3">
        <v>480188.06</v>
      </c>
      <c r="D42" s="7">
        <v>476545.03</v>
      </c>
      <c r="E42" s="11">
        <f t="shared" si="7"/>
        <v>7.6446710607809276E-3</v>
      </c>
      <c r="F42" s="9">
        <v>583035.31000000006</v>
      </c>
      <c r="G42" s="7">
        <v>586678.34</v>
      </c>
      <c r="H42" s="11">
        <f t="shared" si="8"/>
        <v>-6.2095866706105562E-3</v>
      </c>
    </row>
    <row r="43" spans="2:11" ht="30" x14ac:dyDescent="0.2">
      <c r="B43" s="2" t="s">
        <v>11</v>
      </c>
      <c r="C43" s="3">
        <v>585622.31000000006</v>
      </c>
      <c r="D43" s="7">
        <v>581838.04</v>
      </c>
      <c r="E43" s="11">
        <f t="shared" si="7"/>
        <v>6.5039920731206902E-3</v>
      </c>
      <c r="F43" s="9">
        <v>712521.12</v>
      </c>
      <c r="G43" s="7">
        <v>716305.4</v>
      </c>
      <c r="H43" s="11">
        <f t="shared" si="8"/>
        <v>-5.283053848260888E-3</v>
      </c>
    </row>
    <row r="44" spans="2:11" ht="30" x14ac:dyDescent="0.2">
      <c r="B44" s="2" t="s">
        <v>12</v>
      </c>
      <c r="C44" s="3">
        <v>407074.44</v>
      </c>
      <c r="D44" s="7">
        <v>418610.17</v>
      </c>
      <c r="E44" s="11">
        <f t="shared" si="7"/>
        <v>-2.7557213910975875E-2</v>
      </c>
      <c r="F44" s="9">
        <v>526890</v>
      </c>
      <c r="G44" s="7">
        <v>515354.27</v>
      </c>
      <c r="H44" s="11">
        <f t="shared" si="8"/>
        <v>2.2384077655939416E-2</v>
      </c>
    </row>
    <row r="45" spans="2:11" ht="30" x14ac:dyDescent="0.2">
      <c r="B45" s="2" t="s">
        <v>13</v>
      </c>
      <c r="C45" s="3">
        <v>281244</v>
      </c>
      <c r="D45" s="7">
        <v>301621.59000000003</v>
      </c>
      <c r="E45" s="11">
        <f t="shared" si="7"/>
        <v>-6.7560117297969402E-2</v>
      </c>
      <c r="F45" s="9">
        <v>391706.31</v>
      </c>
      <c r="G45" s="7">
        <v>371328.72</v>
      </c>
      <c r="H45" s="11">
        <f t="shared" si="8"/>
        <v>5.4877495066904647E-2</v>
      </c>
    </row>
    <row r="46" spans="2:11" ht="30" x14ac:dyDescent="0.2">
      <c r="B46" s="2" t="s">
        <v>14</v>
      </c>
      <c r="C46" s="3">
        <v>110287</v>
      </c>
      <c r="D46" s="7">
        <v>133260.51</v>
      </c>
      <c r="E46" s="11">
        <f t="shared" si="7"/>
        <v>-0.1723954831029838</v>
      </c>
      <c r="F46" s="9">
        <v>187031.56</v>
      </c>
      <c r="G46" s="7">
        <v>164058.06</v>
      </c>
      <c r="H46" s="11">
        <f t="shared" si="8"/>
        <v>0.14003274206704619</v>
      </c>
    </row>
    <row r="47" spans="2:11" ht="30" x14ac:dyDescent="0.2">
      <c r="B47" s="2" t="s">
        <v>15</v>
      </c>
      <c r="C47" s="3">
        <v>124983.88</v>
      </c>
      <c r="D47" s="7">
        <v>176620.83</v>
      </c>
      <c r="E47" s="11">
        <f t="shared" si="7"/>
        <v>-0.29236047639454521</v>
      </c>
      <c r="F47" s="9">
        <v>269076.25</v>
      </c>
      <c r="G47" s="7">
        <v>217439.29</v>
      </c>
      <c r="H47" s="11">
        <f t="shared" si="8"/>
        <v>0.23747759662018764</v>
      </c>
    </row>
  </sheetData>
  <conditionalFormatting sqref="C4:D4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5:D1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0:G3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{A7D5A3B7-445A-5648-983F-DF91578710A7}</x14:id>
        </ext>
      </extLst>
    </cfRule>
  </conditionalFormatting>
  <conditionalFormatting sqref="H20:H33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{9AE34CB9-86DB-CB4A-8664-D6EBEE819E8A}</x14:id>
        </ext>
      </extLst>
    </cfRule>
  </conditionalFormatting>
  <conditionalFormatting sqref="E36:E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6:H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7D5A3B7-445A-5648-983F-DF91578710A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G20:G33</xm:sqref>
        </x14:conditionalFormatting>
        <x14:conditionalFormatting xmlns:xm="http://schemas.microsoft.com/office/excel/2006/main">
          <x14:cfRule type="dataBar" id="{9AE34CB9-86DB-CB4A-8664-D6EBEE819E8A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H20:H33</xm:sqref>
        </x14:conditionalFormatting>
      </x14:conditionalFormattings>
    </ext>
  </extLst>
</worksheet>
</file>

<file path=docMetadata/LabelInfo.xml><?xml version="1.0" encoding="utf-8"?>
<clbl:labelList xmlns:clbl="http://schemas.microsoft.com/office/2020/mipLabelMetadata">
  <clbl:label id="{1c3ba50a-93e8-411f-aceb-87183474575f}" enabled="1" method="Standard" siteId="{3bfeb222-e42c-4535-aace-ea6f775136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Estat_faixa_salarial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Bolsoni, Luisa</dc:creator>
  <cp:lastModifiedBy>Bolsoni, Luisa</cp:lastModifiedBy>
  <dcterms:created xsi:type="dcterms:W3CDTF">2024-03-09T12:32:33Z</dcterms:created>
  <dcterms:modified xsi:type="dcterms:W3CDTF">2024-03-09T13:09:14Z</dcterms:modified>
</cp:coreProperties>
</file>