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0115" windowHeight="7755" activeTab="2"/>
  </bookViews>
  <sheets>
    <sheet name="Enero " sheetId="1" r:id="rId1"/>
    <sheet name="Febrero" sheetId="2" r:id="rId2"/>
    <sheet name="Total " sheetId="3" r:id="rId3"/>
  </sheets>
  <calcPr calcId="125725"/>
</workbook>
</file>

<file path=xl/calcChain.xml><?xml version="1.0" encoding="utf-8"?>
<calcChain xmlns="http://schemas.openxmlformats.org/spreadsheetml/2006/main">
  <c r="G14" i="2"/>
  <c r="G17"/>
  <c r="G12"/>
  <c r="G13"/>
  <c r="G15"/>
  <c r="G16"/>
  <c r="G11"/>
  <c r="G10"/>
  <c r="G9"/>
  <c r="G8"/>
  <c r="F2"/>
  <c r="D24"/>
  <c r="G3"/>
  <c r="G4"/>
  <c r="G5"/>
  <c r="G6"/>
  <c r="G7"/>
  <c r="C4" i="3"/>
  <c r="D23" i="2" l="1"/>
  <c r="E18"/>
  <c r="D18"/>
  <c r="D20" s="1"/>
  <c r="G2"/>
  <c r="F18"/>
  <c r="F6" i="1"/>
  <c r="G6" s="1"/>
  <c r="D13"/>
  <c r="D14"/>
  <c r="G5"/>
  <c r="G3"/>
  <c r="D8"/>
  <c r="D10" s="1"/>
  <c r="E8"/>
  <c r="G4"/>
  <c r="G7"/>
  <c r="G2"/>
  <c r="G18" i="2" l="1"/>
  <c r="D21" s="1"/>
  <c r="E21" s="1"/>
  <c r="F8" i="1"/>
  <c r="G8"/>
  <c r="D11" s="1"/>
  <c r="E11" s="1"/>
</calcChain>
</file>

<file path=xl/sharedStrings.xml><?xml version="1.0" encoding="utf-8"?>
<sst xmlns="http://schemas.openxmlformats.org/spreadsheetml/2006/main" count="96" uniqueCount="60">
  <si>
    <t>#</t>
  </si>
  <si>
    <t xml:space="preserve">Inventario </t>
  </si>
  <si>
    <t xml:space="preserve">Costo </t>
  </si>
  <si>
    <t xml:space="preserve">Vendido </t>
  </si>
  <si>
    <t xml:space="preserve">Costos </t>
  </si>
  <si>
    <t xml:space="preserve">Cliente </t>
  </si>
  <si>
    <t xml:space="preserve">Observaciones </t>
  </si>
  <si>
    <t xml:space="preserve">Celular </t>
  </si>
  <si>
    <t xml:space="preserve">Jungle Juice Gris </t>
  </si>
  <si>
    <t>Rush Amarillos</t>
  </si>
  <si>
    <t>Utilidad</t>
  </si>
  <si>
    <t>TOTAL</t>
  </si>
  <si>
    <t xml:space="preserve">Porcentaje obtenido </t>
  </si>
  <si>
    <t xml:space="preserve">Productos vendidos </t>
  </si>
  <si>
    <t xml:space="preserve">Clientes </t>
  </si>
  <si>
    <t>Jungle Juice Black</t>
  </si>
  <si>
    <t xml:space="preserve">Man Scent </t>
  </si>
  <si>
    <t>Rush Rojos</t>
  </si>
  <si>
    <t>Metro Parque de los Venado,dirección Tlahuac  Sabado 8pm</t>
  </si>
  <si>
    <t>Metro Chabacano, dirección Taxqueña. Domingo 3pm</t>
  </si>
  <si>
    <t>Metro Centro Medico, dirección Universidad. Domingo 6pm</t>
  </si>
  <si>
    <t>bbrtsbb.bb</t>
  </si>
  <si>
    <t>Adrian_inter_df.net</t>
  </si>
  <si>
    <t>Rodrigo lanzamocos.bb</t>
  </si>
  <si>
    <t>Pzas</t>
  </si>
  <si>
    <t xml:space="preserve">Enero </t>
  </si>
  <si>
    <t xml:space="preserve">Febrero </t>
  </si>
  <si>
    <t xml:space="preserve">Metro Camarones, dirección barranca hasta atrás. Martes 6pm </t>
  </si>
  <si>
    <t>SN</t>
  </si>
  <si>
    <t>Michelle</t>
  </si>
  <si>
    <t xml:space="preserve">Metro Hidalgo dirección Taxqueña. Martes 12:30pm </t>
  </si>
  <si>
    <t xml:space="preserve">Jesus </t>
  </si>
  <si>
    <t xml:space="preserve">Metro Chilpangindo Dirección Pantitlan, hasta atrás, 2:15pm </t>
  </si>
  <si>
    <t xml:space="preserve">TOTAL </t>
  </si>
  <si>
    <t>Jungle Juice Negros</t>
  </si>
  <si>
    <t xml:space="preserve">Alberto </t>
  </si>
  <si>
    <t xml:space="preserve">Metro Eje Central, Viernes 8:30pm Para la proxima en torniquetes </t>
  </si>
  <si>
    <t>Jorge / bbjhg.bb</t>
  </si>
  <si>
    <t xml:space="preserve">Metro Chapultepec, dirección Pantitlan. Viernes 3:30, hasta atrás. </t>
  </si>
  <si>
    <t xml:space="preserve">Metro Bellas artes 4:20pm, dirección Garibaldi hasta atras. Martes </t>
  </si>
  <si>
    <t>Poppers</t>
  </si>
  <si>
    <t xml:space="preserve">Abogado </t>
  </si>
  <si>
    <t>Casa</t>
  </si>
  <si>
    <t>Pprs</t>
  </si>
  <si>
    <t xml:space="preserve">Metro Taxqueña, Jueves 4pm. Llego tarde </t>
  </si>
  <si>
    <t xml:space="preserve">Metro Hidalgo dirección Taxqueña. </t>
  </si>
  <si>
    <t>Leo</t>
  </si>
  <si>
    <t>Miguel</t>
  </si>
  <si>
    <t xml:space="preserve">Metro Aculco, lo deje en mal por la pila del celular </t>
  </si>
  <si>
    <t>Ok</t>
  </si>
  <si>
    <t>Quien sabe donde esta</t>
  </si>
  <si>
    <t xml:space="preserve">Quien sabe donde esta ese producto </t>
  </si>
  <si>
    <t xml:space="preserve">Metro Hidalgo dirección Indios Verdes, 6pm </t>
  </si>
  <si>
    <t>Edgar</t>
  </si>
  <si>
    <t xml:space="preserve">Michel </t>
  </si>
  <si>
    <t xml:space="preserve">Ok </t>
  </si>
  <si>
    <t xml:space="preserve">Casa </t>
  </si>
  <si>
    <t xml:space="preserve">Felipe Galvan </t>
  </si>
  <si>
    <t xml:space="preserve">Metro Mexicaltzingo </t>
  </si>
  <si>
    <t>Vino a casa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</si>
</sst>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/>
    <xf numFmtId="44" fontId="0" fillId="0" borderId="3" xfId="1" applyFont="1" applyBorder="1"/>
    <xf numFmtId="0" fontId="0" fillId="0" borderId="3" xfId="1" applyNumberFormat="1" applyFont="1" applyBorder="1" applyAlignment="1">
      <alignment horizontal="left"/>
    </xf>
    <xf numFmtId="0" fontId="0" fillId="0" borderId="3" xfId="0" applyNumberFormat="1" applyBorder="1"/>
    <xf numFmtId="44" fontId="0" fillId="0" borderId="1" xfId="0" applyNumberFormat="1" applyBorder="1"/>
    <xf numFmtId="44" fontId="0" fillId="0" borderId="2" xfId="0" applyNumberFormat="1" applyBorder="1"/>
    <xf numFmtId="44" fontId="0" fillId="0" borderId="3" xfId="0" applyNumberFormat="1" applyBorder="1"/>
    <xf numFmtId="10" fontId="3" fillId="2" borderId="3" xfId="2" applyNumberFormat="1" applyFont="1" applyFill="1" applyBorder="1"/>
    <xf numFmtId="0" fontId="2" fillId="2" borderId="3" xfId="0" applyFont="1" applyFill="1" applyBorder="1"/>
    <xf numFmtId="0" fontId="0" fillId="0" borderId="0" xfId="0" applyFill="1" applyBorder="1"/>
    <xf numFmtId="44" fontId="0" fillId="0" borderId="0" xfId="0" applyNumberFormat="1"/>
    <xf numFmtId="0" fontId="4" fillId="3" borderId="3" xfId="0" applyFont="1" applyFill="1" applyBorder="1"/>
    <xf numFmtId="44" fontId="4" fillId="3" borderId="3" xfId="0" applyNumberFormat="1" applyFont="1" applyFill="1" applyBorder="1"/>
    <xf numFmtId="0" fontId="2" fillId="2" borderId="0" xfId="0" applyFont="1" applyFill="1" applyBorder="1" applyAlignment="1">
      <alignment horizontal="center"/>
    </xf>
    <xf numFmtId="44" fontId="0" fillId="0" borderId="8" xfId="0" applyNumberFormat="1" applyBorder="1"/>
    <xf numFmtId="44" fontId="0" fillId="0" borderId="9" xfId="0" applyNumberFormat="1" applyBorder="1"/>
    <xf numFmtId="0" fontId="0" fillId="0" borderId="3" xfId="0" applyFill="1" applyBorder="1"/>
    <xf numFmtId="44" fontId="0" fillId="0" borderId="3" xfId="1" applyFont="1" applyFill="1" applyBorder="1"/>
    <xf numFmtId="44" fontId="2" fillId="2" borderId="5" xfId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44" fontId="2" fillId="2" borderId="0" xfId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5" sqref="A5:XFD5"/>
    </sheetView>
  </sheetViews>
  <sheetFormatPr baseColWidth="10" defaultRowHeight="15"/>
  <cols>
    <col min="1" max="1" width="2" bestFit="1" customWidth="1"/>
    <col min="2" max="2" width="4.85546875" bestFit="1" customWidth="1"/>
    <col min="3" max="3" width="19.28515625" bestFit="1" customWidth="1"/>
    <col min="8" max="8" width="21.7109375" bestFit="1" customWidth="1"/>
    <col min="9" max="9" width="11" bestFit="1" customWidth="1"/>
    <col min="10" max="10" width="54.7109375" bestFit="1" customWidth="1"/>
  </cols>
  <sheetData>
    <row r="1" spans="1:10">
      <c r="A1" s="1" t="s">
        <v>0</v>
      </c>
      <c r="B1" s="1" t="s">
        <v>24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5</v>
      </c>
      <c r="I1" s="2" t="s">
        <v>7</v>
      </c>
      <c r="J1" s="3" t="s">
        <v>6</v>
      </c>
    </row>
    <row r="2" spans="1:10">
      <c r="A2" s="4">
        <v>1</v>
      </c>
      <c r="B2" s="4">
        <v>1</v>
      </c>
      <c r="C2" s="4" t="s">
        <v>9</v>
      </c>
      <c r="D2" s="5">
        <v>110</v>
      </c>
      <c r="E2" s="5">
        <v>200</v>
      </c>
      <c r="F2" s="5">
        <v>10</v>
      </c>
      <c r="G2" s="5">
        <f>E2-D2-F2</f>
        <v>80</v>
      </c>
      <c r="H2" s="4" t="s">
        <v>22</v>
      </c>
      <c r="I2" s="6">
        <v>5514815044</v>
      </c>
      <c r="J2" s="4" t="s">
        <v>18</v>
      </c>
    </row>
    <row r="3" spans="1:10">
      <c r="A3" s="4">
        <v>2</v>
      </c>
      <c r="B3" s="4">
        <v>1</v>
      </c>
      <c r="C3" s="4" t="s">
        <v>16</v>
      </c>
      <c r="D3" s="5">
        <v>130</v>
      </c>
      <c r="E3" s="5">
        <v>220</v>
      </c>
      <c r="F3" s="5">
        <v>10</v>
      </c>
      <c r="G3" s="5">
        <f t="shared" ref="G3" si="0">E3-D3-F3</f>
        <v>80</v>
      </c>
      <c r="H3" s="4" t="s">
        <v>21</v>
      </c>
      <c r="I3" s="7">
        <v>5510048283</v>
      </c>
      <c r="J3" s="4" t="s">
        <v>19</v>
      </c>
    </row>
    <row r="4" spans="1:10">
      <c r="A4" s="4">
        <v>3</v>
      </c>
      <c r="B4" s="4">
        <v>1</v>
      </c>
      <c r="C4" s="4" t="s">
        <v>15</v>
      </c>
      <c r="D4" s="5">
        <v>130</v>
      </c>
      <c r="E4" s="5">
        <v>220</v>
      </c>
      <c r="F4" s="5">
        <v>10</v>
      </c>
      <c r="G4" s="5">
        <f t="shared" ref="G4:G7" si="1">E4-D4-F4</f>
        <v>80</v>
      </c>
      <c r="H4" s="4" t="s">
        <v>23</v>
      </c>
      <c r="I4" s="7">
        <v>5521987130</v>
      </c>
      <c r="J4" s="4" t="s">
        <v>20</v>
      </c>
    </row>
    <row r="5" spans="1:10">
      <c r="A5" s="4">
        <v>4</v>
      </c>
      <c r="B5" s="4">
        <v>1</v>
      </c>
      <c r="C5" s="4" t="s">
        <v>8</v>
      </c>
      <c r="D5" s="5">
        <v>130</v>
      </c>
      <c r="E5" s="5">
        <v>220</v>
      </c>
      <c r="F5" s="5">
        <v>10</v>
      </c>
      <c r="G5" s="5">
        <f t="shared" si="1"/>
        <v>80</v>
      </c>
      <c r="H5" s="4" t="s">
        <v>29</v>
      </c>
      <c r="I5" s="7">
        <v>5518282023</v>
      </c>
      <c r="J5" s="13" t="s">
        <v>30</v>
      </c>
    </row>
    <row r="6" spans="1:10">
      <c r="A6" s="4">
        <v>5</v>
      </c>
      <c r="B6" s="4">
        <v>1</v>
      </c>
      <c r="C6" s="4" t="s">
        <v>17</v>
      </c>
      <c r="D6" s="5">
        <v>110</v>
      </c>
      <c r="E6" s="5">
        <v>200</v>
      </c>
      <c r="F6" s="5">
        <f>(E6-D6)/2</f>
        <v>45</v>
      </c>
      <c r="G6" s="5">
        <f t="shared" si="1"/>
        <v>45</v>
      </c>
      <c r="H6" s="13" t="s">
        <v>28</v>
      </c>
      <c r="I6" s="7">
        <v>5531690939</v>
      </c>
      <c r="J6" s="4" t="s">
        <v>32</v>
      </c>
    </row>
    <row r="7" spans="1:10" ht="15.75" thickBot="1">
      <c r="A7" s="4">
        <v>6</v>
      </c>
      <c r="B7" s="4">
        <v>1</v>
      </c>
      <c r="C7" s="4" t="s">
        <v>17</v>
      </c>
      <c r="D7" s="5">
        <v>110</v>
      </c>
      <c r="E7" s="5">
        <v>200</v>
      </c>
      <c r="F7" s="5">
        <v>10</v>
      </c>
      <c r="G7" s="5">
        <f t="shared" si="1"/>
        <v>80</v>
      </c>
      <c r="H7" s="4" t="s">
        <v>31</v>
      </c>
      <c r="I7" s="7">
        <v>5554333636</v>
      </c>
      <c r="J7" s="4" t="s">
        <v>27</v>
      </c>
    </row>
    <row r="8" spans="1:10" ht="15.75" thickBot="1">
      <c r="C8" s="2" t="s">
        <v>11</v>
      </c>
      <c r="D8" s="8">
        <f>SUM(D2:D7)</f>
        <v>720</v>
      </c>
      <c r="E8" s="9">
        <f>SUM(E2:E7)</f>
        <v>1260</v>
      </c>
      <c r="F8" s="9">
        <f>SUM(F2:F7)</f>
        <v>95</v>
      </c>
      <c r="G8" s="22">
        <f>SUM(G2:G7)</f>
        <v>445</v>
      </c>
      <c r="H8" s="22"/>
    </row>
    <row r="10" spans="1:10">
      <c r="C10" s="23" t="s">
        <v>12</v>
      </c>
      <c r="D10" s="10">
        <f>D8</f>
        <v>720</v>
      </c>
      <c r="E10" s="4">
        <v>100</v>
      </c>
    </row>
    <row r="11" spans="1:10">
      <c r="C11" s="23"/>
      <c r="D11" s="10">
        <f>G8</f>
        <v>445</v>
      </c>
      <c r="E11" s="11">
        <f>((D11*E10)/D10)/100</f>
        <v>0.61805555555555558</v>
      </c>
    </row>
    <row r="13" spans="1:10">
      <c r="C13" s="12" t="s">
        <v>14</v>
      </c>
      <c r="D13" s="4">
        <f>COUNT(A2:A7)</f>
        <v>6</v>
      </c>
    </row>
    <row r="14" spans="1:10">
      <c r="C14" s="12" t="s">
        <v>13</v>
      </c>
      <c r="D14" s="4">
        <f>COUNT(B2:B7)</f>
        <v>6</v>
      </c>
    </row>
  </sheetData>
  <mergeCells count="2">
    <mergeCell ref="G8:H8"/>
    <mergeCell ref="C10:C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6" sqref="A6:XFD6"/>
    </sheetView>
  </sheetViews>
  <sheetFormatPr baseColWidth="10" defaultRowHeight="15"/>
  <cols>
    <col min="1" max="1" width="2" bestFit="1" customWidth="1"/>
    <col min="2" max="2" width="4.85546875" bestFit="1" customWidth="1"/>
    <col min="3" max="3" width="19.28515625" bestFit="1" customWidth="1"/>
    <col min="8" max="8" width="21.7109375" bestFit="1" customWidth="1"/>
    <col min="9" max="9" width="11" bestFit="1" customWidth="1"/>
    <col min="10" max="10" width="60.42578125" bestFit="1" customWidth="1"/>
  </cols>
  <sheetData>
    <row r="1" spans="1:10">
      <c r="A1" s="1" t="s">
        <v>0</v>
      </c>
      <c r="B1" s="1" t="s">
        <v>24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5</v>
      </c>
      <c r="I1" s="2" t="s">
        <v>7</v>
      </c>
      <c r="J1" s="3" t="s">
        <v>6</v>
      </c>
    </row>
    <row r="2" spans="1:10">
      <c r="A2" s="29">
        <v>3</v>
      </c>
      <c r="B2" s="29">
        <v>2</v>
      </c>
      <c r="C2" s="4" t="s">
        <v>16</v>
      </c>
      <c r="D2" s="5">
        <v>130</v>
      </c>
      <c r="E2" s="5">
        <v>230</v>
      </c>
      <c r="F2" s="5">
        <f>5+10+15+35</f>
        <v>65</v>
      </c>
      <c r="G2" s="5">
        <f>E2-D2-F2</f>
        <v>35</v>
      </c>
      <c r="H2" s="26" t="s">
        <v>40</v>
      </c>
      <c r="I2" s="24">
        <v>5543620831</v>
      </c>
      <c r="J2" s="26" t="s">
        <v>39</v>
      </c>
    </row>
    <row r="3" spans="1:10">
      <c r="A3" s="30"/>
      <c r="B3" s="30"/>
      <c r="C3" s="4" t="s">
        <v>17</v>
      </c>
      <c r="D3" s="5">
        <v>110</v>
      </c>
      <c r="E3" s="5">
        <v>210</v>
      </c>
      <c r="F3" s="5">
        <v>20</v>
      </c>
      <c r="G3" s="5">
        <f t="shared" ref="G3:G7" si="0">E3-D3-F3</f>
        <v>80</v>
      </c>
      <c r="H3" s="27"/>
      <c r="I3" s="25"/>
      <c r="J3" s="27"/>
    </row>
    <row r="4" spans="1:10">
      <c r="A4" s="4">
        <v>1</v>
      </c>
      <c r="B4" s="4">
        <v>1</v>
      </c>
      <c r="C4" s="4" t="s">
        <v>17</v>
      </c>
      <c r="D4" s="5">
        <v>110</v>
      </c>
      <c r="E4" s="5">
        <v>200</v>
      </c>
      <c r="F4" s="5">
        <v>0</v>
      </c>
      <c r="G4" s="5">
        <f t="shared" si="0"/>
        <v>90</v>
      </c>
      <c r="H4" s="4" t="s">
        <v>46</v>
      </c>
      <c r="I4" s="7">
        <v>5527487708</v>
      </c>
      <c r="J4" s="4" t="s">
        <v>49</v>
      </c>
    </row>
    <row r="5" spans="1:10">
      <c r="A5" s="4">
        <v>1</v>
      </c>
      <c r="B5" s="4">
        <v>1</v>
      </c>
      <c r="C5" s="20" t="s">
        <v>17</v>
      </c>
      <c r="D5" s="21">
        <v>110</v>
      </c>
      <c r="E5" s="5">
        <v>220</v>
      </c>
      <c r="F5" s="5">
        <v>10</v>
      </c>
      <c r="G5" s="5">
        <f t="shared" si="0"/>
        <v>100</v>
      </c>
      <c r="H5" s="4" t="s">
        <v>47</v>
      </c>
      <c r="I5" s="7">
        <v>5510048283</v>
      </c>
      <c r="J5" s="4" t="s">
        <v>48</v>
      </c>
    </row>
    <row r="6" spans="1:10">
      <c r="A6" s="4">
        <v>1</v>
      </c>
      <c r="B6" s="4">
        <v>1</v>
      </c>
      <c r="C6" s="20" t="s">
        <v>17</v>
      </c>
      <c r="D6" s="5">
        <v>110</v>
      </c>
      <c r="E6" s="5">
        <v>1</v>
      </c>
      <c r="F6" s="5">
        <v>1</v>
      </c>
      <c r="G6" s="5">
        <f t="shared" si="0"/>
        <v>-110</v>
      </c>
      <c r="H6" s="4" t="s">
        <v>54</v>
      </c>
      <c r="I6" s="7" t="s">
        <v>55</v>
      </c>
      <c r="J6" s="4" t="s">
        <v>56</v>
      </c>
    </row>
    <row r="7" spans="1:10">
      <c r="A7" s="4">
        <v>1</v>
      </c>
      <c r="B7" s="4">
        <v>1</v>
      </c>
      <c r="C7" s="20" t="s">
        <v>17</v>
      </c>
      <c r="D7" s="5">
        <v>110</v>
      </c>
      <c r="E7" s="5">
        <v>230</v>
      </c>
      <c r="F7" s="5">
        <v>10</v>
      </c>
      <c r="G7" s="5">
        <f t="shared" si="0"/>
        <v>110</v>
      </c>
      <c r="H7" s="4" t="s">
        <v>57</v>
      </c>
      <c r="I7" s="7" t="s">
        <v>55</v>
      </c>
      <c r="J7" s="4" t="s">
        <v>58</v>
      </c>
    </row>
    <row r="8" spans="1:10">
      <c r="A8" s="4">
        <v>1</v>
      </c>
      <c r="B8" s="4">
        <v>1</v>
      </c>
      <c r="C8" s="20" t="s">
        <v>17</v>
      </c>
      <c r="D8" s="5">
        <v>110</v>
      </c>
      <c r="E8" s="5">
        <v>230</v>
      </c>
      <c r="F8" s="5">
        <v>10</v>
      </c>
      <c r="G8" s="5">
        <f t="shared" ref="G8" si="1">E8-D8-F8</f>
        <v>110</v>
      </c>
      <c r="H8" s="4" t="s">
        <v>59</v>
      </c>
      <c r="I8" s="7" t="s">
        <v>55</v>
      </c>
      <c r="J8" s="4" t="s">
        <v>59</v>
      </c>
    </row>
    <row r="9" spans="1:10">
      <c r="A9" s="4">
        <v>0</v>
      </c>
      <c r="B9" s="4">
        <v>0</v>
      </c>
      <c r="C9" s="20" t="s">
        <v>17</v>
      </c>
      <c r="D9" s="21">
        <v>110</v>
      </c>
      <c r="E9" s="5">
        <v>1</v>
      </c>
      <c r="F9" s="5">
        <v>1</v>
      </c>
      <c r="G9" s="5">
        <f>E9-D9-F9</f>
        <v>-110</v>
      </c>
      <c r="H9" s="4" t="s">
        <v>50</v>
      </c>
      <c r="I9" s="7">
        <v>0</v>
      </c>
      <c r="J9" s="4" t="s">
        <v>51</v>
      </c>
    </row>
    <row r="10" spans="1:10">
      <c r="A10" s="4">
        <v>2</v>
      </c>
      <c r="B10" s="4">
        <v>1</v>
      </c>
      <c r="C10" s="20" t="s">
        <v>34</v>
      </c>
      <c r="D10" s="21">
        <v>120</v>
      </c>
      <c r="E10" s="21">
        <v>230</v>
      </c>
      <c r="F10" s="5">
        <v>25</v>
      </c>
      <c r="G10" s="5">
        <f>E10-D10-F10</f>
        <v>85</v>
      </c>
      <c r="H10" s="4" t="s">
        <v>37</v>
      </c>
      <c r="I10" s="7">
        <v>5513644548</v>
      </c>
      <c r="J10" s="4" t="s">
        <v>38</v>
      </c>
    </row>
    <row r="11" spans="1:10">
      <c r="A11" s="4">
        <v>1</v>
      </c>
      <c r="B11" s="4">
        <v>1</v>
      </c>
      <c r="C11" s="20" t="s">
        <v>34</v>
      </c>
      <c r="D11" s="5">
        <v>120</v>
      </c>
      <c r="E11" s="5">
        <v>230</v>
      </c>
      <c r="F11" s="5">
        <v>55</v>
      </c>
      <c r="G11" s="5">
        <f t="shared" ref="G11:G17" si="2">E11-D11-F11</f>
        <v>55</v>
      </c>
      <c r="H11" s="4" t="s">
        <v>35</v>
      </c>
      <c r="I11" s="7">
        <v>5554166340</v>
      </c>
      <c r="J11" s="4" t="s">
        <v>36</v>
      </c>
    </row>
    <row r="12" spans="1:10">
      <c r="A12" s="4">
        <v>1</v>
      </c>
      <c r="B12" s="4">
        <v>1</v>
      </c>
      <c r="C12" s="20" t="s">
        <v>34</v>
      </c>
      <c r="D12" s="5">
        <v>140</v>
      </c>
      <c r="E12" s="5">
        <v>230</v>
      </c>
      <c r="F12" s="5">
        <v>25</v>
      </c>
      <c r="G12" s="5">
        <f t="shared" si="2"/>
        <v>65</v>
      </c>
      <c r="H12" s="4" t="s">
        <v>43</v>
      </c>
      <c r="I12" s="7">
        <v>5541057223</v>
      </c>
      <c r="J12" s="4" t="s">
        <v>44</v>
      </c>
    </row>
    <row r="13" spans="1:10">
      <c r="A13" s="4">
        <v>1</v>
      </c>
      <c r="B13" s="4">
        <v>1</v>
      </c>
      <c r="C13" s="20" t="s">
        <v>34</v>
      </c>
      <c r="D13" s="5">
        <v>140</v>
      </c>
      <c r="E13" s="5">
        <v>230</v>
      </c>
      <c r="F13" s="5">
        <v>15</v>
      </c>
      <c r="G13" s="5">
        <f t="shared" si="2"/>
        <v>75</v>
      </c>
      <c r="H13" s="4" t="s">
        <v>41</v>
      </c>
      <c r="I13" s="7">
        <v>5519196827</v>
      </c>
      <c r="J13" s="4" t="s">
        <v>42</v>
      </c>
    </row>
    <row r="14" spans="1:10">
      <c r="A14" s="4">
        <v>1</v>
      </c>
      <c r="B14" s="4">
        <v>1</v>
      </c>
      <c r="C14" s="20" t="s">
        <v>34</v>
      </c>
      <c r="D14" s="5">
        <v>140</v>
      </c>
      <c r="E14" s="5">
        <v>220</v>
      </c>
      <c r="F14" s="5">
        <v>10</v>
      </c>
      <c r="G14" s="5">
        <f>E14-D14-F14</f>
        <v>70</v>
      </c>
      <c r="H14" s="4" t="s">
        <v>29</v>
      </c>
      <c r="I14" s="7">
        <v>5518282023</v>
      </c>
      <c r="J14" s="13" t="s">
        <v>45</v>
      </c>
    </row>
    <row r="15" spans="1:10">
      <c r="A15" s="4">
        <v>1</v>
      </c>
      <c r="B15" s="4">
        <v>1</v>
      </c>
      <c r="C15" s="20" t="s">
        <v>9</v>
      </c>
      <c r="D15" s="21">
        <v>130</v>
      </c>
      <c r="E15" s="5">
        <v>230</v>
      </c>
      <c r="F15" s="5">
        <v>13</v>
      </c>
      <c r="G15" s="5">
        <f t="shared" si="2"/>
        <v>87</v>
      </c>
      <c r="H15" s="4" t="s">
        <v>53</v>
      </c>
      <c r="I15" s="7">
        <v>5561940224</v>
      </c>
      <c r="J15" s="4" t="s">
        <v>52</v>
      </c>
    </row>
    <row r="16" spans="1:10">
      <c r="A16" s="4">
        <v>1</v>
      </c>
      <c r="B16" s="4">
        <v>1</v>
      </c>
      <c r="C16" s="20" t="s">
        <v>9</v>
      </c>
      <c r="D16" s="21">
        <v>130</v>
      </c>
      <c r="E16" s="21">
        <v>230</v>
      </c>
      <c r="F16" s="5">
        <v>13</v>
      </c>
      <c r="G16" s="5">
        <f t="shared" si="2"/>
        <v>87</v>
      </c>
      <c r="H16" s="4" t="s">
        <v>53</v>
      </c>
      <c r="I16" s="7">
        <v>5561940224</v>
      </c>
      <c r="J16" s="4" t="s">
        <v>52</v>
      </c>
    </row>
    <row r="17" spans="1:10">
      <c r="A17" s="4"/>
      <c r="B17" s="4"/>
      <c r="C17" s="20" t="s">
        <v>9</v>
      </c>
      <c r="D17" s="5">
        <v>130</v>
      </c>
      <c r="E17" s="5">
        <v>0</v>
      </c>
      <c r="F17" s="5"/>
      <c r="G17" s="5">
        <f t="shared" si="2"/>
        <v>-130</v>
      </c>
      <c r="H17" s="4"/>
      <c r="I17" s="7"/>
      <c r="J17" s="4"/>
    </row>
    <row r="18" spans="1:10" ht="15.75" thickBot="1">
      <c r="C18" s="17" t="s">
        <v>11</v>
      </c>
      <c r="D18" s="18">
        <f>SUM(D2:D17)</f>
        <v>1950</v>
      </c>
      <c r="E18" s="19">
        <f>SUM(E2:E17)</f>
        <v>2922</v>
      </c>
      <c r="F18" s="19">
        <f>SUM(F2:F17)</f>
        <v>273</v>
      </c>
      <c r="G18" s="28">
        <f>SUM(G2:G17)</f>
        <v>699</v>
      </c>
      <c r="H18" s="28"/>
    </row>
    <row r="20" spans="1:10">
      <c r="C20" s="23" t="s">
        <v>12</v>
      </c>
      <c r="D20" s="10">
        <f>D18</f>
        <v>1950</v>
      </c>
      <c r="E20" s="4">
        <v>100</v>
      </c>
      <c r="H20" s="14"/>
    </row>
    <row r="21" spans="1:10">
      <c r="C21" s="23"/>
      <c r="D21" s="10">
        <f>G18</f>
        <v>699</v>
      </c>
      <c r="E21" s="11">
        <f>((D21*E20)/D20)/100</f>
        <v>0.35846153846153844</v>
      </c>
    </row>
    <row r="23" spans="1:10">
      <c r="C23" s="12" t="s">
        <v>14</v>
      </c>
      <c r="D23" s="4">
        <f>COUNT(A2:A17)</f>
        <v>14</v>
      </c>
    </row>
    <row r="24" spans="1:10">
      <c r="C24" s="12" t="s">
        <v>13</v>
      </c>
      <c r="D24" s="4">
        <f>SUM(B2:B17)</f>
        <v>14</v>
      </c>
    </row>
  </sheetData>
  <mergeCells count="7">
    <mergeCell ref="I2:I3"/>
    <mergeCell ref="J2:J3"/>
    <mergeCell ref="G18:H18"/>
    <mergeCell ref="C20:C21"/>
    <mergeCell ref="A2:A3"/>
    <mergeCell ref="B2:B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4"/>
  <sheetViews>
    <sheetView tabSelected="1" workbookViewId="0">
      <selection activeCell="J12" sqref="J12"/>
    </sheetView>
  </sheetViews>
  <sheetFormatPr baseColWidth="10" defaultRowHeight="15"/>
  <cols>
    <col min="1" max="1" width="2.85546875" customWidth="1"/>
  </cols>
  <sheetData>
    <row r="2" spans="2:3">
      <c r="B2" s="4" t="s">
        <v>25</v>
      </c>
      <c r="C2" s="5">
        <v>445</v>
      </c>
    </row>
    <row r="3" spans="2:3">
      <c r="B3" s="4" t="s">
        <v>26</v>
      </c>
      <c r="C3" s="5">
        <v>699</v>
      </c>
    </row>
    <row r="4" spans="2:3">
      <c r="B4" s="15" t="s">
        <v>33</v>
      </c>
      <c r="C4" s="16">
        <f>SUM(C2:C3)</f>
        <v>1144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</vt:lpstr>
      <vt:lpstr>Febrero</vt:lpstr>
      <vt:lpstr>Total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2017-01-29T03:20:02Z</dcterms:created>
  <dcterms:modified xsi:type="dcterms:W3CDTF">2017-12-27T00:41:42Z</dcterms:modified>
</cp:coreProperties>
</file>