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480" yWindow="285" windowWidth="11340" windowHeight="6600" tabRatio="870"/>
  </bookViews>
  <sheets>
    <sheet name="Estimación de Tamaño" sheetId="18" r:id="rId1"/>
    <sheet name="Estimación de Esfuerzo" sheetId="26" r:id="rId2"/>
    <sheet name="Planilla de Precios" sheetId="28" r:id="rId3"/>
  </sheets>
  <definedNames>
    <definedName name="Complej.">#REF!</definedName>
  </definedNames>
  <calcPr calcId="145621"/>
</workbook>
</file>

<file path=xl/calcChain.xml><?xml version="1.0" encoding="utf-8"?>
<calcChain xmlns="http://schemas.openxmlformats.org/spreadsheetml/2006/main">
  <c r="F9" i="26" l="1"/>
  <c r="E9" i="26"/>
  <c r="F13" i="26" l="1"/>
  <c r="E26" i="28" l="1"/>
  <c r="G26" i="28"/>
  <c r="N4" i="18" l="1"/>
  <c r="P4" i="18"/>
  <c r="N5" i="18"/>
  <c r="P5" i="18"/>
  <c r="N6" i="18"/>
  <c r="P6" i="18"/>
  <c r="N7" i="18"/>
  <c r="P7" i="18"/>
  <c r="N8" i="18"/>
  <c r="P8" i="18"/>
  <c r="N9" i="18"/>
  <c r="P9" i="18"/>
  <c r="N10" i="18"/>
  <c r="P10" i="18"/>
  <c r="N11" i="18"/>
  <c r="P11" i="18"/>
  <c r="N12" i="18"/>
  <c r="P12" i="18"/>
  <c r="N13" i="18"/>
  <c r="P13" i="18"/>
  <c r="N14" i="18"/>
  <c r="P14" i="18"/>
  <c r="N15" i="18"/>
  <c r="P15" i="18"/>
  <c r="N16" i="18"/>
  <c r="P16" i="18"/>
  <c r="N17" i="18"/>
  <c r="P17" i="18"/>
  <c r="N18" i="18"/>
  <c r="P18" i="18"/>
  <c r="N19" i="18"/>
  <c r="P19" i="18"/>
  <c r="N20" i="18"/>
  <c r="P20" i="18"/>
  <c r="N21" i="18"/>
  <c r="P21" i="18"/>
  <c r="N22" i="18"/>
  <c r="P22" i="18"/>
  <c r="N23" i="18"/>
  <c r="P23" i="18"/>
  <c r="N24" i="18"/>
  <c r="P24" i="18"/>
  <c r="N26" i="18"/>
  <c r="P26" i="18"/>
  <c r="N27" i="18"/>
  <c r="P27" i="18"/>
  <c r="N28" i="18"/>
  <c r="P28" i="18"/>
  <c r="N29" i="18"/>
  <c r="P29" i="18"/>
  <c r="N30" i="18"/>
  <c r="P30" i="18"/>
  <c r="N31" i="18"/>
  <c r="P31" i="18"/>
  <c r="E31" i="18"/>
  <c r="E30" i="18"/>
  <c r="E29" i="18"/>
  <c r="E28" i="18"/>
  <c r="E14" i="18"/>
  <c r="E15" i="18"/>
  <c r="E16" i="18"/>
  <c r="E17" i="18"/>
  <c r="E18" i="18"/>
  <c r="E19" i="18"/>
  <c r="E20" i="18"/>
  <c r="E21" i="18"/>
  <c r="E22" i="18"/>
  <c r="E23" i="18"/>
  <c r="E24" i="18"/>
  <c r="G31" i="28"/>
  <c r="E32" i="28"/>
  <c r="G33" i="28"/>
  <c r="E35" i="28"/>
  <c r="E36" i="28"/>
  <c r="G37" i="28"/>
  <c r="E38" i="28"/>
  <c r="C16" i="28"/>
  <c r="E18" i="28"/>
  <c r="E19" i="28"/>
  <c r="E20" i="28"/>
  <c r="E21" i="28"/>
  <c r="E22" i="28"/>
  <c r="E23" i="28"/>
  <c r="E24" i="28"/>
  <c r="E25" i="28"/>
  <c r="E27" i="28"/>
  <c r="G18" i="28"/>
  <c r="G19" i="28"/>
  <c r="G20" i="28"/>
  <c r="G21" i="28"/>
  <c r="G22" i="28"/>
  <c r="G23" i="28"/>
  <c r="G24" i="28"/>
  <c r="G25" i="28"/>
  <c r="G27" i="28"/>
  <c r="E37" i="28"/>
  <c r="G35" i="28"/>
  <c r="G32" i="28" l="1"/>
  <c r="E39" i="28"/>
  <c r="G39" i="28"/>
  <c r="E34" i="28"/>
  <c r="G34" i="28"/>
  <c r="E33" i="28"/>
  <c r="G38" i="28"/>
  <c r="E31" i="28"/>
  <c r="F16" i="28"/>
  <c r="D16" i="28"/>
  <c r="G36" i="28"/>
  <c r="Q21" i="18"/>
  <c r="Q13" i="18"/>
  <c r="Q6" i="18"/>
  <c r="Q20" i="18"/>
  <c r="Q31" i="18"/>
  <c r="Q27" i="18"/>
  <c r="Q5" i="18"/>
  <c r="Q30" i="18"/>
  <c r="Q28" i="18"/>
  <c r="Q26" i="18"/>
  <c r="Q16" i="18"/>
  <c r="Q14" i="18"/>
  <c r="Q12" i="18"/>
  <c r="Q10" i="18"/>
  <c r="E10" i="18" s="1"/>
  <c r="Q24" i="18"/>
  <c r="Q22" i="18"/>
  <c r="Q19" i="18"/>
  <c r="Q17" i="18"/>
  <c r="Q7" i="18"/>
  <c r="E7" i="18" s="1"/>
  <c r="Q29" i="18"/>
  <c r="Q23" i="18"/>
  <c r="Q18" i="18"/>
  <c r="Q15" i="18"/>
  <c r="Q11" i="18"/>
  <c r="Q9" i="18"/>
  <c r="Q8" i="18"/>
  <c r="E6" i="18"/>
  <c r="E8" i="18"/>
  <c r="E5" i="18"/>
  <c r="Q4" i="18"/>
  <c r="N2" i="18"/>
  <c r="C8" i="26" s="1"/>
  <c r="E13" i="18"/>
  <c r="E26" i="18" l="1"/>
  <c r="E27" i="18"/>
  <c r="E12" i="18"/>
  <c r="E9" i="18"/>
  <c r="E11" i="18"/>
  <c r="E4" i="18"/>
  <c r="Q2" i="18"/>
  <c r="D8" i="26" l="1"/>
  <c r="F7" i="26" l="1"/>
  <c r="F8" i="26"/>
  <c r="F10" i="26"/>
  <c r="F6" i="26"/>
  <c r="F5" i="26"/>
  <c r="F11" i="26"/>
  <c r="C15" i="28" s="1"/>
  <c r="C9" i="28" l="1"/>
  <c r="G30" i="28"/>
  <c r="F28" i="28" s="1"/>
  <c r="C28" i="28"/>
  <c r="E30" i="28"/>
  <c r="D28" i="28" s="1"/>
  <c r="C14" i="28"/>
  <c r="C11" i="28"/>
  <c r="C13" i="28"/>
  <c r="G15" i="28"/>
  <c r="E15" i="28"/>
  <c r="C10" i="28"/>
  <c r="G11" i="28" l="1"/>
  <c r="E11" i="28"/>
  <c r="E14" i="28"/>
  <c r="G14" i="28"/>
  <c r="C12" i="28"/>
  <c r="C7" i="28" s="1"/>
  <c r="C5" i="28" s="1"/>
  <c r="G9" i="28"/>
  <c r="E9" i="28"/>
  <c r="G10" i="28"/>
  <c r="E10" i="28"/>
  <c r="E13" i="28"/>
  <c r="G13" i="28"/>
  <c r="F3" i="26"/>
  <c r="F14" i="26" l="1"/>
  <c r="E12" i="28"/>
  <c r="D7" i="28" s="1"/>
  <c r="D5" i="28" s="1"/>
  <c r="G12" i="28"/>
  <c r="F7" i="28" s="1"/>
  <c r="F5" i="28" s="1"/>
</calcChain>
</file>

<file path=xl/comments1.xml><?xml version="1.0" encoding="utf-8"?>
<comments xmlns="http://schemas.openxmlformats.org/spreadsheetml/2006/main">
  <authors>
    <author>Adriana Robles</author>
    <author>Pablo A. De Ninnis</author>
    <author>Maria Esther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>Funcionalidad:</t>
        </r>
        <r>
          <rPr>
            <sz val="8"/>
            <color indexed="81"/>
            <rFont val="Tahoma"/>
            <family val="2"/>
          </rPr>
          <t xml:space="preserve">
Ca: Catálogo
D: Documento
Co: Consulta
R: Reporte
P: Proceso</t>
        </r>
      </text>
    </comment>
    <comment ref="E3" authorId="1">
      <text>
        <r>
          <rPr>
            <b/>
            <sz val="8"/>
            <color indexed="81"/>
            <rFont val="Tahoma"/>
            <family val="2"/>
          </rPr>
          <t>Complejidad:</t>
        </r>
        <r>
          <rPr>
            <sz val="8"/>
            <color indexed="81"/>
            <rFont val="Tahoma"/>
            <family val="2"/>
          </rPr>
          <t xml:space="preserve">
4-6: Simple
7-9: Medio
10-19: Complejo
&gt; 20: Muy Complejo</t>
        </r>
      </text>
    </comment>
    <comment ref="F3" authorId="1">
      <text>
        <r>
          <rPr>
            <b/>
            <sz val="8"/>
            <color indexed="81"/>
            <rFont val="Tahoma"/>
            <family val="2"/>
          </rPr>
          <t xml:space="preserve">Cantidad de Operaciones (CO):
</t>
        </r>
        <r>
          <rPr>
            <sz val="8"/>
            <color indexed="81"/>
            <rFont val="Tahoma"/>
            <family val="2"/>
          </rPr>
          <t>Cantidad de lecturas, escrituras, validaciones y cálculos que realizará el caso de uso.</t>
        </r>
      </text>
    </comment>
    <comment ref="G3" authorId="1">
      <text>
        <r>
          <rPr>
            <b/>
            <sz val="8"/>
            <color indexed="81"/>
            <rFont val="Tahoma"/>
            <family val="2"/>
          </rPr>
          <t xml:space="preserve">Entidades Internas (EI):
</t>
        </r>
        <r>
          <rPr>
            <sz val="8"/>
            <color indexed="81"/>
            <rFont val="Tahoma"/>
            <family val="2"/>
          </rPr>
          <t>Cantidad de objetos propios de la aplicación que interactuarán en el caso de uso.</t>
        </r>
      </text>
    </comment>
    <comment ref="H3" authorId="1">
      <text>
        <r>
          <rPr>
            <b/>
            <sz val="8"/>
            <color indexed="81"/>
            <rFont val="Tahoma"/>
            <family val="2"/>
          </rPr>
          <t xml:space="preserve">Entidades Externas (EE):
</t>
        </r>
        <r>
          <rPr>
            <sz val="8"/>
            <color indexed="81"/>
            <rFont val="Tahoma"/>
            <family val="2"/>
          </rPr>
          <t>Cantidad de objetos de otras aplicaciones que interactuarán en el caso de uso.</t>
        </r>
      </text>
    </comment>
    <comment ref="I3" authorId="1">
      <text>
        <r>
          <rPr>
            <b/>
            <sz val="8"/>
            <color indexed="81"/>
            <rFont val="Tahoma"/>
            <family val="2"/>
          </rPr>
          <t xml:space="preserve">Optimización (O):
</t>
        </r>
        <r>
          <rPr>
            <sz val="8"/>
            <color indexed="81"/>
            <rFont val="Tahoma"/>
            <family val="2"/>
          </rPr>
          <t>Optimizaciones especiales que requiere el caso de uso.  Valores posibles:
1 -&gt; Ninguna
1,1 -&gt; Concurrencia
1,2 -&gt; Tunning
1,3 -&gt; Ambas</t>
        </r>
      </text>
    </comment>
    <comment ref="J3" authorId="1">
      <text>
        <r>
          <rPr>
            <b/>
            <sz val="8"/>
            <color indexed="81"/>
            <rFont val="Tahoma"/>
            <family val="2"/>
          </rPr>
          <t xml:space="preserve">Reusabilidad (R):
</t>
        </r>
        <r>
          <rPr>
            <sz val="8"/>
            <color indexed="81"/>
            <rFont val="Tahoma"/>
            <family val="2"/>
          </rPr>
          <t>Reutilización de componentes y herramientas ya desarrolladas.  Valores posibles:
0,2 -&gt; Alta
0,5 -&gt; Media
0,85 -&gt; Escasa
1 -&gt; Nula</t>
        </r>
      </text>
    </comment>
    <comment ref="K3" authorId="1">
      <text>
        <r>
          <rPr>
            <b/>
            <sz val="8"/>
            <color indexed="81"/>
            <rFont val="Tahoma"/>
            <family val="2"/>
          </rPr>
          <t xml:space="preserve">Dominio (D):
</t>
        </r>
        <r>
          <rPr>
            <sz val="8"/>
            <color indexed="81"/>
            <rFont val="Tahoma"/>
            <family val="2"/>
          </rPr>
          <t>Conocimiento que se posee sobre el dominio del problema.  Valores posibles:
0,5 -&gt; Conocimiento Alto
0,75 -&gt; Conocimiento Medio
1 -&gt; Sin conocimiento</t>
        </r>
      </text>
    </comment>
    <comment ref="L3" authorId="1">
      <text>
        <r>
          <rPr>
            <b/>
            <sz val="8"/>
            <color indexed="81"/>
            <rFont val="Tahoma"/>
            <family val="2"/>
          </rPr>
          <t xml:space="preserve">Testing Unitario (TU):
</t>
        </r>
        <r>
          <rPr>
            <sz val="8"/>
            <color indexed="81"/>
            <rFont val="Tahoma"/>
            <family val="2"/>
          </rPr>
          <t>Realización de testing unitario.  Valores posibles:
1 -&gt; Sin Testing
1,5 -&gt; Con Testing</t>
        </r>
      </text>
    </comment>
    <comment ref="M3" authorId="1">
      <text>
        <r>
          <rPr>
            <b/>
            <sz val="8"/>
            <color indexed="81"/>
            <rFont val="Tahoma"/>
            <family val="2"/>
          </rPr>
          <t xml:space="preserve">Documentación Específica (DE):
</t>
        </r>
        <r>
          <rPr>
            <sz val="8"/>
            <color indexed="81"/>
            <rFont val="Tahoma"/>
            <family val="2"/>
          </rPr>
          <t>Confección de documentación específica no estándar.  Valores posibles:
1 -&gt; No
1,5 -&gt; Sí</t>
        </r>
      </text>
    </comment>
    <comment ref="N3" authorId="1">
      <text>
        <r>
          <rPr>
            <b/>
            <sz val="8"/>
            <color indexed="81"/>
            <rFont val="Tahoma"/>
            <family val="2"/>
          </rPr>
          <t xml:space="preserve">Tamaño del Caso de Uso: (TAM)
</t>
        </r>
        <r>
          <rPr>
            <sz val="8"/>
            <color indexed="81"/>
            <rFont val="Tahoma"/>
            <family val="2"/>
          </rPr>
          <t>(CO+EI+EE) * T * O * R * D * TU * DE</t>
        </r>
      </text>
    </comment>
    <comment ref="O3" authorId="1">
      <text>
        <r>
          <rPr>
            <b/>
            <sz val="8"/>
            <color indexed="81"/>
            <rFont val="Tahoma"/>
            <family val="2"/>
          </rPr>
          <t xml:space="preserve">Ajuste por Tecnología(T):
</t>
        </r>
        <r>
          <rPr>
            <sz val="8"/>
            <color indexed="81"/>
            <rFont val="Tahoma"/>
            <family val="2"/>
          </rPr>
          <t xml:space="preserve">1 =Delphi, Interbase
1.5 = C#, SQL Server, otros
</t>
        </r>
      </text>
    </comment>
    <comment ref="P3" authorId="2">
      <text>
        <r>
          <rPr>
            <b/>
            <sz val="8"/>
            <color indexed="81"/>
            <rFont val="Tahoma"/>
            <family val="2"/>
          </rPr>
          <t xml:space="preserve">Factor de Ajuste.
1-&gt;Documento
0.8 -&gt; Proceso
0.5-&gt; Consulta, Reporte, Catalogo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Q3" authorId="1">
      <text>
        <r>
          <rPr>
            <b/>
            <sz val="8"/>
            <color indexed="81"/>
            <rFont val="Tahoma"/>
            <family val="2"/>
          </rPr>
          <t>Tamaño Ajustado por Tecnología (TAMA):</t>
        </r>
        <r>
          <rPr>
            <sz val="8"/>
            <color indexed="81"/>
            <rFont val="Tahoma"/>
            <family val="2"/>
          </rPr>
          <t xml:space="preserve">
TAM * T</t>
        </r>
      </text>
    </comment>
    <comment ref="C25" authorId="1">
      <text>
        <r>
          <rPr>
            <b/>
            <sz val="8"/>
            <color indexed="81"/>
            <rFont val="Tahoma"/>
            <family val="2"/>
          </rPr>
          <t xml:space="preserve">Nombre de Adicionales:
</t>
        </r>
        <r>
          <rPr>
            <sz val="8"/>
            <color indexed="81"/>
            <rFont val="Tahoma"/>
            <family val="2"/>
          </rPr>
          <t>Actividades adicionales de implementación que entran dentro del control del proyecto (influencian los demás workflows)</t>
        </r>
      </text>
    </comment>
    <comment ref="N25" authorId="1">
      <text>
        <r>
          <rPr>
            <b/>
            <sz val="8"/>
            <color indexed="81"/>
            <rFont val="Tahoma"/>
            <family val="2"/>
          </rPr>
          <t xml:space="preserve">Tamaño del Adicional: (TAM)
</t>
        </r>
        <r>
          <rPr>
            <sz val="8"/>
            <color indexed="81"/>
            <rFont val="Tahoma"/>
            <family val="2"/>
          </rPr>
          <t>Cantidad de Horas que insumo la actividad</t>
        </r>
      </text>
    </comment>
    <comment ref="Q25" authorId="1">
      <text>
        <r>
          <rPr>
            <b/>
            <sz val="8"/>
            <color indexed="81"/>
            <rFont val="Tahoma"/>
            <family val="2"/>
          </rPr>
          <t>Tamaño Ajustado por Tecnología (TAMA):</t>
        </r>
        <r>
          <rPr>
            <sz val="8"/>
            <color indexed="81"/>
            <rFont val="Tahoma"/>
            <family val="2"/>
          </rPr>
          <t xml:space="preserve">
TAM * T</t>
        </r>
      </text>
    </comment>
  </commentList>
</comments>
</file>

<file path=xl/comments2.xml><?xml version="1.0" encoding="utf-8"?>
<comments xmlns="http://schemas.openxmlformats.org/spreadsheetml/2006/main">
  <authors>
    <author>Pablo A. De Ninnis</author>
    <author>jaime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Tamaño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Tamaño Ajustado (TAMA)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 xml:space="preserve">%:
</t>
        </r>
        <r>
          <rPr>
            <sz val="8"/>
            <color indexed="81"/>
            <rFont val="Tahoma"/>
            <family val="2"/>
          </rPr>
          <t>Esfuerzo en workflows principales y de soporte con respecto al workflow de implementación.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Esfuerzo:
</t>
        </r>
        <r>
          <rPr>
            <sz val="8"/>
            <color indexed="81"/>
            <rFont val="Tahoma"/>
            <family val="2"/>
          </rPr>
          <t>Esfuerzo total medido en horas.</t>
        </r>
      </text>
    </comment>
    <comment ref="A16" authorId="1">
      <text>
        <r>
          <rPr>
            <b/>
            <sz val="8"/>
            <color indexed="81"/>
            <rFont val="Tahoma"/>
            <family val="2"/>
          </rPr>
          <t>Puede registrar los criterios utilizados al estimar los workflows.</t>
        </r>
      </text>
    </comment>
  </commentList>
</comments>
</file>

<file path=xl/comments3.xml><?xml version="1.0" encoding="utf-8"?>
<comments xmlns="http://schemas.openxmlformats.org/spreadsheetml/2006/main">
  <authors>
    <author>Iliana</author>
  </authors>
  <commentList>
    <comment ref="B29" authorId="0">
      <text>
        <r>
          <rPr>
            <sz val="9"/>
            <color indexed="81"/>
            <rFont val="Tahoma"/>
            <family val="2"/>
          </rPr>
          <t>Escribir los riesgos identificados en el proyecto.</t>
        </r>
      </text>
    </comment>
  </commentList>
</comments>
</file>

<file path=xl/sharedStrings.xml><?xml version="1.0" encoding="utf-8"?>
<sst xmlns="http://schemas.openxmlformats.org/spreadsheetml/2006/main" count="80" uniqueCount="52">
  <si>
    <t>Nº</t>
  </si>
  <si>
    <t>Nombre</t>
  </si>
  <si>
    <t>TOTAL</t>
  </si>
  <si>
    <t>WORKFLOWS</t>
  </si>
  <si>
    <t>Implementación</t>
  </si>
  <si>
    <t>Requerimientos</t>
  </si>
  <si>
    <t>Análisis y Diseño</t>
  </si>
  <si>
    <t>Prueba</t>
  </si>
  <si>
    <t>Planificación</t>
  </si>
  <si>
    <t>Gestión de Configuración de SW</t>
  </si>
  <si>
    <t>HS</t>
  </si>
  <si>
    <t>%</t>
  </si>
  <si>
    <t>EI</t>
  </si>
  <si>
    <t>EE</t>
  </si>
  <si>
    <t>T</t>
  </si>
  <si>
    <t>O</t>
  </si>
  <si>
    <t>R</t>
  </si>
  <si>
    <t>D</t>
  </si>
  <si>
    <t>CO</t>
  </si>
  <si>
    <t>TU</t>
  </si>
  <si>
    <t>Despliegue</t>
  </si>
  <si>
    <t>Nombre del Caso de Uso</t>
  </si>
  <si>
    <t>DE</t>
  </si>
  <si>
    <t>ESTIMACION DE ESFUERZO</t>
  </si>
  <si>
    <t>Nombre del Workflow</t>
  </si>
  <si>
    <t>Esfuerzo</t>
  </si>
  <si>
    <t>RIESGOS</t>
  </si>
  <si>
    <t>ADICIONALES</t>
  </si>
  <si>
    <t>Capacitación</t>
  </si>
  <si>
    <t>COSTO</t>
  </si>
  <si>
    <t>$/HS</t>
  </si>
  <si>
    <t>PLANILLA DE PRECIOS</t>
  </si>
  <si>
    <t>VENTA MERCADO</t>
  </si>
  <si>
    <t>TAM</t>
  </si>
  <si>
    <t>TAMA</t>
  </si>
  <si>
    <t>Viáticos</t>
  </si>
  <si>
    <t>Garantía</t>
  </si>
  <si>
    <t>FA</t>
  </si>
  <si>
    <t>Instalación</t>
  </si>
  <si>
    <t>Total Estimación de Esfuerzo</t>
  </si>
  <si>
    <t>Riesgos</t>
  </si>
  <si>
    <t>Funcionalidad</t>
  </si>
  <si>
    <t>Complejidad</t>
  </si>
  <si>
    <t>Criterio Utilizado al Estimar</t>
  </si>
  <si>
    <t>Estimación de Tamaño</t>
  </si>
  <si>
    <t>Nombre de Casos de Usos Adicionales</t>
  </si>
  <si>
    <t>Criterio utilizado al estimar</t>
  </si>
  <si>
    <t>Conocimiento de la Organización</t>
  </si>
  <si>
    <t>Infraestructura</t>
  </si>
  <si>
    <t>Soporte</t>
  </si>
  <si>
    <t>Construcción</t>
  </si>
  <si>
    <t>Integración y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</si>
</sst>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.00;[Red]&quot;$&quot;\ \-#,##0.00"/>
    <numFmt numFmtId="165" formatCode="_-* #,##0.00\ _p_t_a_-;\-* #,##0.00\ _p_t_a_-;_-* &quot;-&quot;??\ _p_t_a_-;_-@_-"/>
    <numFmt numFmtId="166" formatCode="0.0"/>
    <numFmt numFmtId="167" formatCode="&quot;$&quot;\ #,##0.00"/>
    <numFmt numFmtId="168" formatCode="[$$-2C0A]\ #,##0"/>
  </numFmts>
  <fonts count="15" x14ac:knownFonts="1">
    <font>
      <sz val="10"/>
      <name val="Arial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Segoe UI"/>
      <family val="2"/>
    </font>
    <font>
      <sz val="10"/>
      <name val="Segoe UI"/>
      <family val="2"/>
    </font>
    <font>
      <b/>
      <sz val="11"/>
      <color indexed="9"/>
      <name val="Segoe UI"/>
      <family val="2"/>
    </font>
    <font>
      <b/>
      <sz val="10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0"/>
      <color indexed="9"/>
      <name val="Segoe UI"/>
      <family val="2"/>
    </font>
    <font>
      <u/>
      <sz val="10"/>
      <name val="Segoe UI"/>
      <family val="2"/>
    </font>
    <font>
      <b/>
      <sz val="14"/>
      <color indexed="9"/>
      <name val="Segoe U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10" fillId="0" borderId="0" xfId="0" applyFont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6" fillId="0" borderId="0" xfId="0" applyFont="1" applyBorder="1"/>
    <xf numFmtId="0" fontId="6" fillId="0" borderId="0" xfId="0" applyFont="1" applyAlignment="1">
      <alignment horizontal="center"/>
    </xf>
    <xf numFmtId="0" fontId="12" fillId="0" borderId="0" xfId="0" applyFo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right"/>
    </xf>
    <xf numFmtId="4" fontId="8" fillId="5" borderId="1" xfId="0" applyNumberFormat="1" applyFont="1" applyFill="1" applyBorder="1" applyAlignment="1">
      <alignment horizontal="right"/>
    </xf>
    <xf numFmtId="4" fontId="8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4" fontId="6" fillId="7" borderId="1" xfId="0" applyNumberFormat="1" applyFont="1" applyFill="1" applyBorder="1" applyAlignment="1">
      <alignment horizontal="right"/>
    </xf>
    <xf numFmtId="4" fontId="8" fillId="7" borderId="1" xfId="0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4" fontId="9" fillId="4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2" fontId="9" fillId="7" borderId="1" xfId="0" applyNumberFormat="1" applyFont="1" applyFill="1" applyBorder="1" applyAlignment="1">
      <alignment horizontal="center"/>
    </xf>
    <xf numFmtId="9" fontId="10" fillId="0" borderId="1" xfId="0" applyNumberFormat="1" applyFont="1" applyBorder="1" applyAlignment="1">
      <alignment horizontal="right"/>
    </xf>
    <xf numFmtId="4" fontId="9" fillId="7" borderId="1" xfId="0" applyNumberFormat="1" applyFont="1" applyFill="1" applyBorder="1" applyAlignment="1">
      <alignment horizontal="right"/>
    </xf>
    <xf numFmtId="4" fontId="9" fillId="7" borderId="1" xfId="0" applyNumberFormat="1" applyFont="1" applyFill="1" applyBorder="1"/>
    <xf numFmtId="9" fontId="9" fillId="7" borderId="1" xfId="0" applyNumberFormat="1" applyFont="1" applyFill="1" applyBorder="1" applyAlignment="1">
      <alignment horizontal="right"/>
    </xf>
    <xf numFmtId="4" fontId="7" fillId="4" borderId="1" xfId="0" applyNumberFormat="1" applyFont="1" applyFill="1" applyBorder="1" applyAlignment="1">
      <alignment horizontal="center"/>
    </xf>
    <xf numFmtId="165" fontId="6" fillId="2" borderId="0" xfId="1" applyFont="1" applyFill="1"/>
    <xf numFmtId="165" fontId="6" fillId="0" borderId="0" xfId="1" applyFont="1"/>
    <xf numFmtId="165" fontId="6" fillId="0" borderId="0" xfId="1" applyFont="1" applyBorder="1"/>
    <xf numFmtId="2" fontId="9" fillId="5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left"/>
    </xf>
    <xf numFmtId="4" fontId="10" fillId="5" borderId="1" xfId="0" applyNumberFormat="1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left"/>
    </xf>
    <xf numFmtId="165" fontId="8" fillId="7" borderId="1" xfId="1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2" fontId="8" fillId="7" borderId="1" xfId="0" applyNumberFormat="1" applyFont="1" applyFill="1" applyBorder="1"/>
    <xf numFmtId="168" fontId="6" fillId="0" borderId="1" xfId="0" applyNumberFormat="1" applyFont="1" applyBorder="1" applyAlignment="1">
      <alignment horizontal="right"/>
    </xf>
    <xf numFmtId="165" fontId="8" fillId="7" borderId="1" xfId="1" applyFont="1" applyFill="1" applyBorder="1"/>
    <xf numFmtId="168" fontId="6" fillId="0" borderId="1" xfId="0" applyNumberFormat="1" applyFont="1" applyBorder="1"/>
    <xf numFmtId="168" fontId="8" fillId="7" borderId="1" xfId="0" applyNumberFormat="1" applyFont="1" applyFill="1" applyBorder="1"/>
    <xf numFmtId="2" fontId="10" fillId="5" borderId="1" xfId="0" applyNumberFormat="1" applyFont="1" applyFill="1" applyBorder="1" applyAlignment="1">
      <alignment horizontal="center"/>
    </xf>
    <xf numFmtId="2" fontId="6" fillId="0" borderId="1" xfId="0" applyNumberFormat="1" applyFont="1" applyBorder="1"/>
    <xf numFmtId="2" fontId="6" fillId="0" borderId="1" xfId="0" applyNumberFormat="1" applyFont="1" applyBorder="1" applyAlignment="1">
      <alignment horizontal="right"/>
    </xf>
    <xf numFmtId="0" fontId="8" fillId="7" borderId="1" xfId="0" applyNumberFormat="1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right"/>
    </xf>
    <xf numFmtId="2" fontId="7" fillId="5" borderId="1" xfId="0" applyNumberFormat="1" applyFont="1" applyFill="1" applyBorder="1" applyAlignment="1">
      <alignment horizontal="left"/>
    </xf>
    <xf numFmtId="1" fontId="7" fillId="5" borderId="1" xfId="0" applyNumberFormat="1" applyFont="1" applyFill="1" applyBorder="1" applyAlignment="1">
      <alignment horizontal="right"/>
    </xf>
    <xf numFmtId="165" fontId="7" fillId="5" borderId="1" xfId="1" applyFont="1" applyFill="1" applyBorder="1" applyAlignment="1">
      <alignment horizontal="right"/>
    </xf>
    <xf numFmtId="167" fontId="7" fillId="5" borderId="1" xfId="0" applyNumberFormat="1" applyFont="1" applyFill="1" applyBorder="1" applyAlignment="1">
      <alignment horizontal="right"/>
    </xf>
    <xf numFmtId="2" fontId="8" fillId="7" borderId="1" xfId="0" applyNumberFormat="1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right"/>
    </xf>
    <xf numFmtId="0" fontId="6" fillId="3" borderId="0" xfId="0" applyFont="1" applyFill="1"/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8" fillId="7" borderId="1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right"/>
    </xf>
    <xf numFmtId="168" fontId="10" fillId="5" borderId="1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8" fontId="10" fillId="5" borderId="2" xfId="0" applyNumberFormat="1" applyFont="1" applyFill="1" applyBorder="1" applyAlignment="1">
      <alignment horizontal="center"/>
    </xf>
    <xf numFmtId="168" fontId="10" fillId="5" borderId="4" xfId="0" applyNumberFormat="1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67" fontId="9" fillId="0" borderId="3" xfId="0" applyNumberFormat="1" applyFont="1" applyFill="1" applyBorder="1" applyAlignment="1">
      <alignment horizontal="center"/>
    </xf>
    <xf numFmtId="167" fontId="9" fillId="0" borderId="4" xfId="0" applyNumberFormat="1" applyFont="1" applyFill="1" applyBorder="1" applyAlignment="1">
      <alignment horizontal="center"/>
    </xf>
    <xf numFmtId="168" fontId="9" fillId="5" borderId="1" xfId="0" applyNumberFormat="1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2" xfId="0" applyNumberFormat="1" applyFont="1" applyFill="1" applyBorder="1" applyAlignment="1">
      <alignment horizontal="center"/>
    </xf>
    <xf numFmtId="2" fontId="8" fillId="7" borderId="4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</cellXfs>
  <cellStyles count="5">
    <cellStyle name="Millares" xfId="1" builtinId="3"/>
    <cellStyle name="Millares 2" xfId="2"/>
    <cellStyle name="Normal" xfId="0" builtinId="0"/>
    <cellStyle name="Normal 2" xfId="3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5"/>
  <sheetViews>
    <sheetView showGridLines="0" tabSelected="1" zoomScaleNormal="100" workbookViewId="0">
      <selection activeCell="C14" sqref="C14"/>
    </sheetView>
  </sheetViews>
  <sheetFormatPr baseColWidth="10" defaultRowHeight="14.25" x14ac:dyDescent="0.25"/>
  <cols>
    <col min="1" max="1" width="4.28515625" style="1" customWidth="1"/>
    <col min="2" max="2" width="6.28515625" style="8" customWidth="1"/>
    <col min="3" max="3" width="46.28515625" style="1" customWidth="1"/>
    <col min="4" max="4" width="13.140625" style="1" customWidth="1"/>
    <col min="5" max="5" width="12.140625" style="1" bestFit="1" customWidth="1"/>
    <col min="6" max="13" width="4" style="8" customWidth="1"/>
    <col min="14" max="14" width="9.85546875" style="8" customWidth="1"/>
    <col min="15" max="16" width="4.85546875" style="8" customWidth="1"/>
    <col min="17" max="17" width="9" style="8" customWidth="1"/>
    <col min="18" max="18" width="2.85546875" style="1" customWidth="1"/>
    <col min="19" max="16384" width="11.42578125" style="1"/>
  </cols>
  <sheetData>
    <row r="1" spans="1:18" ht="20.25" x14ac:dyDescent="0.35">
      <c r="A1" s="67"/>
      <c r="B1" s="71" t="s">
        <v>44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4"/>
    </row>
    <row r="2" spans="1:18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>
        <f>SUM(N4:N490)</f>
        <v>0</v>
      </c>
      <c r="O2" s="11"/>
      <c r="P2" s="11"/>
      <c r="Q2" s="13">
        <f>SUM(Q4:Q490)</f>
        <v>0</v>
      </c>
    </row>
    <row r="3" spans="1:18" x14ac:dyDescent="0.25">
      <c r="B3" s="21" t="s">
        <v>0</v>
      </c>
      <c r="C3" s="22" t="s">
        <v>21</v>
      </c>
      <c r="D3" s="21" t="s">
        <v>41</v>
      </c>
      <c r="E3" s="21" t="s">
        <v>42</v>
      </c>
      <c r="F3" s="21" t="s">
        <v>18</v>
      </c>
      <c r="G3" s="21" t="s">
        <v>12</v>
      </c>
      <c r="H3" s="21" t="s">
        <v>13</v>
      </c>
      <c r="I3" s="21" t="s">
        <v>15</v>
      </c>
      <c r="J3" s="21" t="s">
        <v>16</v>
      </c>
      <c r="K3" s="21" t="s">
        <v>17</v>
      </c>
      <c r="L3" s="21" t="s">
        <v>19</v>
      </c>
      <c r="M3" s="21" t="s">
        <v>22</v>
      </c>
      <c r="N3" s="21" t="s">
        <v>33</v>
      </c>
      <c r="O3" s="21" t="s">
        <v>14</v>
      </c>
      <c r="P3" s="21" t="s">
        <v>37</v>
      </c>
      <c r="Q3" s="21" t="s">
        <v>34</v>
      </c>
    </row>
    <row r="4" spans="1:18" x14ac:dyDescent="0.25">
      <c r="B4" s="14">
        <v>1</v>
      </c>
      <c r="C4" s="15"/>
      <c r="D4" s="14"/>
      <c r="E4" s="23" t="str">
        <f t="shared" ref="E4:E24" si="0">IF(D4="P",(IF(Q4&lt;=6,"S",(IF(Q4&lt;=8,"M",(IF(Q4&lt;=10,"C","MC")))))),(IF(D4="Ca",(IF(Q4&lt;=2,"S",(IF(Q4&lt;=3,"M",(IF(Q4&lt;=4,"C","MC")))))),(IF(D4="D",(IF(Q4&lt;=8,"S",(IF(Q4&lt;=10,"M",(IF(Q4&lt;=12,"C","MC")))))),(IF(D4="Co",(IF(Q4&lt;=4,"S",(IF(Q4&lt;=6,"M",(IF(Q4&lt;=8,"C","MC")))))),(IF(D4="R",(IF(Q4&lt;=6,"S",(IF(Q4&lt;=8,"M",(IF(Q4&lt;=10,"C","MC")))))),"")))))))))</f>
        <v/>
      </c>
      <c r="F4" s="16"/>
      <c r="G4" s="16"/>
      <c r="H4" s="16"/>
      <c r="I4" s="17"/>
      <c r="J4" s="17"/>
      <c r="K4" s="17"/>
      <c r="L4" s="17"/>
      <c r="M4" s="17"/>
      <c r="N4" s="24">
        <f t="shared" ref="N4:N24" si="1">(F4+G4+(H4*2))*IF(I4=0,1,I4)*IF(J4=0,1,J4)*IF(K4=0,1,K4)*IF(L4=0,1,L4)*IF(M4=0,1,M4)*1.5</f>
        <v>0</v>
      </c>
      <c r="O4" s="17"/>
      <c r="P4" s="17" t="str">
        <f t="shared" ref="P4:P24" si="2">IF(D4="D",1,IF(D4="P",0.8,IF(D4="R",0.5,IF(D4="Ca",0.5,IF(D4="Co",0.5,"")))))</f>
        <v/>
      </c>
      <c r="Q4" s="25">
        <f t="shared" ref="Q4:Q24" si="3">N4*IF(O4=0,1,O4)*IF(P4="",1,P4)</f>
        <v>0</v>
      </c>
    </row>
    <row r="5" spans="1:18" x14ac:dyDescent="0.25">
      <c r="B5" s="14">
        <v>2</v>
      </c>
      <c r="C5" s="15"/>
      <c r="D5" s="14"/>
      <c r="E5" s="23" t="str">
        <f t="shared" si="0"/>
        <v/>
      </c>
      <c r="F5" s="16"/>
      <c r="G5" s="16"/>
      <c r="H5" s="16"/>
      <c r="I5" s="17"/>
      <c r="J5" s="17"/>
      <c r="K5" s="17"/>
      <c r="L5" s="17"/>
      <c r="M5" s="17"/>
      <c r="N5" s="24">
        <f t="shared" si="1"/>
        <v>0</v>
      </c>
      <c r="O5" s="17"/>
      <c r="P5" s="17" t="str">
        <f t="shared" si="2"/>
        <v/>
      </c>
      <c r="Q5" s="25">
        <f t="shared" si="3"/>
        <v>0</v>
      </c>
    </row>
    <row r="6" spans="1:18" x14ac:dyDescent="0.25">
      <c r="B6" s="14">
        <v>3</v>
      </c>
      <c r="C6" s="15"/>
      <c r="D6" s="14"/>
      <c r="E6" s="23" t="str">
        <f t="shared" si="0"/>
        <v/>
      </c>
      <c r="F6" s="16"/>
      <c r="G6" s="16"/>
      <c r="H6" s="16"/>
      <c r="I6" s="17"/>
      <c r="J6" s="17"/>
      <c r="K6" s="17"/>
      <c r="L6" s="17"/>
      <c r="M6" s="17"/>
      <c r="N6" s="24">
        <f t="shared" si="1"/>
        <v>0</v>
      </c>
      <c r="O6" s="17"/>
      <c r="P6" s="17" t="str">
        <f t="shared" si="2"/>
        <v/>
      </c>
      <c r="Q6" s="25">
        <f t="shared" si="3"/>
        <v>0</v>
      </c>
    </row>
    <row r="7" spans="1:18" x14ac:dyDescent="0.25">
      <c r="B7" s="14">
        <v>4</v>
      </c>
      <c r="C7" s="15"/>
      <c r="D7" s="14"/>
      <c r="E7" s="23" t="str">
        <f t="shared" si="0"/>
        <v/>
      </c>
      <c r="F7" s="16"/>
      <c r="G7" s="16"/>
      <c r="H7" s="16"/>
      <c r="I7" s="17"/>
      <c r="J7" s="17"/>
      <c r="K7" s="17"/>
      <c r="L7" s="17"/>
      <c r="M7" s="17"/>
      <c r="N7" s="24">
        <f t="shared" si="1"/>
        <v>0</v>
      </c>
      <c r="O7" s="17"/>
      <c r="P7" s="17" t="str">
        <f t="shared" si="2"/>
        <v/>
      </c>
      <c r="Q7" s="25">
        <f t="shared" si="3"/>
        <v>0</v>
      </c>
    </row>
    <row r="8" spans="1:18" x14ac:dyDescent="0.25">
      <c r="B8" s="14">
        <v>5</v>
      </c>
      <c r="C8" s="15"/>
      <c r="D8" s="14"/>
      <c r="E8" s="23" t="str">
        <f t="shared" si="0"/>
        <v/>
      </c>
      <c r="F8" s="16"/>
      <c r="G8" s="16"/>
      <c r="H8" s="16"/>
      <c r="I8" s="17"/>
      <c r="J8" s="17"/>
      <c r="K8" s="17"/>
      <c r="L8" s="17"/>
      <c r="M8" s="17"/>
      <c r="N8" s="24">
        <f t="shared" si="1"/>
        <v>0</v>
      </c>
      <c r="O8" s="17"/>
      <c r="P8" s="17" t="str">
        <f t="shared" si="2"/>
        <v/>
      </c>
      <c r="Q8" s="25">
        <f t="shared" si="3"/>
        <v>0</v>
      </c>
    </row>
    <row r="9" spans="1:18" x14ac:dyDescent="0.25">
      <c r="B9" s="14">
        <v>6</v>
      </c>
      <c r="C9" s="15"/>
      <c r="D9" s="14"/>
      <c r="E9" s="23" t="str">
        <f t="shared" si="0"/>
        <v/>
      </c>
      <c r="F9" s="16"/>
      <c r="G9" s="16"/>
      <c r="H9" s="16"/>
      <c r="I9" s="17"/>
      <c r="J9" s="17"/>
      <c r="K9" s="17"/>
      <c r="L9" s="17"/>
      <c r="M9" s="17"/>
      <c r="N9" s="24">
        <f t="shared" si="1"/>
        <v>0</v>
      </c>
      <c r="O9" s="17"/>
      <c r="P9" s="17" t="str">
        <f t="shared" si="2"/>
        <v/>
      </c>
      <c r="Q9" s="25">
        <f t="shared" si="3"/>
        <v>0</v>
      </c>
    </row>
    <row r="10" spans="1:18" x14ac:dyDescent="0.25">
      <c r="B10" s="14">
        <v>7</v>
      </c>
      <c r="C10" s="15"/>
      <c r="D10" s="14"/>
      <c r="E10" s="23" t="str">
        <f t="shared" si="0"/>
        <v/>
      </c>
      <c r="F10" s="16"/>
      <c r="G10" s="16"/>
      <c r="H10" s="16"/>
      <c r="I10" s="17"/>
      <c r="J10" s="17"/>
      <c r="K10" s="17"/>
      <c r="L10" s="17"/>
      <c r="M10" s="17"/>
      <c r="N10" s="24">
        <f t="shared" si="1"/>
        <v>0</v>
      </c>
      <c r="O10" s="17"/>
      <c r="P10" s="17" t="str">
        <f t="shared" si="2"/>
        <v/>
      </c>
      <c r="Q10" s="25">
        <f t="shared" si="3"/>
        <v>0</v>
      </c>
    </row>
    <row r="11" spans="1:18" x14ac:dyDescent="0.25">
      <c r="B11" s="14">
        <v>8</v>
      </c>
      <c r="C11" s="15"/>
      <c r="D11" s="14"/>
      <c r="E11" s="23" t="str">
        <f t="shared" si="0"/>
        <v/>
      </c>
      <c r="F11" s="16"/>
      <c r="G11" s="16"/>
      <c r="H11" s="16"/>
      <c r="I11" s="17"/>
      <c r="J11" s="17"/>
      <c r="K11" s="17"/>
      <c r="L11" s="17"/>
      <c r="M11" s="17"/>
      <c r="N11" s="24">
        <f t="shared" si="1"/>
        <v>0</v>
      </c>
      <c r="O11" s="17"/>
      <c r="P11" s="17" t="str">
        <f t="shared" si="2"/>
        <v/>
      </c>
      <c r="Q11" s="25">
        <f t="shared" si="3"/>
        <v>0</v>
      </c>
    </row>
    <row r="12" spans="1:18" x14ac:dyDescent="0.25">
      <c r="B12" s="14">
        <v>9</v>
      </c>
      <c r="C12" s="15"/>
      <c r="D12" s="14"/>
      <c r="E12" s="23" t="str">
        <f t="shared" si="0"/>
        <v/>
      </c>
      <c r="F12" s="16"/>
      <c r="G12" s="16"/>
      <c r="H12" s="16"/>
      <c r="I12" s="17"/>
      <c r="J12" s="17"/>
      <c r="K12" s="17"/>
      <c r="L12" s="17"/>
      <c r="M12" s="17"/>
      <c r="N12" s="24">
        <f t="shared" si="1"/>
        <v>0</v>
      </c>
      <c r="O12" s="17"/>
      <c r="P12" s="17" t="str">
        <f t="shared" si="2"/>
        <v/>
      </c>
      <c r="Q12" s="25">
        <f t="shared" si="3"/>
        <v>0</v>
      </c>
    </row>
    <row r="13" spans="1:18" x14ac:dyDescent="0.25">
      <c r="B13" s="14">
        <v>10</v>
      </c>
      <c r="C13" s="15"/>
      <c r="D13" s="14"/>
      <c r="E13" s="23" t="str">
        <f t="shared" si="0"/>
        <v/>
      </c>
      <c r="F13" s="16"/>
      <c r="G13" s="16"/>
      <c r="H13" s="16"/>
      <c r="I13" s="17"/>
      <c r="J13" s="17"/>
      <c r="K13" s="17"/>
      <c r="L13" s="17"/>
      <c r="M13" s="17"/>
      <c r="N13" s="24">
        <f t="shared" si="1"/>
        <v>0</v>
      </c>
      <c r="O13" s="17"/>
      <c r="P13" s="17" t="str">
        <f t="shared" si="2"/>
        <v/>
      </c>
      <c r="Q13" s="25">
        <f t="shared" si="3"/>
        <v>0</v>
      </c>
    </row>
    <row r="14" spans="1:18" x14ac:dyDescent="0.25">
      <c r="B14" s="14">
        <v>11</v>
      </c>
      <c r="C14" s="15"/>
      <c r="D14" s="14"/>
      <c r="E14" s="23" t="str">
        <f t="shared" si="0"/>
        <v/>
      </c>
      <c r="F14" s="16"/>
      <c r="G14" s="16"/>
      <c r="H14" s="16"/>
      <c r="I14" s="17"/>
      <c r="J14" s="17"/>
      <c r="K14" s="17"/>
      <c r="L14" s="17"/>
      <c r="M14" s="17"/>
      <c r="N14" s="24">
        <f t="shared" si="1"/>
        <v>0</v>
      </c>
      <c r="O14" s="17"/>
      <c r="P14" s="17" t="str">
        <f t="shared" si="2"/>
        <v/>
      </c>
      <c r="Q14" s="25">
        <f t="shared" si="3"/>
        <v>0</v>
      </c>
    </row>
    <row r="15" spans="1:18" x14ac:dyDescent="0.25">
      <c r="B15" s="14">
        <v>12</v>
      </c>
      <c r="C15" s="15"/>
      <c r="D15" s="14"/>
      <c r="E15" s="23" t="str">
        <f t="shared" si="0"/>
        <v/>
      </c>
      <c r="F15" s="16"/>
      <c r="G15" s="16"/>
      <c r="H15" s="16"/>
      <c r="I15" s="17"/>
      <c r="J15" s="17"/>
      <c r="K15" s="17"/>
      <c r="L15" s="17"/>
      <c r="M15" s="17"/>
      <c r="N15" s="24">
        <f t="shared" si="1"/>
        <v>0</v>
      </c>
      <c r="O15" s="17"/>
      <c r="P15" s="17" t="str">
        <f t="shared" si="2"/>
        <v/>
      </c>
      <c r="Q15" s="25">
        <f t="shared" si="3"/>
        <v>0</v>
      </c>
    </row>
    <row r="16" spans="1:18" x14ac:dyDescent="0.25">
      <c r="B16" s="14">
        <v>13</v>
      </c>
      <c r="C16" s="15"/>
      <c r="D16" s="14"/>
      <c r="E16" s="23" t="str">
        <f t="shared" si="0"/>
        <v/>
      </c>
      <c r="F16" s="16"/>
      <c r="G16" s="16"/>
      <c r="H16" s="16"/>
      <c r="I16" s="17"/>
      <c r="J16" s="17"/>
      <c r="K16" s="17"/>
      <c r="L16" s="17"/>
      <c r="M16" s="17"/>
      <c r="N16" s="24">
        <f t="shared" si="1"/>
        <v>0</v>
      </c>
      <c r="O16" s="17"/>
      <c r="P16" s="17" t="str">
        <f t="shared" si="2"/>
        <v/>
      </c>
      <c r="Q16" s="25">
        <f t="shared" si="3"/>
        <v>0</v>
      </c>
    </row>
    <row r="17" spans="2:18" x14ac:dyDescent="0.25">
      <c r="B17" s="14">
        <v>14</v>
      </c>
      <c r="C17" s="15"/>
      <c r="D17" s="14"/>
      <c r="E17" s="23" t="str">
        <f t="shared" si="0"/>
        <v/>
      </c>
      <c r="F17" s="16"/>
      <c r="G17" s="16"/>
      <c r="H17" s="16"/>
      <c r="I17" s="17"/>
      <c r="J17" s="17"/>
      <c r="K17" s="17"/>
      <c r="L17" s="17"/>
      <c r="M17" s="17"/>
      <c r="N17" s="24">
        <f t="shared" si="1"/>
        <v>0</v>
      </c>
      <c r="O17" s="17"/>
      <c r="P17" s="17" t="str">
        <f t="shared" si="2"/>
        <v/>
      </c>
      <c r="Q17" s="25">
        <f t="shared" si="3"/>
        <v>0</v>
      </c>
    </row>
    <row r="18" spans="2:18" x14ac:dyDescent="0.25">
      <c r="B18" s="14">
        <v>15</v>
      </c>
      <c r="C18" s="15"/>
      <c r="D18" s="14"/>
      <c r="E18" s="23" t="str">
        <f t="shared" si="0"/>
        <v/>
      </c>
      <c r="F18" s="16"/>
      <c r="G18" s="16"/>
      <c r="H18" s="16"/>
      <c r="I18" s="17"/>
      <c r="J18" s="17"/>
      <c r="K18" s="17"/>
      <c r="L18" s="17"/>
      <c r="M18" s="17"/>
      <c r="N18" s="24">
        <f t="shared" si="1"/>
        <v>0</v>
      </c>
      <c r="O18" s="17"/>
      <c r="P18" s="17" t="str">
        <f t="shared" si="2"/>
        <v/>
      </c>
      <c r="Q18" s="25">
        <f t="shared" si="3"/>
        <v>0</v>
      </c>
    </row>
    <row r="19" spans="2:18" x14ac:dyDescent="0.25">
      <c r="B19" s="14">
        <v>16</v>
      </c>
      <c r="C19" s="15"/>
      <c r="D19" s="14"/>
      <c r="E19" s="23" t="str">
        <f t="shared" si="0"/>
        <v/>
      </c>
      <c r="F19" s="16"/>
      <c r="G19" s="16"/>
      <c r="H19" s="16"/>
      <c r="I19" s="17"/>
      <c r="J19" s="17"/>
      <c r="K19" s="17"/>
      <c r="L19" s="17"/>
      <c r="M19" s="17"/>
      <c r="N19" s="24">
        <f t="shared" si="1"/>
        <v>0</v>
      </c>
      <c r="O19" s="17"/>
      <c r="P19" s="17" t="str">
        <f t="shared" si="2"/>
        <v/>
      </c>
      <c r="Q19" s="25">
        <f t="shared" si="3"/>
        <v>0</v>
      </c>
    </row>
    <row r="20" spans="2:18" x14ac:dyDescent="0.25">
      <c r="B20" s="14">
        <v>17</v>
      </c>
      <c r="C20" s="15"/>
      <c r="D20" s="14"/>
      <c r="E20" s="23" t="str">
        <f t="shared" si="0"/>
        <v/>
      </c>
      <c r="F20" s="16"/>
      <c r="G20" s="16"/>
      <c r="H20" s="16"/>
      <c r="I20" s="17"/>
      <c r="J20" s="17"/>
      <c r="K20" s="17"/>
      <c r="L20" s="17"/>
      <c r="M20" s="17"/>
      <c r="N20" s="24">
        <f t="shared" si="1"/>
        <v>0</v>
      </c>
      <c r="O20" s="17"/>
      <c r="P20" s="17" t="str">
        <f t="shared" si="2"/>
        <v/>
      </c>
      <c r="Q20" s="25">
        <f t="shared" si="3"/>
        <v>0</v>
      </c>
    </row>
    <row r="21" spans="2:18" x14ac:dyDescent="0.25">
      <c r="B21" s="14">
        <v>18</v>
      </c>
      <c r="C21" s="15"/>
      <c r="D21" s="14"/>
      <c r="E21" s="23" t="str">
        <f t="shared" si="0"/>
        <v/>
      </c>
      <c r="F21" s="16"/>
      <c r="G21" s="16"/>
      <c r="H21" s="16"/>
      <c r="I21" s="17"/>
      <c r="J21" s="17"/>
      <c r="K21" s="17"/>
      <c r="L21" s="17"/>
      <c r="M21" s="17"/>
      <c r="N21" s="24">
        <f t="shared" si="1"/>
        <v>0</v>
      </c>
      <c r="O21" s="17"/>
      <c r="P21" s="17" t="str">
        <f t="shared" si="2"/>
        <v/>
      </c>
      <c r="Q21" s="25">
        <f t="shared" si="3"/>
        <v>0</v>
      </c>
    </row>
    <row r="22" spans="2:18" x14ac:dyDescent="0.25">
      <c r="B22" s="14">
        <v>19</v>
      </c>
      <c r="C22" s="15"/>
      <c r="D22" s="14"/>
      <c r="E22" s="23" t="str">
        <f t="shared" si="0"/>
        <v/>
      </c>
      <c r="F22" s="16"/>
      <c r="G22" s="16"/>
      <c r="H22" s="16"/>
      <c r="I22" s="17"/>
      <c r="J22" s="17"/>
      <c r="K22" s="17"/>
      <c r="L22" s="17"/>
      <c r="M22" s="17"/>
      <c r="N22" s="24">
        <f t="shared" si="1"/>
        <v>0</v>
      </c>
      <c r="O22" s="17"/>
      <c r="P22" s="17" t="str">
        <f t="shared" si="2"/>
        <v/>
      </c>
      <c r="Q22" s="25">
        <f t="shared" si="3"/>
        <v>0</v>
      </c>
    </row>
    <row r="23" spans="2:18" x14ac:dyDescent="0.25">
      <c r="B23" s="14">
        <v>20</v>
      </c>
      <c r="C23" s="15"/>
      <c r="D23" s="14"/>
      <c r="E23" s="23" t="str">
        <f t="shared" si="0"/>
        <v/>
      </c>
      <c r="F23" s="16"/>
      <c r="G23" s="16"/>
      <c r="H23" s="16"/>
      <c r="I23" s="17"/>
      <c r="J23" s="17"/>
      <c r="K23" s="17"/>
      <c r="L23" s="17"/>
      <c r="M23" s="17"/>
      <c r="N23" s="24">
        <f t="shared" si="1"/>
        <v>0</v>
      </c>
      <c r="O23" s="17"/>
      <c r="P23" s="17" t="str">
        <f t="shared" si="2"/>
        <v/>
      </c>
      <c r="Q23" s="25">
        <f t="shared" si="3"/>
        <v>0</v>
      </c>
    </row>
    <row r="24" spans="2:18" x14ac:dyDescent="0.25">
      <c r="B24" s="14">
        <v>21</v>
      </c>
      <c r="C24" s="15"/>
      <c r="D24" s="14"/>
      <c r="E24" s="23" t="str">
        <f t="shared" si="0"/>
        <v/>
      </c>
      <c r="F24" s="16"/>
      <c r="G24" s="16"/>
      <c r="H24" s="16"/>
      <c r="I24" s="17"/>
      <c r="J24" s="17"/>
      <c r="K24" s="17"/>
      <c r="L24" s="17"/>
      <c r="M24" s="17"/>
      <c r="N24" s="24">
        <f t="shared" si="1"/>
        <v>0</v>
      </c>
      <c r="O24" s="17"/>
      <c r="P24" s="17" t="str">
        <f t="shared" si="2"/>
        <v/>
      </c>
      <c r="Q24" s="25">
        <f t="shared" si="3"/>
        <v>0</v>
      </c>
    </row>
    <row r="25" spans="2:18" x14ac:dyDescent="0.25">
      <c r="B25" s="26" t="s">
        <v>0</v>
      </c>
      <c r="C25" s="74" t="s">
        <v>45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26" t="s">
        <v>33</v>
      </c>
      <c r="O25" s="26"/>
      <c r="P25" s="26"/>
      <c r="Q25" s="26" t="s">
        <v>34</v>
      </c>
    </row>
    <row r="26" spans="2:18" x14ac:dyDescent="0.25">
      <c r="B26" s="14">
        <v>22</v>
      </c>
      <c r="C26" s="15"/>
      <c r="D26" s="14"/>
      <c r="E26" s="23" t="str">
        <f t="shared" ref="E26:E31" si="4">IF(D26="P",(IF(Q26&lt;=6,"S",(IF(Q26&lt;=8,"M",(IF(Q26&lt;=10,"C","MC")))))),(IF(D26="Ca",(IF(Q26&lt;=2,"S",(IF(Q26&lt;=3,"M",(IF(Q26&lt;=4,"C","MC")))))),(IF(D26="D",(IF(Q26&lt;=8,"S",(IF(Q26&lt;=10,"M",(IF(Q26&lt;=12,"C","MC")))))),(IF(D26="Co",(IF(Q26&lt;=4,"S",(IF(Q26&lt;=6,"M",(IF(Q26&lt;=8,"C","MC")))))),(IF(D26="R",(IF(Q26&lt;=6,"S",(IF(Q26&lt;=8,"M",(IF(Q26&lt;=10,"C","MC")))))),"")))))))))</f>
        <v/>
      </c>
      <c r="F26" s="16"/>
      <c r="G26" s="16"/>
      <c r="H26" s="16"/>
      <c r="I26" s="17"/>
      <c r="J26" s="17"/>
      <c r="K26" s="17"/>
      <c r="L26" s="17"/>
      <c r="M26" s="17"/>
      <c r="N26" s="24">
        <f t="shared" ref="N26:N31" si="5">(F26+G26+(H26*2))*IF(I26=0,1,I26)*IF(J26=0,1,J26)*IF(K26=0,1,K26)*IF(L26=0,1,L26)*IF(M26=0,1,M26)*1.5</f>
        <v>0</v>
      </c>
      <c r="O26" s="17"/>
      <c r="P26" s="17" t="str">
        <f t="shared" ref="P26:P31" si="6">IF(D26="D",1,IF(D26="P",0.8,IF(D26="R",0.5,IF(D26="Ca",0.5,IF(D26="Co",0.5,"")))))</f>
        <v/>
      </c>
      <c r="Q26" s="25">
        <f t="shared" ref="Q26:Q31" si="7">N26*IF(O26=0,1,O26)*IF(P26="",1,P26)</f>
        <v>0</v>
      </c>
    </row>
    <row r="27" spans="2:18" x14ac:dyDescent="0.25">
      <c r="B27" s="14">
        <v>23</v>
      </c>
      <c r="C27" s="15"/>
      <c r="D27" s="14"/>
      <c r="E27" s="23" t="str">
        <f t="shared" si="4"/>
        <v/>
      </c>
      <c r="F27" s="16"/>
      <c r="G27" s="16"/>
      <c r="H27" s="16"/>
      <c r="I27" s="17"/>
      <c r="J27" s="17"/>
      <c r="K27" s="17"/>
      <c r="L27" s="17"/>
      <c r="M27" s="17"/>
      <c r="N27" s="24">
        <f t="shared" si="5"/>
        <v>0</v>
      </c>
      <c r="O27" s="17"/>
      <c r="P27" s="17" t="str">
        <f t="shared" si="6"/>
        <v/>
      </c>
      <c r="Q27" s="25">
        <f t="shared" si="7"/>
        <v>0</v>
      </c>
    </row>
    <row r="28" spans="2:18" x14ac:dyDescent="0.25">
      <c r="B28" s="14">
        <v>24</v>
      </c>
      <c r="C28" s="15"/>
      <c r="D28" s="14"/>
      <c r="E28" s="27" t="str">
        <f t="shared" si="4"/>
        <v/>
      </c>
      <c r="F28" s="16"/>
      <c r="G28" s="16"/>
      <c r="H28" s="16"/>
      <c r="I28" s="17"/>
      <c r="J28" s="17"/>
      <c r="K28" s="17"/>
      <c r="L28" s="17"/>
      <c r="M28" s="17"/>
      <c r="N28" s="24">
        <f t="shared" si="5"/>
        <v>0</v>
      </c>
      <c r="O28" s="17"/>
      <c r="P28" s="17" t="str">
        <f t="shared" si="6"/>
        <v/>
      </c>
      <c r="Q28" s="25">
        <f t="shared" si="7"/>
        <v>0</v>
      </c>
    </row>
    <row r="29" spans="2:18" x14ac:dyDescent="0.25">
      <c r="B29" s="14">
        <v>25</v>
      </c>
      <c r="C29" s="15"/>
      <c r="D29" s="14"/>
      <c r="E29" s="27" t="str">
        <f t="shared" si="4"/>
        <v/>
      </c>
      <c r="F29" s="16"/>
      <c r="G29" s="16"/>
      <c r="H29" s="16"/>
      <c r="I29" s="17"/>
      <c r="J29" s="17"/>
      <c r="K29" s="17"/>
      <c r="L29" s="17"/>
      <c r="M29" s="17"/>
      <c r="N29" s="24">
        <f t="shared" si="5"/>
        <v>0</v>
      </c>
      <c r="O29" s="17"/>
      <c r="P29" s="17" t="str">
        <f t="shared" si="6"/>
        <v/>
      </c>
      <c r="Q29" s="25">
        <f t="shared" si="7"/>
        <v>0</v>
      </c>
    </row>
    <row r="30" spans="2:18" x14ac:dyDescent="0.25">
      <c r="B30" s="14">
        <v>26</v>
      </c>
      <c r="C30" s="15"/>
      <c r="D30" s="14"/>
      <c r="E30" s="27" t="str">
        <f t="shared" si="4"/>
        <v/>
      </c>
      <c r="F30" s="16"/>
      <c r="G30" s="16"/>
      <c r="H30" s="16"/>
      <c r="I30" s="17"/>
      <c r="J30" s="17"/>
      <c r="K30" s="17"/>
      <c r="L30" s="17"/>
      <c r="M30" s="17"/>
      <c r="N30" s="24">
        <f t="shared" si="5"/>
        <v>0</v>
      </c>
      <c r="O30" s="17"/>
      <c r="P30" s="17" t="str">
        <f t="shared" si="6"/>
        <v/>
      </c>
      <c r="Q30" s="25">
        <f t="shared" si="7"/>
        <v>0</v>
      </c>
    </row>
    <row r="31" spans="2:18" x14ac:dyDescent="0.25">
      <c r="B31" s="14">
        <v>27</v>
      </c>
      <c r="C31" s="15"/>
      <c r="D31" s="14"/>
      <c r="E31" s="27" t="str">
        <f t="shared" si="4"/>
        <v/>
      </c>
      <c r="F31" s="16"/>
      <c r="G31" s="16"/>
      <c r="H31" s="16"/>
      <c r="I31" s="17"/>
      <c r="J31" s="17"/>
      <c r="K31" s="17"/>
      <c r="L31" s="17"/>
      <c r="M31" s="17"/>
      <c r="N31" s="24">
        <f t="shared" si="5"/>
        <v>0</v>
      </c>
      <c r="O31" s="17"/>
      <c r="P31" s="17" t="str">
        <f t="shared" si="6"/>
        <v/>
      </c>
      <c r="Q31" s="25">
        <f t="shared" si="7"/>
        <v>0</v>
      </c>
    </row>
    <row r="32" spans="2:18" ht="16.5" x14ac:dyDescent="0.3">
      <c r="B32" s="5"/>
      <c r="C32" s="6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4"/>
    </row>
    <row r="33" spans="2:18" ht="16.5" x14ac:dyDescent="0.3">
      <c r="B33" s="75" t="s">
        <v>43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7"/>
      <c r="R33" s="4"/>
    </row>
    <row r="34" spans="2:18" x14ac:dyDescent="0.25"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70"/>
    </row>
    <row r="35" spans="2:18" x14ac:dyDescent="0.25"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36" spans="2:18" x14ac:dyDescent="0.25"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70"/>
    </row>
    <row r="37" spans="2:18" x14ac:dyDescent="0.25"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70"/>
    </row>
    <row r="38" spans="2:18" x14ac:dyDescent="0.25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0"/>
    </row>
    <row r="39" spans="2:18" x14ac:dyDescent="0.25"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70"/>
    </row>
    <row r="40" spans="2:18" x14ac:dyDescent="0.25"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70"/>
    </row>
    <row r="41" spans="2:18" x14ac:dyDescent="0.25"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70"/>
    </row>
    <row r="42" spans="2:18" x14ac:dyDescent="0.25"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70"/>
    </row>
    <row r="43" spans="2:18" ht="16.5" x14ac:dyDescent="0.3">
      <c r="B43" s="72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</row>
    <row r="45" spans="2:18" x14ac:dyDescent="0.25">
      <c r="C45" s="9"/>
      <c r="D45" s="9"/>
    </row>
  </sheetData>
  <mergeCells count="13">
    <mergeCell ref="B40:Q40"/>
    <mergeCell ref="B41:Q41"/>
    <mergeCell ref="B42:Q42"/>
    <mergeCell ref="B1:Q1"/>
    <mergeCell ref="B43:Q43"/>
    <mergeCell ref="C25:M25"/>
    <mergeCell ref="B33:Q33"/>
    <mergeCell ref="B34:Q34"/>
    <mergeCell ref="B35:Q35"/>
    <mergeCell ref="B36:Q36"/>
    <mergeCell ref="B37:Q37"/>
    <mergeCell ref="B38:Q38"/>
    <mergeCell ref="B39:Q39"/>
  </mergeCells>
  <phoneticPr fontId="0" type="noConversion"/>
  <dataValidations count="1">
    <dataValidation type="list" allowBlank="1" showInputMessage="1" showErrorMessage="1" sqref="D4:D24 D26:D31">
      <formula1>"D,R,P,Ca,Co"</formula1>
    </dataValidation>
  </dataValidations>
  <pageMargins left="0.78740157480314965" right="0.78740157480314965" top="0.39370078740157483" bottom="0.39370078740157483" header="0" footer="0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showGridLines="0" zoomScale="80" workbookViewId="0">
      <selection activeCell="F11" sqref="F11"/>
    </sheetView>
  </sheetViews>
  <sheetFormatPr baseColWidth="10" defaultRowHeight="14.25" x14ac:dyDescent="0.25"/>
  <cols>
    <col min="1" max="1" width="4.7109375" style="8" customWidth="1"/>
    <col min="2" max="2" width="85.28515625" style="1" customWidth="1"/>
    <col min="3" max="3" width="11.7109375" style="1" customWidth="1"/>
    <col min="4" max="4" width="11.7109375" style="8" customWidth="1"/>
    <col min="5" max="5" width="9" style="8" customWidth="1"/>
    <col min="6" max="6" width="11.7109375" style="8" bestFit="1" customWidth="1"/>
    <col min="7" max="16384" width="11.42578125" style="1"/>
  </cols>
  <sheetData>
    <row r="1" spans="1:17" ht="16.5" x14ac:dyDescent="0.3">
      <c r="A1" s="2"/>
      <c r="B1" s="3"/>
      <c r="C1" s="3"/>
      <c r="D1" s="2"/>
      <c r="E1" s="2"/>
      <c r="F1" s="2"/>
      <c r="G1" s="4"/>
    </row>
    <row r="2" spans="1:17" ht="20.25" x14ac:dyDescent="0.35">
      <c r="A2" s="71" t="s">
        <v>23</v>
      </c>
      <c r="B2" s="71"/>
      <c r="C2" s="71"/>
      <c r="D2" s="71"/>
      <c r="E2" s="71"/>
      <c r="F2" s="71"/>
      <c r="G2" s="4"/>
      <c r="Q2" s="4"/>
    </row>
    <row r="3" spans="1:17" ht="16.5" x14ac:dyDescent="0.3">
      <c r="A3" s="19"/>
      <c r="B3" s="28"/>
      <c r="C3" s="28"/>
      <c r="D3" s="28"/>
      <c r="E3" s="28"/>
      <c r="F3" s="29">
        <f>SUM(F5:F11)</f>
        <v>0</v>
      </c>
      <c r="G3" s="4"/>
    </row>
    <row r="4" spans="1:17" ht="16.5" x14ac:dyDescent="0.3">
      <c r="A4" s="30" t="s">
        <v>0</v>
      </c>
      <c r="B4" s="31" t="s">
        <v>24</v>
      </c>
      <c r="C4" s="30" t="s">
        <v>33</v>
      </c>
      <c r="D4" s="30" t="s">
        <v>34</v>
      </c>
      <c r="E4" s="30" t="s">
        <v>11</v>
      </c>
      <c r="F4" s="30" t="s">
        <v>25</v>
      </c>
      <c r="G4" s="4"/>
    </row>
    <row r="5" spans="1:17" ht="16.5" x14ac:dyDescent="0.3">
      <c r="A5" s="32">
        <v>1</v>
      </c>
      <c r="B5" s="33" t="s">
        <v>5</v>
      </c>
      <c r="C5" s="33"/>
      <c r="D5" s="34"/>
      <c r="E5" s="35">
        <v>0.2</v>
      </c>
      <c r="F5" s="36">
        <f>$D$8*E5</f>
        <v>0</v>
      </c>
      <c r="G5" s="4"/>
    </row>
    <row r="6" spans="1:17" ht="16.5" x14ac:dyDescent="0.3">
      <c r="A6" s="32">
        <v>2</v>
      </c>
      <c r="B6" s="33" t="s">
        <v>8</v>
      </c>
      <c r="C6" s="33"/>
      <c r="D6" s="34"/>
      <c r="E6" s="35">
        <v>0.2</v>
      </c>
      <c r="F6" s="36">
        <f>$D$8*E6</f>
        <v>0</v>
      </c>
      <c r="G6" s="4"/>
    </row>
    <row r="7" spans="1:17" ht="16.5" x14ac:dyDescent="0.3">
      <c r="A7" s="32">
        <v>3</v>
      </c>
      <c r="B7" s="33" t="s">
        <v>6</v>
      </c>
      <c r="C7" s="33"/>
      <c r="D7" s="34"/>
      <c r="E7" s="35">
        <v>0.15</v>
      </c>
      <c r="F7" s="36">
        <f>$D$8*E7</f>
        <v>0</v>
      </c>
      <c r="G7" s="4"/>
    </row>
    <row r="8" spans="1:17" ht="16.5" x14ac:dyDescent="0.3">
      <c r="A8" s="32">
        <v>4</v>
      </c>
      <c r="B8" s="33" t="s">
        <v>50</v>
      </c>
      <c r="C8" s="37">
        <f>'Estimación de Tamaño'!$N$2</f>
        <v>0</v>
      </c>
      <c r="D8" s="34">
        <f>'Estimación de Tamaño'!$Q$2</f>
        <v>0</v>
      </c>
      <c r="E8" s="38">
        <v>1</v>
      </c>
      <c r="F8" s="36">
        <f>$D$8*E8</f>
        <v>0</v>
      </c>
      <c r="G8" s="4"/>
    </row>
    <row r="9" spans="1:17" ht="16.5" x14ac:dyDescent="0.3">
      <c r="A9" s="32">
        <v>5</v>
      </c>
      <c r="B9" s="33" t="s">
        <v>51</v>
      </c>
      <c r="C9" s="33"/>
      <c r="D9" s="34"/>
      <c r="E9" s="35">
        <f>D8*0.3</f>
        <v>0</v>
      </c>
      <c r="F9" s="36">
        <f t="shared" ref="F9:F11" si="0">$D$8*E9</f>
        <v>0</v>
      </c>
      <c r="G9" s="4"/>
    </row>
    <row r="10" spans="1:17" ht="16.5" x14ac:dyDescent="0.3">
      <c r="A10" s="32">
        <v>6</v>
      </c>
      <c r="B10" s="33" t="s">
        <v>38</v>
      </c>
      <c r="C10" s="33"/>
      <c r="D10" s="34"/>
      <c r="E10" s="35">
        <v>0.15</v>
      </c>
      <c r="F10" s="36">
        <f t="shared" si="0"/>
        <v>0</v>
      </c>
      <c r="G10" s="4"/>
    </row>
    <row r="11" spans="1:17" ht="16.5" x14ac:dyDescent="0.3">
      <c r="A11" s="32">
        <v>7</v>
      </c>
      <c r="B11" s="33" t="s">
        <v>47</v>
      </c>
      <c r="C11" s="33"/>
      <c r="D11" s="34"/>
      <c r="E11" s="35">
        <v>0.05</v>
      </c>
      <c r="F11" s="36">
        <f t="shared" si="0"/>
        <v>0</v>
      </c>
      <c r="G11" s="4"/>
    </row>
    <row r="12" spans="1:17" ht="16.5" x14ac:dyDescent="0.3">
      <c r="A12" s="19"/>
      <c r="B12" s="28"/>
      <c r="C12" s="28"/>
      <c r="D12" s="28"/>
      <c r="E12" s="28"/>
      <c r="F12" s="39"/>
    </row>
    <row r="13" spans="1:17" ht="16.5" x14ac:dyDescent="0.3">
      <c r="A13" s="32">
        <v>8</v>
      </c>
      <c r="B13" s="33" t="s">
        <v>40</v>
      </c>
      <c r="C13" s="33"/>
      <c r="D13" s="34"/>
      <c r="E13" s="35"/>
      <c r="F13" s="36">
        <f>'Planilla de Precios'!C28</f>
        <v>0</v>
      </c>
    </row>
    <row r="14" spans="1:17" ht="21" customHeight="1" x14ac:dyDescent="0.3">
      <c r="A14" s="19"/>
      <c r="B14" s="81" t="s">
        <v>39</v>
      </c>
      <c r="C14" s="81"/>
      <c r="D14" s="81"/>
      <c r="E14" s="81"/>
      <c r="F14" s="29">
        <f>SUM(F3+F13)</f>
        <v>0</v>
      </c>
    </row>
    <row r="15" spans="1:17" ht="16.5" x14ac:dyDescent="0.3">
      <c r="A15" s="18"/>
      <c r="B15" s="4"/>
      <c r="C15" s="4"/>
      <c r="D15" s="18"/>
      <c r="E15" s="18"/>
      <c r="F15" s="18"/>
    </row>
    <row r="16" spans="1:17" ht="20.25" x14ac:dyDescent="0.35">
      <c r="A16" s="71" t="s">
        <v>46</v>
      </c>
      <c r="B16" s="71"/>
      <c r="C16" s="71"/>
      <c r="D16" s="71"/>
      <c r="E16" s="71"/>
      <c r="F16" s="71"/>
    </row>
    <row r="17" spans="1:6" ht="12.75" customHeight="1" x14ac:dyDescent="0.25">
      <c r="A17" s="78"/>
      <c r="B17" s="79"/>
      <c r="C17" s="79"/>
      <c r="D17" s="79"/>
      <c r="E17" s="79"/>
      <c r="F17" s="80"/>
    </row>
    <row r="18" spans="1:6" ht="12.75" customHeight="1" x14ac:dyDescent="0.25">
      <c r="A18" s="78"/>
      <c r="B18" s="79"/>
      <c r="C18" s="79"/>
      <c r="D18" s="79"/>
      <c r="E18" s="79"/>
      <c r="F18" s="80"/>
    </row>
    <row r="19" spans="1:6" ht="12.75" customHeight="1" x14ac:dyDescent="0.25">
      <c r="A19" s="78"/>
      <c r="B19" s="79"/>
      <c r="C19" s="79"/>
      <c r="D19" s="79"/>
      <c r="E19" s="79"/>
      <c r="F19" s="80"/>
    </row>
    <row r="20" spans="1:6" ht="12.75" customHeight="1" x14ac:dyDescent="0.25">
      <c r="A20" s="78"/>
      <c r="B20" s="79"/>
      <c r="C20" s="79"/>
      <c r="D20" s="79"/>
      <c r="E20" s="79"/>
      <c r="F20" s="80"/>
    </row>
    <row r="21" spans="1:6" ht="12.75" customHeight="1" x14ac:dyDescent="0.25">
      <c r="A21" s="78"/>
      <c r="B21" s="79"/>
      <c r="C21" s="79"/>
      <c r="D21" s="79"/>
      <c r="E21" s="79"/>
      <c r="F21" s="80"/>
    </row>
    <row r="22" spans="1:6" ht="12.75" customHeight="1" x14ac:dyDescent="0.25">
      <c r="A22" s="78"/>
      <c r="B22" s="79"/>
      <c r="C22" s="79"/>
      <c r="D22" s="79"/>
      <c r="E22" s="79"/>
      <c r="F22" s="80"/>
    </row>
    <row r="23" spans="1:6" ht="12.75" customHeight="1" x14ac:dyDescent="0.25">
      <c r="A23" s="78"/>
      <c r="B23" s="79"/>
      <c r="C23" s="79"/>
      <c r="D23" s="79"/>
      <c r="E23" s="79"/>
      <c r="F23" s="80"/>
    </row>
    <row r="24" spans="1:6" ht="12.75" customHeight="1" x14ac:dyDescent="0.25">
      <c r="A24" s="78"/>
      <c r="B24" s="79"/>
      <c r="C24" s="79"/>
      <c r="D24" s="79"/>
      <c r="E24" s="79"/>
      <c r="F24" s="80"/>
    </row>
    <row r="25" spans="1:6" ht="14.25" customHeight="1" x14ac:dyDescent="0.25">
      <c r="A25" s="78"/>
      <c r="B25" s="79"/>
      <c r="C25" s="79"/>
      <c r="D25" s="79"/>
      <c r="E25" s="79"/>
      <c r="F25" s="80"/>
    </row>
    <row r="26" spans="1:6" ht="14.25" customHeight="1" x14ac:dyDescent="0.25">
      <c r="A26" s="78"/>
      <c r="B26" s="79"/>
      <c r="C26" s="79"/>
      <c r="D26" s="79"/>
      <c r="E26" s="79"/>
      <c r="F26" s="80"/>
    </row>
    <row r="27" spans="1:6" ht="14.25" customHeight="1" x14ac:dyDescent="0.25">
      <c r="A27" s="78"/>
      <c r="B27" s="79"/>
      <c r="C27" s="79"/>
      <c r="D27" s="79"/>
      <c r="E27" s="79"/>
      <c r="F27" s="80"/>
    </row>
    <row r="28" spans="1:6" ht="14.25" customHeight="1" x14ac:dyDescent="0.25">
      <c r="A28" s="78"/>
      <c r="B28" s="79"/>
      <c r="C28" s="79"/>
      <c r="D28" s="79"/>
      <c r="E28" s="79"/>
      <c r="F28" s="80"/>
    </row>
    <row r="33" spans="2:2" x14ac:dyDescent="0.25">
      <c r="B33" s="9"/>
    </row>
  </sheetData>
  <mergeCells count="15">
    <mergeCell ref="B14:E14"/>
    <mergeCell ref="A2:F2"/>
    <mergeCell ref="A17:F17"/>
    <mergeCell ref="A18:F18"/>
    <mergeCell ref="A19:F19"/>
    <mergeCell ref="A25:F25"/>
    <mergeCell ref="A26:F26"/>
    <mergeCell ref="A16:F16"/>
    <mergeCell ref="A27:F27"/>
    <mergeCell ref="A28:F28"/>
    <mergeCell ref="A20:F20"/>
    <mergeCell ref="A21:F21"/>
    <mergeCell ref="A22:F22"/>
    <mergeCell ref="A23:F23"/>
    <mergeCell ref="A24:F24"/>
  </mergeCells>
  <phoneticPr fontId="0" type="noConversion"/>
  <pageMargins left="0.78740157480314965" right="0.78740157480314965" top="0.39370078740157483" bottom="0.39370078740157483" header="0" footer="0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80" workbookViewId="0">
      <selection activeCell="D21" sqref="D21"/>
    </sheetView>
  </sheetViews>
  <sheetFormatPr baseColWidth="10" defaultRowHeight="14.25" outlineLevelRow="1" x14ac:dyDescent="0.25"/>
  <cols>
    <col min="1" max="1" width="4.7109375" style="8" customWidth="1"/>
    <col min="2" max="2" width="65" style="1" customWidth="1"/>
    <col min="3" max="4" width="11.42578125" style="1"/>
    <col min="5" max="5" width="18.42578125" style="41" customWidth="1"/>
    <col min="6" max="7" width="11.42578125" style="1"/>
    <col min="8" max="8" width="3.7109375" style="1" customWidth="1"/>
    <col min="9" max="16384" width="11.42578125" style="1"/>
  </cols>
  <sheetData>
    <row r="1" spans="1:7" x14ac:dyDescent="0.25">
      <c r="A1" s="2"/>
      <c r="B1" s="3"/>
      <c r="C1" s="3"/>
      <c r="D1" s="3"/>
      <c r="E1" s="40"/>
      <c r="F1" s="3"/>
      <c r="G1" s="3"/>
    </row>
    <row r="2" spans="1:7" ht="20.25" x14ac:dyDescent="0.35">
      <c r="A2" s="71" t="s">
        <v>31</v>
      </c>
      <c r="B2" s="71"/>
      <c r="C2" s="71"/>
      <c r="D2" s="71"/>
      <c r="E2" s="71"/>
      <c r="F2" s="71"/>
      <c r="G2" s="71"/>
    </row>
    <row r="3" spans="1:7" ht="16.5" x14ac:dyDescent="0.3">
      <c r="A3" s="43"/>
      <c r="B3" s="60"/>
      <c r="C3" s="61"/>
      <c r="D3" s="61"/>
      <c r="E3" s="62"/>
      <c r="F3" s="63"/>
      <c r="G3" s="63"/>
    </row>
    <row r="4" spans="1:7" x14ac:dyDescent="0.25">
      <c r="A4" s="92"/>
      <c r="B4" s="93"/>
      <c r="C4" s="64" t="s">
        <v>10</v>
      </c>
      <c r="D4" s="91" t="s">
        <v>29</v>
      </c>
      <c r="E4" s="91"/>
      <c r="F4" s="91" t="s">
        <v>32</v>
      </c>
      <c r="G4" s="91"/>
    </row>
    <row r="5" spans="1:7" ht="16.5" x14ac:dyDescent="0.3">
      <c r="A5" s="43"/>
      <c r="B5" s="44" t="s">
        <v>2</v>
      </c>
      <c r="C5" s="65">
        <f>SUM(C7,C16,C28)</f>
        <v>0</v>
      </c>
      <c r="D5" s="90">
        <f>SUM(D7,D16,D28)</f>
        <v>0</v>
      </c>
      <c r="E5" s="90"/>
      <c r="F5" s="90">
        <f>SUM(F7,F16,F28)</f>
        <v>0</v>
      </c>
      <c r="G5" s="90"/>
    </row>
    <row r="6" spans="1:7" ht="8.25" customHeight="1" x14ac:dyDescent="0.3">
      <c r="A6" s="94"/>
      <c r="B6" s="95"/>
      <c r="C6" s="66"/>
      <c r="D6" s="87"/>
      <c r="E6" s="87"/>
      <c r="F6" s="88"/>
      <c r="G6" s="89"/>
    </row>
    <row r="7" spans="1:7" ht="16.5" x14ac:dyDescent="0.3">
      <c r="A7" s="43"/>
      <c r="B7" s="44" t="s">
        <v>3</v>
      </c>
      <c r="C7" s="45">
        <f>SUM(C9:C15)</f>
        <v>0</v>
      </c>
      <c r="D7" s="85">
        <f>SUM(E9:E15)</f>
        <v>0</v>
      </c>
      <c r="E7" s="86"/>
      <c r="F7" s="82">
        <f>SUM(G9:G15)</f>
        <v>0</v>
      </c>
      <c r="G7" s="82"/>
    </row>
    <row r="8" spans="1:7" outlineLevel="1" x14ac:dyDescent="0.25">
      <c r="A8" s="46" t="s">
        <v>0</v>
      </c>
      <c r="B8" s="47" t="s">
        <v>1</v>
      </c>
      <c r="C8" s="46" t="s">
        <v>10</v>
      </c>
      <c r="D8" s="46" t="s">
        <v>30</v>
      </c>
      <c r="E8" s="48" t="s">
        <v>2</v>
      </c>
      <c r="F8" s="46" t="s">
        <v>30</v>
      </c>
      <c r="G8" s="46" t="s">
        <v>2</v>
      </c>
    </row>
    <row r="9" spans="1:7" outlineLevel="1" x14ac:dyDescent="0.25">
      <c r="A9" s="49">
        <v>1</v>
      </c>
      <c r="B9" s="50" t="s">
        <v>5</v>
      </c>
      <c r="C9" s="25">
        <f>'Estimación de Esfuerzo'!F5</f>
        <v>0</v>
      </c>
      <c r="D9" s="51">
        <v>150</v>
      </c>
      <c r="E9" s="52">
        <f t="shared" ref="E9:E15" si="0">C9*D9</f>
        <v>0</v>
      </c>
      <c r="F9" s="53">
        <v>150</v>
      </c>
      <c r="G9" s="54">
        <f t="shared" ref="G9:G15" si="1">C9*F9</f>
        <v>0</v>
      </c>
    </row>
    <row r="10" spans="1:7" outlineLevel="1" x14ac:dyDescent="0.25">
      <c r="A10" s="49">
        <v>2</v>
      </c>
      <c r="B10" s="50" t="s">
        <v>6</v>
      </c>
      <c r="C10" s="25">
        <f>'Estimación de Esfuerzo'!F7</f>
        <v>0</v>
      </c>
      <c r="D10" s="51">
        <v>150</v>
      </c>
      <c r="E10" s="52">
        <f t="shared" si="0"/>
        <v>0</v>
      </c>
      <c r="F10" s="53">
        <v>150</v>
      </c>
      <c r="G10" s="54">
        <f t="shared" si="1"/>
        <v>0</v>
      </c>
    </row>
    <row r="11" spans="1:7" outlineLevel="1" x14ac:dyDescent="0.25">
      <c r="A11" s="49">
        <v>3</v>
      </c>
      <c r="B11" s="50" t="s">
        <v>4</v>
      </c>
      <c r="C11" s="25">
        <f>'Estimación de Esfuerzo'!F8</f>
        <v>0</v>
      </c>
      <c r="D11" s="51">
        <v>150</v>
      </c>
      <c r="E11" s="52">
        <f t="shared" si="0"/>
        <v>0</v>
      </c>
      <c r="F11" s="53">
        <v>150</v>
      </c>
      <c r="G11" s="54">
        <f t="shared" si="1"/>
        <v>0</v>
      </c>
    </row>
    <row r="12" spans="1:7" outlineLevel="1" x14ac:dyDescent="0.25">
      <c r="A12" s="49">
        <v>4</v>
      </c>
      <c r="B12" s="50" t="s">
        <v>7</v>
      </c>
      <c r="C12" s="25">
        <f>'Estimación de Esfuerzo'!F9</f>
        <v>0</v>
      </c>
      <c r="D12" s="51">
        <v>150</v>
      </c>
      <c r="E12" s="52">
        <f t="shared" si="0"/>
        <v>0</v>
      </c>
      <c r="F12" s="53">
        <v>150</v>
      </c>
      <c r="G12" s="54">
        <f t="shared" si="1"/>
        <v>0</v>
      </c>
    </row>
    <row r="13" spans="1:7" outlineLevel="1" x14ac:dyDescent="0.25">
      <c r="A13" s="49">
        <v>5</v>
      </c>
      <c r="B13" s="50" t="s">
        <v>20</v>
      </c>
      <c r="C13" s="25">
        <f>'Estimación de Esfuerzo'!F10</f>
        <v>0</v>
      </c>
      <c r="D13" s="51">
        <v>150</v>
      </c>
      <c r="E13" s="52">
        <f t="shared" si="0"/>
        <v>0</v>
      </c>
      <c r="F13" s="53">
        <v>150</v>
      </c>
      <c r="G13" s="54">
        <f t="shared" si="1"/>
        <v>0</v>
      </c>
    </row>
    <row r="14" spans="1:7" outlineLevel="1" x14ac:dyDescent="0.25">
      <c r="A14" s="49">
        <v>6</v>
      </c>
      <c r="B14" s="50" t="s">
        <v>8</v>
      </c>
      <c r="C14" s="25">
        <f>'Estimación de Esfuerzo'!F6</f>
        <v>0</v>
      </c>
      <c r="D14" s="51">
        <v>150</v>
      </c>
      <c r="E14" s="52">
        <f t="shared" si="0"/>
        <v>0</v>
      </c>
      <c r="F14" s="53">
        <v>150</v>
      </c>
      <c r="G14" s="54">
        <f t="shared" si="1"/>
        <v>0</v>
      </c>
    </row>
    <row r="15" spans="1:7" outlineLevel="1" x14ac:dyDescent="0.25">
      <c r="A15" s="49">
        <v>7</v>
      </c>
      <c r="B15" s="50" t="s">
        <v>9</v>
      </c>
      <c r="C15" s="25">
        <f>'Estimación de Esfuerzo'!F11</f>
        <v>0</v>
      </c>
      <c r="D15" s="51">
        <v>150</v>
      </c>
      <c r="E15" s="52">
        <f t="shared" si="0"/>
        <v>0</v>
      </c>
      <c r="F15" s="53">
        <v>150</v>
      </c>
      <c r="G15" s="54">
        <f t="shared" si="1"/>
        <v>0</v>
      </c>
    </row>
    <row r="16" spans="1:7" ht="16.5" x14ac:dyDescent="0.3">
      <c r="A16" s="43"/>
      <c r="B16" s="44" t="s">
        <v>27</v>
      </c>
      <c r="C16" s="55">
        <f>SUM(C18:C27)</f>
        <v>0</v>
      </c>
      <c r="D16" s="82">
        <f>SUM(E18:E27)</f>
        <v>0</v>
      </c>
      <c r="E16" s="82"/>
      <c r="F16" s="82">
        <f>SUM(G18:G27)</f>
        <v>0</v>
      </c>
      <c r="G16" s="82"/>
    </row>
    <row r="17" spans="1:7" outlineLevel="1" x14ac:dyDescent="0.25">
      <c r="A17" s="46" t="s">
        <v>0</v>
      </c>
      <c r="B17" s="47" t="s">
        <v>1</v>
      </c>
      <c r="C17" s="46" t="s">
        <v>10</v>
      </c>
      <c r="D17" s="46" t="s">
        <v>30</v>
      </c>
      <c r="E17" s="48" t="s">
        <v>2</v>
      </c>
      <c r="F17" s="46" t="s">
        <v>30</v>
      </c>
      <c r="G17" s="46" t="s">
        <v>2</v>
      </c>
    </row>
    <row r="18" spans="1:7" outlineLevel="1" x14ac:dyDescent="0.25">
      <c r="A18" s="16">
        <v>1</v>
      </c>
      <c r="B18" s="56" t="s">
        <v>28</v>
      </c>
      <c r="C18" s="57"/>
      <c r="D18" s="51">
        <v>150</v>
      </c>
      <c r="E18" s="52">
        <f t="shared" ref="E18:E27" si="2">C18*D18</f>
        <v>0</v>
      </c>
      <c r="F18" s="53">
        <v>150</v>
      </c>
      <c r="G18" s="54">
        <f t="shared" ref="G18:G27" si="3">C18*F18</f>
        <v>0</v>
      </c>
    </row>
    <row r="19" spans="1:7" outlineLevel="1" x14ac:dyDescent="0.25">
      <c r="A19" s="16">
        <v>2</v>
      </c>
      <c r="B19" s="56" t="s">
        <v>48</v>
      </c>
      <c r="C19" s="57"/>
      <c r="D19" s="51">
        <v>150</v>
      </c>
      <c r="E19" s="52">
        <f t="shared" si="2"/>
        <v>0</v>
      </c>
      <c r="F19" s="53">
        <v>150</v>
      </c>
      <c r="G19" s="54">
        <f t="shared" si="3"/>
        <v>0</v>
      </c>
    </row>
    <row r="20" spans="1:7" outlineLevel="1" x14ac:dyDescent="0.25">
      <c r="A20" s="16">
        <v>3</v>
      </c>
      <c r="B20" s="56" t="s">
        <v>35</v>
      </c>
      <c r="C20" s="57"/>
      <c r="D20" s="51">
        <v>150</v>
      </c>
      <c r="E20" s="52">
        <f t="shared" si="2"/>
        <v>0</v>
      </c>
      <c r="F20" s="53">
        <v>150</v>
      </c>
      <c r="G20" s="54">
        <f t="shared" si="3"/>
        <v>0</v>
      </c>
    </row>
    <row r="21" spans="1:7" outlineLevel="1" x14ac:dyDescent="0.25">
      <c r="A21" s="16">
        <v>4</v>
      </c>
      <c r="B21" s="56" t="s">
        <v>49</v>
      </c>
      <c r="C21" s="57"/>
      <c r="D21" s="51">
        <v>150</v>
      </c>
      <c r="E21" s="52">
        <f t="shared" si="2"/>
        <v>0</v>
      </c>
      <c r="F21" s="53">
        <v>150</v>
      </c>
      <c r="G21" s="54">
        <f t="shared" si="3"/>
        <v>0</v>
      </c>
    </row>
    <row r="22" spans="1:7" outlineLevel="1" x14ac:dyDescent="0.25">
      <c r="A22" s="16">
        <v>5</v>
      </c>
      <c r="B22" s="56" t="s">
        <v>36</v>
      </c>
      <c r="C22" s="57"/>
      <c r="D22" s="51">
        <v>150</v>
      </c>
      <c r="E22" s="52">
        <f t="shared" si="2"/>
        <v>0</v>
      </c>
      <c r="F22" s="53">
        <v>150</v>
      </c>
      <c r="G22" s="54">
        <f t="shared" si="3"/>
        <v>0</v>
      </c>
    </row>
    <row r="23" spans="1:7" outlineLevel="1" x14ac:dyDescent="0.25">
      <c r="A23" s="16">
        <v>6</v>
      </c>
      <c r="B23" s="56"/>
      <c r="C23" s="57"/>
      <c r="D23" s="51"/>
      <c r="E23" s="52">
        <f t="shared" si="2"/>
        <v>0</v>
      </c>
      <c r="F23" s="53"/>
      <c r="G23" s="54">
        <f t="shared" si="3"/>
        <v>0</v>
      </c>
    </row>
    <row r="24" spans="1:7" outlineLevel="1" x14ac:dyDescent="0.25">
      <c r="A24" s="16">
        <v>7</v>
      </c>
      <c r="B24" s="56"/>
      <c r="C24" s="57"/>
      <c r="D24" s="51"/>
      <c r="E24" s="52">
        <f t="shared" si="2"/>
        <v>0</v>
      </c>
      <c r="F24" s="53"/>
      <c r="G24" s="54">
        <f t="shared" si="3"/>
        <v>0</v>
      </c>
    </row>
    <row r="25" spans="1:7" outlineLevel="1" x14ac:dyDescent="0.25">
      <c r="A25" s="16">
        <v>8</v>
      </c>
      <c r="B25" s="56"/>
      <c r="C25" s="57"/>
      <c r="D25" s="51"/>
      <c r="E25" s="52">
        <f t="shared" si="2"/>
        <v>0</v>
      </c>
      <c r="F25" s="53"/>
      <c r="G25" s="54">
        <f t="shared" si="3"/>
        <v>0</v>
      </c>
    </row>
    <row r="26" spans="1:7" outlineLevel="1" x14ac:dyDescent="0.25">
      <c r="A26" s="16">
        <v>9</v>
      </c>
      <c r="B26" s="56"/>
      <c r="C26" s="57"/>
      <c r="D26" s="51"/>
      <c r="E26" s="52">
        <f t="shared" ref="E26" si="4">C26*D26</f>
        <v>0</v>
      </c>
      <c r="F26" s="53"/>
      <c r="G26" s="54">
        <f t="shared" ref="G26" si="5">C26*F26</f>
        <v>0</v>
      </c>
    </row>
    <row r="27" spans="1:7" outlineLevel="1" x14ac:dyDescent="0.25">
      <c r="A27" s="16">
        <v>10</v>
      </c>
      <c r="B27" s="56"/>
      <c r="C27" s="57"/>
      <c r="D27" s="51"/>
      <c r="E27" s="52">
        <f t="shared" si="2"/>
        <v>0</v>
      </c>
      <c r="F27" s="53"/>
      <c r="G27" s="54">
        <f t="shared" si="3"/>
        <v>0</v>
      </c>
    </row>
    <row r="28" spans="1:7" ht="16.5" x14ac:dyDescent="0.3">
      <c r="A28" s="43"/>
      <c r="B28" s="44" t="s">
        <v>26</v>
      </c>
      <c r="C28" s="55">
        <f>SUM(C30:C39)</f>
        <v>0</v>
      </c>
      <c r="D28" s="82">
        <f>SUM(E30:E39)</f>
        <v>0</v>
      </c>
      <c r="E28" s="82"/>
      <c r="F28" s="82">
        <f>SUM(G30:G39)</f>
        <v>0</v>
      </c>
      <c r="G28" s="82"/>
    </row>
    <row r="29" spans="1:7" outlineLevel="1" x14ac:dyDescent="0.25">
      <c r="A29" s="46" t="s">
        <v>0</v>
      </c>
      <c r="B29" s="47" t="s">
        <v>1</v>
      </c>
      <c r="C29" s="46" t="s">
        <v>10</v>
      </c>
      <c r="D29" s="46" t="s">
        <v>30</v>
      </c>
      <c r="E29" s="48" t="s">
        <v>2</v>
      </c>
      <c r="F29" s="46" t="s">
        <v>30</v>
      </c>
      <c r="G29" s="46" t="s">
        <v>2</v>
      </c>
    </row>
    <row r="30" spans="1:7" outlineLevel="1" x14ac:dyDescent="0.25">
      <c r="A30" s="49">
        <v>1</v>
      </c>
      <c r="B30" s="58"/>
      <c r="C30" s="59">
        <v>0</v>
      </c>
      <c r="D30" s="51">
        <v>150</v>
      </c>
      <c r="E30" s="52">
        <f t="shared" ref="E30:E39" si="6">C30*D30</f>
        <v>0</v>
      </c>
      <c r="F30" s="53">
        <v>150</v>
      </c>
      <c r="G30" s="54">
        <f t="shared" ref="G30:G39" si="7">C30*F30</f>
        <v>0</v>
      </c>
    </row>
    <row r="31" spans="1:7" outlineLevel="1" x14ac:dyDescent="0.25">
      <c r="A31" s="49">
        <v>2</v>
      </c>
      <c r="B31" s="58"/>
      <c r="C31" s="59">
        <v>0</v>
      </c>
      <c r="D31" s="51">
        <v>150</v>
      </c>
      <c r="E31" s="52">
        <f t="shared" si="6"/>
        <v>0</v>
      </c>
      <c r="F31" s="53">
        <v>150</v>
      </c>
      <c r="G31" s="54">
        <f t="shared" si="7"/>
        <v>0</v>
      </c>
    </row>
    <row r="32" spans="1:7" outlineLevel="1" x14ac:dyDescent="0.25">
      <c r="A32" s="49">
        <v>3</v>
      </c>
      <c r="B32" s="58"/>
      <c r="C32" s="59">
        <v>0</v>
      </c>
      <c r="D32" s="51">
        <v>150</v>
      </c>
      <c r="E32" s="52">
        <f t="shared" si="6"/>
        <v>0</v>
      </c>
      <c r="F32" s="53">
        <v>150</v>
      </c>
      <c r="G32" s="54">
        <f t="shared" si="7"/>
        <v>0</v>
      </c>
    </row>
    <row r="33" spans="1:7" outlineLevel="1" x14ac:dyDescent="0.25">
      <c r="A33" s="49">
        <v>4</v>
      </c>
      <c r="B33" s="58"/>
      <c r="C33" s="59">
        <v>0</v>
      </c>
      <c r="D33" s="51">
        <v>150</v>
      </c>
      <c r="E33" s="52">
        <f t="shared" si="6"/>
        <v>0</v>
      </c>
      <c r="F33" s="53">
        <v>150</v>
      </c>
      <c r="G33" s="54">
        <f t="shared" si="7"/>
        <v>0</v>
      </c>
    </row>
    <row r="34" spans="1:7" outlineLevel="1" x14ac:dyDescent="0.25">
      <c r="A34" s="49">
        <v>5</v>
      </c>
      <c r="B34" s="58"/>
      <c r="C34" s="59">
        <v>0</v>
      </c>
      <c r="D34" s="51">
        <v>150</v>
      </c>
      <c r="E34" s="52">
        <f t="shared" si="6"/>
        <v>0</v>
      </c>
      <c r="F34" s="53">
        <v>150</v>
      </c>
      <c r="G34" s="54">
        <f t="shared" si="7"/>
        <v>0</v>
      </c>
    </row>
    <row r="35" spans="1:7" outlineLevel="1" x14ac:dyDescent="0.25">
      <c r="A35" s="49">
        <v>6</v>
      </c>
      <c r="B35" s="58"/>
      <c r="C35" s="59">
        <v>0</v>
      </c>
      <c r="D35" s="51">
        <v>150</v>
      </c>
      <c r="E35" s="52">
        <f t="shared" si="6"/>
        <v>0</v>
      </c>
      <c r="F35" s="53">
        <v>150</v>
      </c>
      <c r="G35" s="54">
        <f t="shared" si="7"/>
        <v>0</v>
      </c>
    </row>
    <row r="36" spans="1:7" outlineLevel="1" x14ac:dyDescent="0.25">
      <c r="A36" s="49">
        <v>7</v>
      </c>
      <c r="B36" s="58"/>
      <c r="C36" s="59">
        <v>0</v>
      </c>
      <c r="D36" s="51">
        <v>150</v>
      </c>
      <c r="E36" s="52">
        <f t="shared" si="6"/>
        <v>0</v>
      </c>
      <c r="F36" s="53">
        <v>150</v>
      </c>
      <c r="G36" s="54">
        <f t="shared" si="7"/>
        <v>0</v>
      </c>
    </row>
    <row r="37" spans="1:7" outlineLevel="1" x14ac:dyDescent="0.25">
      <c r="A37" s="49">
        <v>8</v>
      </c>
      <c r="B37" s="58"/>
      <c r="C37" s="59">
        <v>0</v>
      </c>
      <c r="D37" s="51">
        <v>150</v>
      </c>
      <c r="E37" s="52">
        <f t="shared" si="6"/>
        <v>0</v>
      </c>
      <c r="F37" s="53">
        <v>150</v>
      </c>
      <c r="G37" s="54">
        <f t="shared" si="7"/>
        <v>0</v>
      </c>
    </row>
    <row r="38" spans="1:7" outlineLevel="1" x14ac:dyDescent="0.25">
      <c r="A38" s="49">
        <v>9</v>
      </c>
      <c r="B38" s="58"/>
      <c r="C38" s="59">
        <v>0</v>
      </c>
      <c r="D38" s="51">
        <v>150</v>
      </c>
      <c r="E38" s="52">
        <f t="shared" si="6"/>
        <v>0</v>
      </c>
      <c r="F38" s="53">
        <v>150</v>
      </c>
      <c r="G38" s="54">
        <f t="shared" si="7"/>
        <v>0</v>
      </c>
    </row>
    <row r="39" spans="1:7" outlineLevel="1" x14ac:dyDescent="0.25">
      <c r="A39" s="49">
        <v>10</v>
      </c>
      <c r="B39" s="58"/>
      <c r="C39" s="59">
        <v>0</v>
      </c>
      <c r="D39" s="51">
        <v>150</v>
      </c>
      <c r="E39" s="52">
        <f t="shared" si="6"/>
        <v>0</v>
      </c>
      <c r="F39" s="53">
        <v>150</v>
      </c>
      <c r="G39" s="54">
        <f t="shared" si="7"/>
        <v>0</v>
      </c>
    </row>
    <row r="40" spans="1:7" x14ac:dyDescent="0.25">
      <c r="A40" s="20"/>
      <c r="B40" s="7"/>
      <c r="C40" s="7"/>
      <c r="D40" s="7"/>
      <c r="E40" s="42"/>
      <c r="F40" s="7"/>
      <c r="G40" s="7"/>
    </row>
    <row r="41" spans="1:7" x14ac:dyDescent="0.25">
      <c r="A41" s="83"/>
      <c r="B41" s="84"/>
      <c r="C41" s="84"/>
      <c r="D41" s="84"/>
      <c r="E41" s="84"/>
      <c r="F41" s="84"/>
      <c r="G41" s="84"/>
    </row>
    <row r="43" spans="1:7" x14ac:dyDescent="0.25">
      <c r="B43" s="9"/>
    </row>
  </sheetData>
  <mergeCells count="16">
    <mergeCell ref="D6:E6"/>
    <mergeCell ref="F6:G6"/>
    <mergeCell ref="A2:G2"/>
    <mergeCell ref="D5:E5"/>
    <mergeCell ref="D4:E4"/>
    <mergeCell ref="F5:G5"/>
    <mergeCell ref="F4:G4"/>
    <mergeCell ref="A4:B4"/>
    <mergeCell ref="A6:B6"/>
    <mergeCell ref="F7:G7"/>
    <mergeCell ref="D16:E16"/>
    <mergeCell ref="F16:G16"/>
    <mergeCell ref="A41:G41"/>
    <mergeCell ref="D7:E7"/>
    <mergeCell ref="D28:E28"/>
    <mergeCell ref="F28:G28"/>
  </mergeCells>
  <phoneticPr fontId="0" type="noConversion"/>
  <pageMargins left="0.78740157480314965" right="0.78740157480314965" top="0.39370078740157483" bottom="0.39370078740157483" header="0" footer="0"/>
  <pageSetup scale="6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Estimación de Tamaño</vt:lpstr>
      <vt:lpstr>Estimación de Esfuerzo</vt:lpstr>
      <vt:lpstr>Planilla de Precios</vt:lpstr>
    </vt:vector>
  </TitlesOfParts>
  <Company>Qualtop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PlanillaDeEstimación</dc:title>
  <dc:creator>Iliana</dc:creator>
  <cp:lastModifiedBy>Iliana</cp:lastModifiedBy>
  <cp:lastPrinted>2005-11-17T19:24:46Z</cp:lastPrinted>
  <dcterms:created xsi:type="dcterms:W3CDTF">2001-07-30T17:19:04Z</dcterms:created>
  <dcterms:modified xsi:type="dcterms:W3CDTF">2013-04-16T00:59:44Z</dcterms:modified>
</cp:coreProperties>
</file>