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\alumnos\l.canovasquez\Documents\MATLAB\"/>
    </mc:Choice>
  </mc:AlternateContent>
  <bookViews>
    <workbookView xWindow="0" yWindow="0" windowWidth="17970" windowHeight="4635"/>
  </bookViews>
  <sheets>
    <sheet name="Simulación" sheetId="3" r:id="rId1"/>
    <sheet name="Costos Actuales" sheetId="2" r:id="rId2"/>
  </sheets>
  <definedNames>
    <definedName name="_AtRisk_FitDataRange_FIT_406B6_D3D3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2048</definedName>
    <definedName name="_AtRisk_SimSetting_ReportOptionReportsFileType" hidden="1">1</definedName>
    <definedName name="_AtRisk_SimSetting_ReportOptionSelectiveQR" hidden="1">FALSE</definedName>
    <definedName name="_AtRisk_SimSetting_ReportsList" hidden="1">2048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"77UM5N8IG3Q7IMDLERZ1CUKQ"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I11" i="2"/>
  <c r="K71" i="3"/>
  <c r="L71" i="3"/>
  <c r="M71" i="3"/>
  <c r="N71" i="3"/>
  <c r="O71" i="3"/>
  <c r="P71" i="3"/>
  <c r="J71" i="3"/>
  <c r="Q71" i="3" s="1"/>
  <c r="K70" i="3"/>
  <c r="L70" i="3"/>
  <c r="M70" i="3"/>
  <c r="N70" i="3"/>
  <c r="O70" i="3"/>
  <c r="P70" i="3"/>
  <c r="J70" i="3"/>
  <c r="Q70" i="3" s="1"/>
  <c r="K69" i="3"/>
  <c r="L69" i="3"/>
  <c r="M69" i="3"/>
  <c r="N69" i="3"/>
  <c r="O69" i="3"/>
  <c r="P69" i="3"/>
  <c r="J69" i="3"/>
  <c r="Q69" i="3" s="1"/>
  <c r="K68" i="3"/>
  <c r="L68" i="3"/>
  <c r="M68" i="3"/>
  <c r="N68" i="3"/>
  <c r="O68" i="3"/>
  <c r="P68" i="3"/>
  <c r="J68" i="3"/>
  <c r="Q68" i="3" s="1"/>
  <c r="C95" i="3"/>
  <c r="I70" i="3" l="1"/>
  <c r="I71" i="3"/>
  <c r="I69" i="3"/>
  <c r="I68" i="3"/>
  <c r="H2" i="2"/>
  <c r="B4" i="2" l="1"/>
  <c r="A3" i="2"/>
  <c r="A4" i="2" l="1"/>
  <c r="A5" i="2" s="1"/>
  <c r="A6" i="2" s="1"/>
  <c r="H3" i="2" s="1"/>
  <c r="H4" i="2" s="1"/>
  <c r="H5" i="2" s="1"/>
</calcChain>
</file>

<file path=xl/sharedStrings.xml><?xml version="1.0" encoding="utf-8"?>
<sst xmlns="http://schemas.openxmlformats.org/spreadsheetml/2006/main" count="35" uniqueCount="34">
  <si>
    <t>minutos</t>
  </si>
  <si>
    <t>cantidad de aspersores</t>
  </si>
  <si>
    <t>dias</t>
  </si>
  <si>
    <t>Datos</t>
  </si>
  <si>
    <t>Lunes</t>
  </si>
  <si>
    <t>Martes</t>
  </si>
  <si>
    <t>Miercoles</t>
  </si>
  <si>
    <t>Jueves</t>
  </si>
  <si>
    <t>Viernes</t>
  </si>
  <si>
    <t>Sábado</t>
  </si>
  <si>
    <t>Domingo</t>
  </si>
  <si>
    <t>Promedios</t>
  </si>
  <si>
    <t>Cuadrante 1</t>
  </si>
  <si>
    <t>Cuadrante 2</t>
  </si>
  <si>
    <t>Cuadrante 3</t>
  </si>
  <si>
    <t>Cuadrante 4</t>
  </si>
  <si>
    <t>Anual</t>
  </si>
  <si>
    <t>Diario</t>
  </si>
  <si>
    <t>Litros totales anuales</t>
  </si>
  <si>
    <t>Costo por litro (sedapal) tras subsidio</t>
  </si>
  <si>
    <t>CUADRANTE 1</t>
  </si>
  <si>
    <t>CUADRANTE 2</t>
  </si>
  <si>
    <t>CUADRANTE 3</t>
  </si>
  <si>
    <t>CUADRANTE 4</t>
  </si>
  <si>
    <t>ENTRADA POR ESTACIONAMIENTO</t>
  </si>
  <si>
    <t>MUNICIPALIDAD</t>
  </si>
  <si>
    <t>Scores</t>
  </si>
  <si>
    <t>Temperatura Promedio</t>
  </si>
  <si>
    <t xml:space="preserve">Scores: </t>
  </si>
  <si>
    <t>H y T:</t>
  </si>
  <si>
    <t>Scores:</t>
  </si>
  <si>
    <t>(transpuesta)</t>
  </si>
  <si>
    <t>Al año, la municipalidad gasta en el parque tamayo entre 6.75 millones y 9 millones de litros de agua potable, eso es entre 15,930.00 y 21,240.00 soles aproximadamente al año</t>
  </si>
  <si>
    <t>litros de agua (1500-2000)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</si>
</sst>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606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2" fontId="1" fillId="2" borderId="1" xfId="0" applyNumberFormat="1" applyFont="1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Border="1" applyAlignment="1"/>
    <xf numFmtId="0" fontId="0" fillId="7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3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4" borderId="1" xfId="0" applyNumberFormat="1" applyFill="1" applyBorder="1"/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06F"/>
      <color rgb="FFF949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topLeftCell="A59" workbookViewId="0">
      <selection activeCell="I62" sqref="I62"/>
    </sheetView>
  </sheetViews>
  <sheetFormatPr baseColWidth="10" defaultRowHeight="15" x14ac:dyDescent="0.25"/>
  <cols>
    <col min="1" max="1" width="13" bestFit="1" customWidth="1"/>
    <col min="2" max="8" width="12.5703125" bestFit="1" customWidth="1"/>
    <col min="9" max="9" width="22.28515625" bestFit="1" customWidth="1"/>
  </cols>
  <sheetData>
    <row r="1" spans="2:8" x14ac:dyDescent="0.25">
      <c r="B1" s="32" t="s">
        <v>3</v>
      </c>
      <c r="C1" s="32"/>
      <c r="D1" s="32"/>
      <c r="E1" s="32"/>
      <c r="F1" s="32"/>
      <c r="G1" s="32"/>
      <c r="H1" s="32"/>
    </row>
    <row r="2" spans="2:8" x14ac:dyDescent="0.25"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</row>
    <row r="3" spans="2:8" x14ac:dyDescent="0.25">
      <c r="B3" s="10">
        <v>73.19472578420077</v>
      </c>
      <c r="C3" s="10">
        <v>67.727442664669539</v>
      </c>
      <c r="D3" s="10">
        <v>73.574395547122279</v>
      </c>
      <c r="E3" s="10">
        <v>71.893237069296831</v>
      </c>
      <c r="F3" s="10">
        <v>76.511515083512506</v>
      </c>
      <c r="G3" s="10">
        <v>77.292909197096265</v>
      </c>
      <c r="H3" s="10">
        <v>73.006565231453393</v>
      </c>
    </row>
    <row r="4" spans="2:8" x14ac:dyDescent="0.25">
      <c r="B4" s="10">
        <v>66.865682371544736</v>
      </c>
      <c r="C4" s="10">
        <v>66.32942528728492</v>
      </c>
      <c r="D4" s="10">
        <v>49.984212330235387</v>
      </c>
      <c r="E4" s="10">
        <v>70.409157537586694</v>
      </c>
      <c r="F4" s="10">
        <v>63.311512837968849</v>
      </c>
      <c r="G4" s="10">
        <v>51.416345671172756</v>
      </c>
      <c r="H4" s="10">
        <v>75.087333898139832</v>
      </c>
    </row>
    <row r="5" spans="2:8" x14ac:dyDescent="0.25">
      <c r="B5" s="10">
        <v>76.531894660131186</v>
      </c>
      <c r="C5" s="10">
        <v>64.698540714044313</v>
      </c>
      <c r="D5" s="10">
        <v>57.073575275981881</v>
      </c>
      <c r="E5" s="10">
        <v>67.773738344619005</v>
      </c>
      <c r="F5" s="10">
        <v>62.877404969585996</v>
      </c>
      <c r="G5" s="10">
        <v>62.347062093824704</v>
      </c>
      <c r="H5" s="10">
        <v>60.429710414523193</v>
      </c>
    </row>
    <row r="6" spans="2:8" x14ac:dyDescent="0.25">
      <c r="B6" s="10">
        <v>76.739375921003486</v>
      </c>
      <c r="C6" s="10">
        <v>66.676140852497994</v>
      </c>
      <c r="D6" s="10">
        <v>67.141129738677378</v>
      </c>
      <c r="E6" s="10">
        <v>74.625484429266137</v>
      </c>
      <c r="F6" s="10">
        <v>64.768208867943841</v>
      </c>
      <c r="G6" s="10">
        <v>76.407636586779063</v>
      </c>
      <c r="H6" s="10">
        <v>64.200161888914494</v>
      </c>
    </row>
    <row r="7" spans="2:8" x14ac:dyDescent="0.25">
      <c r="B7" s="10">
        <v>41.003629167780417</v>
      </c>
      <c r="C7" s="10">
        <v>73.361335079316618</v>
      </c>
      <c r="D7" s="10">
        <v>75.55597321075517</v>
      </c>
      <c r="E7" s="10">
        <v>45.40965500083707</v>
      </c>
      <c r="F7" s="10">
        <v>61.643052649416859</v>
      </c>
      <c r="G7" s="10">
        <v>39.760523719908889</v>
      </c>
      <c r="H7" s="10">
        <v>45.401511428271895</v>
      </c>
    </row>
    <row r="8" spans="2:8" x14ac:dyDescent="0.25">
      <c r="B8" s="10">
        <v>77.544029323900844</v>
      </c>
      <c r="C8" s="10">
        <v>59.691301474547643</v>
      </c>
      <c r="D8" s="10">
        <v>59.75087963057662</v>
      </c>
      <c r="E8" s="10">
        <v>58.830191913279165</v>
      </c>
      <c r="F8" s="10">
        <v>76.633281911011224</v>
      </c>
      <c r="G8" s="10">
        <v>77.038480515236472</v>
      </c>
      <c r="H8" s="10">
        <v>60.908168422067646</v>
      </c>
    </row>
    <row r="9" spans="2:8" x14ac:dyDescent="0.25">
      <c r="B9" s="10">
        <v>61.31849693074804</v>
      </c>
      <c r="C9" s="10">
        <v>69.221543841537297</v>
      </c>
      <c r="D9" s="10">
        <v>57.876819649053111</v>
      </c>
      <c r="E9" s="10">
        <v>55.123744414318409</v>
      </c>
      <c r="F9" s="10">
        <v>61.447795340219045</v>
      </c>
      <c r="G9" s="10">
        <v>59.548304843826273</v>
      </c>
      <c r="H9" s="10">
        <v>77.026639000721985</v>
      </c>
    </row>
    <row r="10" spans="2:8" x14ac:dyDescent="0.25">
      <c r="B10" s="10">
        <v>44.602214196727274</v>
      </c>
      <c r="C10" s="10">
        <v>69.08478536270438</v>
      </c>
      <c r="D10" s="10">
        <v>73.873455786479738</v>
      </c>
      <c r="E10" s="10">
        <v>75.647195814869875</v>
      </c>
      <c r="F10" s="10">
        <v>73.88010736971647</v>
      </c>
      <c r="G10" s="10">
        <v>40.007862579327472</v>
      </c>
      <c r="H10" s="10">
        <v>76.748877833563057</v>
      </c>
    </row>
    <row r="11" spans="2:8" x14ac:dyDescent="0.25">
      <c r="B11" s="10">
        <v>69.563658435574979</v>
      </c>
      <c r="C11" s="10">
        <v>67.237590003771274</v>
      </c>
      <c r="D11" s="10">
        <v>75.038765044966851</v>
      </c>
      <c r="E11" s="10">
        <v>68.878315900613941</v>
      </c>
      <c r="F11" s="10">
        <v>51.72206532245351</v>
      </c>
      <c r="G11" s="10">
        <v>73.559807000745025</v>
      </c>
      <c r="H11" s="10">
        <v>65.220427573156996</v>
      </c>
    </row>
    <row r="12" spans="2:8" x14ac:dyDescent="0.25">
      <c r="B12" s="10">
        <v>68.981565361232697</v>
      </c>
      <c r="C12" s="10">
        <v>65.203498696038622</v>
      </c>
      <c r="D12" s="10">
        <v>61.0301564698253</v>
      </c>
      <c r="E12" s="10">
        <v>22.825315695771188</v>
      </c>
      <c r="F12" s="10">
        <v>72.509194936147765</v>
      </c>
      <c r="G12" s="10">
        <v>74.760160180765496</v>
      </c>
      <c r="H12" s="10">
        <v>70.655499737031846</v>
      </c>
    </row>
    <row r="13" spans="2:8" x14ac:dyDescent="0.25">
      <c r="B13" s="10">
        <v>66.984312227508838</v>
      </c>
      <c r="C13" s="10">
        <v>66.205301296594811</v>
      </c>
      <c r="D13" s="10">
        <v>67.826893990293314</v>
      </c>
      <c r="E13" s="10">
        <v>52.17986177340326</v>
      </c>
      <c r="F13" s="10">
        <v>71.241604205857115</v>
      </c>
      <c r="G13" s="10">
        <v>30.817155726167481</v>
      </c>
      <c r="H13" s="10">
        <v>66.1480457122519</v>
      </c>
    </row>
    <row r="14" spans="2:8" x14ac:dyDescent="0.25">
      <c r="B14" s="10">
        <v>65.69829135880434</v>
      </c>
      <c r="C14" s="10">
        <v>63.175209008012033</v>
      </c>
      <c r="D14" s="10">
        <v>46.259385584773817</v>
      </c>
      <c r="E14" s="10">
        <v>57.098283944681889</v>
      </c>
      <c r="F14" s="10">
        <v>76.860394419334384</v>
      </c>
      <c r="G14" s="10">
        <v>69.394720171963414</v>
      </c>
      <c r="H14" s="10">
        <v>52.194858229089867</v>
      </c>
    </row>
    <row r="15" spans="2:8" x14ac:dyDescent="0.25">
      <c r="B15" s="10">
        <v>72.447534661483687</v>
      </c>
      <c r="C15" s="10">
        <v>65.776460654285557</v>
      </c>
      <c r="D15" s="10">
        <v>30.173182221674953</v>
      </c>
      <c r="E15" s="10">
        <v>73.338134472493465</v>
      </c>
      <c r="F15" s="10">
        <v>58.884471017673924</v>
      </c>
      <c r="G15" s="10">
        <v>71.545895895773995</v>
      </c>
      <c r="H15" s="10">
        <v>74.970757548266818</v>
      </c>
    </row>
    <row r="16" spans="2:8" x14ac:dyDescent="0.25">
      <c r="B16" s="10">
        <v>71.376485682457911</v>
      </c>
      <c r="C16" s="10">
        <v>72.450775556607027</v>
      </c>
      <c r="D16" s="10">
        <v>74.675882725472732</v>
      </c>
      <c r="E16" s="10">
        <v>48.852089866371777</v>
      </c>
      <c r="F16" s="10">
        <v>45.780558318673769</v>
      </c>
      <c r="G16" s="10">
        <v>62.866002920276713</v>
      </c>
      <c r="H16" s="10">
        <v>62.360098567965437</v>
      </c>
    </row>
    <row r="17" spans="2:8" x14ac:dyDescent="0.25">
      <c r="B17" s="10">
        <v>73.168469679630476</v>
      </c>
      <c r="C17" s="10">
        <v>75.958202391845589</v>
      </c>
      <c r="D17" s="10">
        <v>72.611136593193109</v>
      </c>
      <c r="E17" s="10">
        <v>66.666340822750215</v>
      </c>
      <c r="F17" s="10">
        <v>55.917901885890139</v>
      </c>
      <c r="G17" s="10">
        <v>73.28614488353017</v>
      </c>
      <c r="H17" s="10">
        <v>74.24099087379507</v>
      </c>
    </row>
    <row r="18" spans="2:8" x14ac:dyDescent="0.25">
      <c r="B18" s="10">
        <v>74.348764233263609</v>
      </c>
      <c r="C18" s="10">
        <v>64.813333042888999</v>
      </c>
      <c r="D18" s="10">
        <v>61.639931117011585</v>
      </c>
      <c r="E18" s="10">
        <v>65.209267125138282</v>
      </c>
      <c r="F18" s="10">
        <v>75.390152625685488</v>
      </c>
      <c r="G18" s="10">
        <v>40.210311925909352</v>
      </c>
      <c r="H18" s="10">
        <v>71.886447573859272</v>
      </c>
    </row>
    <row r="19" spans="2:8" x14ac:dyDescent="0.25">
      <c r="B19" s="8">
        <v>55.529799868280961</v>
      </c>
      <c r="C19" s="8">
        <v>41.944165551952018</v>
      </c>
      <c r="D19" s="8">
        <v>77.571356263026587</v>
      </c>
      <c r="E19" s="8">
        <v>75.448742397457949</v>
      </c>
      <c r="F19" s="8">
        <v>45.338091204475624</v>
      </c>
      <c r="G19" s="8">
        <v>26.829679817746324</v>
      </c>
      <c r="H19" s="8">
        <v>72.962970459340042</v>
      </c>
    </row>
    <row r="20" spans="2:8" x14ac:dyDescent="0.25">
      <c r="B20" s="8">
        <v>67.60362791004448</v>
      </c>
      <c r="C20" s="8">
        <v>39.143058076374665</v>
      </c>
      <c r="D20" s="8">
        <v>72.314542528963216</v>
      </c>
      <c r="E20" s="8">
        <v>37.395770130923935</v>
      </c>
      <c r="F20" s="8">
        <v>51.934947991531971</v>
      </c>
      <c r="G20" s="8">
        <v>78.353793050727617</v>
      </c>
      <c r="H20" s="8">
        <v>61.652026414777275</v>
      </c>
    </row>
    <row r="21" spans="2:8" x14ac:dyDescent="0.25">
      <c r="B21" s="8">
        <v>63.209460232071599</v>
      </c>
      <c r="C21" s="8">
        <v>57.208605616581764</v>
      </c>
      <c r="D21" s="8">
        <v>50.08472483477761</v>
      </c>
      <c r="E21" s="8">
        <v>78.539456765926445</v>
      </c>
      <c r="F21" s="8">
        <v>38.935818272973918</v>
      </c>
      <c r="G21" s="8">
        <v>67.470855058142291</v>
      </c>
      <c r="H21" s="8">
        <v>71.806046046771414</v>
      </c>
    </row>
    <row r="22" spans="2:8" x14ac:dyDescent="0.25">
      <c r="B22" s="8">
        <v>67.217065459701558</v>
      </c>
      <c r="C22" s="8">
        <v>79.38434163296543</v>
      </c>
      <c r="D22" s="8">
        <v>67.579625879690553</v>
      </c>
      <c r="E22" s="8">
        <v>57.573324793257214</v>
      </c>
      <c r="F22" s="8">
        <v>70.993287934267101</v>
      </c>
      <c r="G22" s="8">
        <v>69.88612100123396</v>
      </c>
      <c r="H22" s="8">
        <v>46.984818644491497</v>
      </c>
    </row>
    <row r="23" spans="2:8" x14ac:dyDescent="0.25">
      <c r="B23" s="8">
        <v>55.008981132047907</v>
      </c>
      <c r="C23" s="8">
        <v>54.694578283949348</v>
      </c>
      <c r="D23" s="8">
        <v>75.284082811304273</v>
      </c>
      <c r="E23" s="8">
        <v>53.499184541769978</v>
      </c>
      <c r="F23" s="8">
        <v>73.222760480340895</v>
      </c>
      <c r="G23" s="8">
        <v>74.738894452567834</v>
      </c>
      <c r="H23" s="8">
        <v>58.27318429041636</v>
      </c>
    </row>
    <row r="24" spans="2:8" x14ac:dyDescent="0.25">
      <c r="B24" s="8">
        <v>58.969424866776933</v>
      </c>
      <c r="C24" s="8">
        <v>43.292641057539342</v>
      </c>
      <c r="D24" s="8">
        <v>42.095592755442269</v>
      </c>
      <c r="E24" s="8">
        <v>53.86119643373177</v>
      </c>
      <c r="F24" s="8">
        <v>42.927024314543559</v>
      </c>
      <c r="G24" s="8">
        <v>70.350827110244438</v>
      </c>
      <c r="H24" s="8">
        <v>77.329204472655448</v>
      </c>
    </row>
    <row r="25" spans="2:8" x14ac:dyDescent="0.25">
      <c r="B25" s="8">
        <v>65.34971407225494</v>
      </c>
      <c r="C25" s="8">
        <v>31.89814976550521</v>
      </c>
      <c r="D25" s="8">
        <v>49.983865920585473</v>
      </c>
      <c r="E25" s="8">
        <v>73.051555062703329</v>
      </c>
      <c r="F25" s="8">
        <v>69.530873454335165</v>
      </c>
      <c r="G25" s="8">
        <v>75.569136776283884</v>
      </c>
      <c r="H25" s="8">
        <v>71.30409587585315</v>
      </c>
    </row>
    <row r="26" spans="2:8" x14ac:dyDescent="0.25">
      <c r="B26" s="8">
        <v>63.038465372211398</v>
      </c>
      <c r="C26" s="8">
        <v>73.261018028469451</v>
      </c>
      <c r="D26" s="8">
        <v>74.427773743441278</v>
      </c>
      <c r="E26" s="8">
        <v>69.228912788857187</v>
      </c>
      <c r="F26" s="8">
        <v>68.834836421923939</v>
      </c>
      <c r="G26" s="8">
        <v>55.891487956494544</v>
      </c>
      <c r="H26" s="8">
        <v>75.178191933762278</v>
      </c>
    </row>
    <row r="27" spans="2:8" x14ac:dyDescent="0.25">
      <c r="B27" s="8">
        <v>70.000489155230667</v>
      </c>
      <c r="C27" s="8">
        <v>54.078653727989249</v>
      </c>
      <c r="D27" s="8">
        <v>61.519653378621221</v>
      </c>
      <c r="E27" s="8">
        <v>77.502724023996805</v>
      </c>
      <c r="F27" s="8">
        <v>66.986215990753891</v>
      </c>
      <c r="G27" s="8">
        <v>68.867392769864054</v>
      </c>
      <c r="H27" s="8">
        <v>49.576371025118561</v>
      </c>
    </row>
    <row r="28" spans="2:8" x14ac:dyDescent="0.25">
      <c r="B28" s="8">
        <v>45.686630976401396</v>
      </c>
      <c r="C28" s="8">
        <v>64.572400747880039</v>
      </c>
      <c r="D28" s="8">
        <v>68.019050892804017</v>
      </c>
      <c r="E28" s="8">
        <v>73.571814439404051</v>
      </c>
      <c r="F28" s="8">
        <v>49.920089492981191</v>
      </c>
      <c r="G28" s="8">
        <v>51.937587486233355</v>
      </c>
      <c r="H28" s="8">
        <v>70.184670422780869</v>
      </c>
    </row>
    <row r="29" spans="2:8" x14ac:dyDescent="0.25">
      <c r="B29" s="8">
        <v>50.148268992789582</v>
      </c>
      <c r="C29" s="8">
        <v>54.577876224768801</v>
      </c>
      <c r="D29" s="8">
        <v>61.309726673565912</v>
      </c>
      <c r="E29" s="8">
        <v>59.356955299373212</v>
      </c>
      <c r="F29" s="8">
        <v>69.860092619392219</v>
      </c>
      <c r="G29" s="8">
        <v>43.309477008246617</v>
      </c>
      <c r="H29" s="8">
        <v>69.805145074748665</v>
      </c>
    </row>
    <row r="30" spans="2:8" x14ac:dyDescent="0.25">
      <c r="B30" s="8">
        <v>65.175164365956846</v>
      </c>
      <c r="C30" s="8">
        <v>46.37234649696228</v>
      </c>
      <c r="D30" s="8">
        <v>53.317575080300742</v>
      </c>
      <c r="E30" s="8">
        <v>69.235988420260554</v>
      </c>
      <c r="F30" s="8">
        <v>49.909473966047557</v>
      </c>
      <c r="G30" s="8">
        <v>62.536607497134163</v>
      </c>
      <c r="H30" s="8">
        <v>50.737063648367325</v>
      </c>
    </row>
    <row r="31" spans="2:8" x14ac:dyDescent="0.25">
      <c r="B31" s="8">
        <v>72.071894668251559</v>
      </c>
      <c r="C31" s="8">
        <v>36.838684999877799</v>
      </c>
      <c r="D31" s="8">
        <v>66.664436763717376</v>
      </c>
      <c r="E31" s="8">
        <v>61.290997701809793</v>
      </c>
      <c r="F31" s="8">
        <v>61.25062333519638</v>
      </c>
      <c r="G31" s="8">
        <v>52.284464950897977</v>
      </c>
      <c r="H31" s="8">
        <v>44.986967379084319</v>
      </c>
    </row>
    <row r="32" spans="2:8" x14ac:dyDescent="0.25">
      <c r="B32" s="8">
        <v>77.929523316743996</v>
      </c>
      <c r="C32" s="8">
        <v>60.049246914176756</v>
      </c>
      <c r="D32" s="8">
        <v>75.777845532306984</v>
      </c>
      <c r="E32" s="8">
        <v>66.003987034681984</v>
      </c>
      <c r="F32" s="8">
        <v>56.76857415753453</v>
      </c>
      <c r="G32" s="8">
        <v>73.128703916946804</v>
      </c>
      <c r="H32" s="8">
        <v>43.468099823574981</v>
      </c>
    </row>
    <row r="33" spans="2:8" x14ac:dyDescent="0.25">
      <c r="B33" s="8">
        <v>64.999320326397282</v>
      </c>
      <c r="C33" s="8">
        <v>52.670241503384631</v>
      </c>
      <c r="D33" s="8">
        <v>56.657788218927237</v>
      </c>
      <c r="E33" s="8">
        <v>73.806151305857924</v>
      </c>
      <c r="F33" s="8">
        <v>54.140506781303614</v>
      </c>
      <c r="G33" s="8">
        <v>78.7429446171476</v>
      </c>
      <c r="H33" s="8">
        <v>66.156474193726012</v>
      </c>
    </row>
    <row r="34" spans="2:8" x14ac:dyDescent="0.25">
      <c r="B34" s="8">
        <v>68.503284715642764</v>
      </c>
      <c r="C34" s="8">
        <v>43.661243458162701</v>
      </c>
      <c r="D34" s="8">
        <v>79.007008731294732</v>
      </c>
      <c r="E34" s="8">
        <v>74.147933182783191</v>
      </c>
      <c r="F34" s="8">
        <v>66.255520769015163</v>
      </c>
      <c r="G34" s="8">
        <v>57.517959505887134</v>
      </c>
      <c r="H34" s="8">
        <v>63.863957527111303</v>
      </c>
    </row>
    <row r="35" spans="2:8" x14ac:dyDescent="0.25">
      <c r="B35" s="11">
        <v>73.009144139366668</v>
      </c>
      <c r="C35" s="11">
        <v>75.336910913821043</v>
      </c>
      <c r="D35" s="11">
        <v>82.974868264658795</v>
      </c>
      <c r="E35" s="11">
        <v>76.766909943786203</v>
      </c>
      <c r="F35" s="11">
        <v>81.012849888103645</v>
      </c>
      <c r="G35" s="11">
        <v>60.341416822347</v>
      </c>
      <c r="H35" s="11">
        <v>67.794236906860917</v>
      </c>
    </row>
    <row r="36" spans="2:8" x14ac:dyDescent="0.25">
      <c r="B36" s="11">
        <v>74.870274053327876</v>
      </c>
      <c r="C36" s="11">
        <v>55.619444962941913</v>
      </c>
      <c r="D36" s="11">
        <v>77.424857583369814</v>
      </c>
      <c r="E36" s="11">
        <v>32.577687190972433</v>
      </c>
      <c r="F36" s="11">
        <v>77.539067780399591</v>
      </c>
      <c r="G36" s="11">
        <v>85.888020627155811</v>
      </c>
      <c r="H36" s="11">
        <v>49.811178686909585</v>
      </c>
    </row>
    <row r="37" spans="2:8" x14ac:dyDescent="0.25">
      <c r="B37" s="11">
        <v>54.59907484056415</v>
      </c>
      <c r="C37" s="11">
        <v>61.180651402516858</v>
      </c>
      <c r="D37" s="11">
        <v>79.599350645912509</v>
      </c>
      <c r="E37" s="11">
        <v>64.301136686490267</v>
      </c>
      <c r="F37" s="11">
        <v>75.719211821555149</v>
      </c>
      <c r="G37" s="11">
        <v>88.813391696063945</v>
      </c>
      <c r="H37" s="11">
        <v>65.276814361442604</v>
      </c>
    </row>
    <row r="38" spans="2:8" x14ac:dyDescent="0.25">
      <c r="B38" s="11">
        <v>57.845078399841981</v>
      </c>
      <c r="C38" s="11">
        <v>67.988064534430819</v>
      </c>
      <c r="D38" s="11">
        <v>63.561331215655173</v>
      </c>
      <c r="E38" s="11">
        <v>80.473870457116547</v>
      </c>
      <c r="F38" s="11">
        <v>85.823711513574665</v>
      </c>
      <c r="G38" s="11">
        <v>65.924619609391684</v>
      </c>
      <c r="H38" s="11">
        <v>76.589044656777887</v>
      </c>
    </row>
    <row r="39" spans="2:8" x14ac:dyDescent="0.25">
      <c r="B39" s="11">
        <v>67.25405144960618</v>
      </c>
      <c r="C39" s="11">
        <v>42.947593626803695</v>
      </c>
      <c r="D39" s="11">
        <v>57.648348686390676</v>
      </c>
      <c r="E39" s="11">
        <v>63.031571939277015</v>
      </c>
      <c r="F39" s="11">
        <v>65.332875938930201</v>
      </c>
      <c r="G39" s="11">
        <v>38.323604166099557</v>
      </c>
      <c r="H39" s="11">
        <v>83.72655483604342</v>
      </c>
    </row>
    <row r="40" spans="2:8" x14ac:dyDescent="0.25">
      <c r="B40" s="11">
        <v>84.543684970756715</v>
      </c>
      <c r="C40" s="11">
        <v>73.098298481880761</v>
      </c>
      <c r="D40" s="11">
        <v>61.819496885478827</v>
      </c>
      <c r="E40" s="11">
        <v>73.638424058970116</v>
      </c>
      <c r="F40" s="11">
        <v>75.153647223300069</v>
      </c>
      <c r="G40" s="11">
        <v>79.874208407653356</v>
      </c>
      <c r="H40" s="11">
        <v>70.243828566578301</v>
      </c>
    </row>
    <row r="41" spans="2:8" x14ac:dyDescent="0.25">
      <c r="B41" s="11">
        <v>58.013365718807201</v>
      </c>
      <c r="C41" s="11">
        <v>69.177229618974309</v>
      </c>
      <c r="D41" s="11">
        <v>82.827806079227557</v>
      </c>
      <c r="E41" s="11">
        <v>69.948576368792615</v>
      </c>
      <c r="F41" s="11">
        <v>81.10975651472495</v>
      </c>
      <c r="G41" s="11">
        <v>72.178710556096817</v>
      </c>
      <c r="H41" s="11">
        <v>87.371233761794116</v>
      </c>
    </row>
    <row r="42" spans="2:8" x14ac:dyDescent="0.25">
      <c r="B42" s="11">
        <v>71.724315664789955</v>
      </c>
      <c r="C42" s="11">
        <v>84.589682132746987</v>
      </c>
      <c r="D42" s="11">
        <v>58.185563498606484</v>
      </c>
      <c r="E42" s="11">
        <v>36.001369449238275</v>
      </c>
      <c r="F42" s="11">
        <v>66.478559855592167</v>
      </c>
      <c r="G42" s="11">
        <v>78.110087608135842</v>
      </c>
      <c r="H42" s="11">
        <v>56.300562331038577</v>
      </c>
    </row>
    <row r="43" spans="2:8" x14ac:dyDescent="0.25">
      <c r="B43" s="11">
        <v>84.159657224607059</v>
      </c>
      <c r="C43" s="11">
        <v>48.754734760631209</v>
      </c>
      <c r="D43" s="11">
        <v>87.628112430128155</v>
      </c>
      <c r="E43" s="11">
        <v>74.014460559888391</v>
      </c>
      <c r="F43" s="11">
        <v>80.372023008769233</v>
      </c>
      <c r="G43" s="11">
        <v>76.600049583780233</v>
      </c>
      <c r="H43" s="11">
        <v>80.820760260590006</v>
      </c>
    </row>
    <row r="44" spans="2:8" x14ac:dyDescent="0.25">
      <c r="B44" s="11">
        <v>7.4729096186230493</v>
      </c>
      <c r="C44" s="11">
        <v>78.214568448823798</v>
      </c>
      <c r="D44" s="11">
        <v>56.870087556458842</v>
      </c>
      <c r="E44" s="11">
        <v>66.690880964646581</v>
      </c>
      <c r="F44" s="11">
        <v>78.074634567472188</v>
      </c>
      <c r="G44" s="11">
        <v>71.258356943947163</v>
      </c>
      <c r="H44" s="11">
        <v>69.22519239556928</v>
      </c>
    </row>
    <row r="45" spans="2:8" x14ac:dyDescent="0.25">
      <c r="B45" s="11">
        <v>58.969482626862202</v>
      </c>
      <c r="C45" s="11">
        <v>58.461949889212008</v>
      </c>
      <c r="D45" s="11">
        <v>65.497871848822854</v>
      </c>
      <c r="E45" s="11">
        <v>53.825903125845024</v>
      </c>
      <c r="F45" s="11">
        <v>81.617545444098312</v>
      </c>
      <c r="G45" s="11">
        <v>86.658037768912621</v>
      </c>
      <c r="H45" s="11">
        <v>65.521140940648181</v>
      </c>
    </row>
    <row r="46" spans="2:8" x14ac:dyDescent="0.25">
      <c r="B46" s="11">
        <v>60.243073778611048</v>
      </c>
      <c r="C46" s="11">
        <v>62.315131379937263</v>
      </c>
      <c r="D46" s="11">
        <v>85.780778126643511</v>
      </c>
      <c r="E46" s="11">
        <v>57.209581520107285</v>
      </c>
      <c r="F46" s="11">
        <v>74.004134822229531</v>
      </c>
      <c r="G46" s="11">
        <v>70.60822194633171</v>
      </c>
      <c r="H46" s="11">
        <v>64.965459219331805</v>
      </c>
    </row>
    <row r="47" spans="2:8" x14ac:dyDescent="0.25">
      <c r="B47" s="11">
        <v>80.47769551839842</v>
      </c>
      <c r="C47" s="11">
        <v>62.771979236203748</v>
      </c>
      <c r="D47" s="11">
        <v>78.619088880875566</v>
      </c>
      <c r="E47" s="11">
        <v>42.266613487781569</v>
      </c>
      <c r="F47" s="11">
        <v>76.790217829997658</v>
      </c>
      <c r="G47" s="11">
        <v>84.555990825939347</v>
      </c>
      <c r="H47" s="11">
        <v>56.297269544864086</v>
      </c>
    </row>
    <row r="48" spans="2:8" x14ac:dyDescent="0.25">
      <c r="B48" s="11">
        <v>71.799699686732012</v>
      </c>
      <c r="C48" s="11">
        <v>75.950946714132115</v>
      </c>
      <c r="D48" s="11">
        <v>80.95860461799802</v>
      </c>
      <c r="E48" s="11">
        <v>60.383929092229678</v>
      </c>
      <c r="F48" s="11">
        <v>54.906386279349476</v>
      </c>
      <c r="G48" s="11">
        <v>56.125561686455981</v>
      </c>
      <c r="H48" s="11">
        <v>42.708963738209292</v>
      </c>
    </row>
    <row r="49" spans="2:8" x14ac:dyDescent="0.25">
      <c r="B49" s="11">
        <v>61.406524948050695</v>
      </c>
      <c r="C49" s="11">
        <v>74.004056844406776</v>
      </c>
      <c r="D49" s="11">
        <v>67.34891061567663</v>
      </c>
      <c r="E49" s="11">
        <v>78.694636631079177</v>
      </c>
      <c r="F49" s="11">
        <v>64.516204688641295</v>
      </c>
      <c r="G49" s="11">
        <v>64.882026370425564</v>
      </c>
      <c r="H49" s="11">
        <v>73.648908848252191</v>
      </c>
    </row>
    <row r="50" spans="2:8" x14ac:dyDescent="0.25">
      <c r="B50" s="11">
        <v>48.234175866799603</v>
      </c>
      <c r="C50" s="11">
        <v>78.113796064226364</v>
      </c>
      <c r="D50" s="11">
        <v>68.277817606725293</v>
      </c>
      <c r="E50" s="11">
        <v>82.711449695250877</v>
      </c>
      <c r="F50" s="11">
        <v>76.952524666738796</v>
      </c>
      <c r="G50" s="11">
        <v>71.185204702377263</v>
      </c>
      <c r="H50" s="11">
        <v>70.522524176278409</v>
      </c>
    </row>
    <row r="51" spans="2:8" x14ac:dyDescent="0.25">
      <c r="B51" s="9">
        <v>69.339209008898024</v>
      </c>
      <c r="C51" s="9">
        <v>59.046513831325868</v>
      </c>
      <c r="D51" s="9">
        <v>72.307602872554284</v>
      </c>
      <c r="E51" s="9">
        <v>70.676372728642647</v>
      </c>
      <c r="F51" s="9">
        <v>68.783973931870477</v>
      </c>
      <c r="G51" s="9">
        <v>67.481908228499904</v>
      </c>
      <c r="H51" s="9">
        <v>66.940883333688191</v>
      </c>
    </row>
    <row r="52" spans="2:8" x14ac:dyDescent="0.25">
      <c r="B52" s="9">
        <v>62.876575569250612</v>
      </c>
      <c r="C52" s="9">
        <v>73.449229762374415</v>
      </c>
      <c r="D52" s="9">
        <v>62.718823439176347</v>
      </c>
      <c r="E52" s="9">
        <v>72.70048783444949</v>
      </c>
      <c r="F52" s="9">
        <v>60.866884203116385</v>
      </c>
      <c r="G52" s="9">
        <v>64.435370411229343</v>
      </c>
      <c r="H52" s="9">
        <v>71.843067064443844</v>
      </c>
    </row>
    <row r="53" spans="2:8" x14ac:dyDescent="0.25">
      <c r="B53" s="9">
        <v>63.35238825630509</v>
      </c>
      <c r="C53" s="9">
        <v>56.868324328020293</v>
      </c>
      <c r="D53" s="9">
        <v>64.036785740447286</v>
      </c>
      <c r="E53" s="9">
        <v>72.890298658911931</v>
      </c>
      <c r="F53" s="9">
        <v>64.8820997090004</v>
      </c>
      <c r="G53" s="9">
        <v>66.415599364417545</v>
      </c>
      <c r="H53" s="9">
        <v>65.278662176380536</v>
      </c>
    </row>
    <row r="54" spans="2:8" x14ac:dyDescent="0.25">
      <c r="B54" s="9">
        <v>67.420174954225757</v>
      </c>
      <c r="C54" s="9">
        <v>70.287827939926757</v>
      </c>
      <c r="D54" s="9">
        <v>69.648682007403366</v>
      </c>
      <c r="E54" s="9">
        <v>73.178646099652184</v>
      </c>
      <c r="F54" s="9">
        <v>62.808366345745483</v>
      </c>
      <c r="G54" s="9">
        <v>68.184984332874478</v>
      </c>
      <c r="H54" s="9">
        <v>68.673028513144914</v>
      </c>
    </row>
    <row r="55" spans="2:8" x14ac:dyDescent="0.25">
      <c r="B55" s="9">
        <v>70.989900719084829</v>
      </c>
      <c r="C55" s="9">
        <v>70.959384112674897</v>
      </c>
      <c r="D55" s="9">
        <v>64.796191719983568</v>
      </c>
      <c r="E55" s="9">
        <v>72.521881357951486</v>
      </c>
      <c r="F55" s="9">
        <v>73.72174458095958</v>
      </c>
      <c r="G55" s="9">
        <v>69.881171621640121</v>
      </c>
      <c r="H55" s="9">
        <v>68.360496943940603</v>
      </c>
    </row>
    <row r="56" spans="2:8" x14ac:dyDescent="0.25">
      <c r="B56" s="9">
        <v>71.696357362590746</v>
      </c>
      <c r="C56" s="9">
        <v>64.462703570716172</v>
      </c>
      <c r="D56" s="9">
        <v>72.808553488880165</v>
      </c>
      <c r="E56" s="9">
        <v>73.302192956384971</v>
      </c>
      <c r="F56" s="9">
        <v>69.76808680910257</v>
      </c>
      <c r="G56" s="9">
        <v>72.753840831613289</v>
      </c>
      <c r="H56" s="9">
        <v>65.28108781486317</v>
      </c>
    </row>
    <row r="57" spans="2:8" x14ac:dyDescent="0.25">
      <c r="B57" s="9">
        <v>61.596707126672285</v>
      </c>
      <c r="C57" s="9">
        <v>70.187499933125366</v>
      </c>
      <c r="D57" s="9">
        <v>71.198487510930761</v>
      </c>
      <c r="E57" s="9">
        <v>69.842878036997291</v>
      </c>
      <c r="F57" s="9">
        <v>70.474970769751479</v>
      </c>
      <c r="G57" s="9">
        <v>69.479346842402876</v>
      </c>
      <c r="H57" s="9">
        <v>64.466393851473867</v>
      </c>
    </row>
    <row r="58" spans="2:8" x14ac:dyDescent="0.25">
      <c r="B58" s="9">
        <v>57.628547126207543</v>
      </c>
      <c r="C58" s="9">
        <v>67.786760442010959</v>
      </c>
      <c r="D58" s="9">
        <v>72.411307214451028</v>
      </c>
      <c r="E58" s="9">
        <v>71.187984754431156</v>
      </c>
      <c r="F58" s="9">
        <v>72.325869331356301</v>
      </c>
      <c r="G58" s="9">
        <v>72.573232117748262</v>
      </c>
      <c r="H58" s="9">
        <v>65.777443098887488</v>
      </c>
    </row>
    <row r="59" spans="2:8" x14ac:dyDescent="0.25">
      <c r="B59" s="9">
        <v>66.319663732108395</v>
      </c>
      <c r="C59" s="9">
        <v>71.195883751178087</v>
      </c>
      <c r="D59" s="9">
        <v>63.330870056768802</v>
      </c>
      <c r="E59" s="9">
        <v>64.755197219499735</v>
      </c>
      <c r="F59" s="9">
        <v>68.018843628561996</v>
      </c>
      <c r="G59" s="9">
        <v>62.899533434487267</v>
      </c>
      <c r="H59" s="9">
        <v>65.208396628851006</v>
      </c>
    </row>
    <row r="60" spans="2:8" x14ac:dyDescent="0.25">
      <c r="B60" s="9">
        <v>70.400248469213409</v>
      </c>
      <c r="C60" s="9">
        <v>72.848666201936197</v>
      </c>
      <c r="D60" s="9">
        <v>58.068584747327499</v>
      </c>
      <c r="E60" s="9">
        <v>70.516029455503684</v>
      </c>
      <c r="F60" s="9">
        <v>72.941103998824985</v>
      </c>
      <c r="G60" s="9">
        <v>63.449444689866198</v>
      </c>
      <c r="H60" s="9">
        <v>73.897302736662141</v>
      </c>
    </row>
    <row r="61" spans="2:8" x14ac:dyDescent="0.25">
      <c r="B61" s="9">
        <v>70.40417650207975</v>
      </c>
      <c r="C61" s="9">
        <v>66.147103312732142</v>
      </c>
      <c r="D61" s="9">
        <v>60.891240995674913</v>
      </c>
      <c r="E61" s="9">
        <v>67.966808040661078</v>
      </c>
      <c r="F61" s="9">
        <v>73.165682290023284</v>
      </c>
      <c r="G61" s="9">
        <v>65.802958169415973</v>
      </c>
      <c r="H61" s="9">
        <v>67.765814629493818</v>
      </c>
    </row>
    <row r="62" spans="2:8" x14ac:dyDescent="0.25">
      <c r="B62" s="9">
        <v>66.337114181157645</v>
      </c>
      <c r="C62" s="9">
        <v>69.217009117536904</v>
      </c>
      <c r="D62" s="9">
        <v>70.298357530304273</v>
      </c>
      <c r="E62" s="9">
        <v>71.847331426746692</v>
      </c>
      <c r="F62" s="9">
        <v>68.121952093864309</v>
      </c>
      <c r="G62" s="9">
        <v>66.614463482263758</v>
      </c>
      <c r="H62" s="9">
        <v>68.027457587863395</v>
      </c>
    </row>
    <row r="63" spans="2:8" x14ac:dyDescent="0.25">
      <c r="B63" s="9">
        <v>72.367323937154055</v>
      </c>
      <c r="C63" s="9">
        <v>61.383255730254248</v>
      </c>
      <c r="D63" s="9">
        <v>73.097120921794243</v>
      </c>
      <c r="E63" s="9">
        <v>71.432204611287233</v>
      </c>
      <c r="F63" s="9">
        <v>68.798685994214054</v>
      </c>
      <c r="G63" s="9">
        <v>67.862510819935807</v>
      </c>
      <c r="H63" s="9">
        <v>58.726433878414554</v>
      </c>
    </row>
    <row r="64" spans="2:8" x14ac:dyDescent="0.25">
      <c r="B64" s="9">
        <v>71.417061306465072</v>
      </c>
      <c r="C64" s="9">
        <v>60.623661774565534</v>
      </c>
      <c r="D64" s="9">
        <v>63.12114873508493</v>
      </c>
      <c r="E64" s="9">
        <v>62.698045208983537</v>
      </c>
      <c r="F64" s="9">
        <v>72.754216718337148</v>
      </c>
      <c r="G64" s="9">
        <v>67.348815791566437</v>
      </c>
      <c r="H64" s="9">
        <v>66.067532802192986</v>
      </c>
    </row>
    <row r="65" spans="1:17" x14ac:dyDescent="0.25">
      <c r="B65" s="9">
        <v>58.164751623717287</v>
      </c>
      <c r="C65" s="9">
        <v>65.318911518152106</v>
      </c>
      <c r="D65" s="9">
        <v>69.297543060185788</v>
      </c>
      <c r="E65" s="9">
        <v>68.461559327998259</v>
      </c>
      <c r="F65" s="9">
        <v>73.474394395466902</v>
      </c>
      <c r="G65" s="9">
        <v>63.853013847504421</v>
      </c>
      <c r="H65" s="9">
        <v>59.517097391253373</v>
      </c>
    </row>
    <row r="66" spans="1:17" x14ac:dyDescent="0.25">
      <c r="B66" s="9">
        <v>73.42309681214131</v>
      </c>
      <c r="C66" s="9">
        <v>70.60671268916883</v>
      </c>
      <c r="D66" s="9">
        <v>72.017477161561132</v>
      </c>
      <c r="E66" s="9">
        <v>73.618437475660102</v>
      </c>
      <c r="F66" s="9">
        <v>62.725960932641108</v>
      </c>
      <c r="G66" s="9">
        <v>66.352636362834659</v>
      </c>
      <c r="H66" s="9">
        <v>67.52496581046411</v>
      </c>
    </row>
    <row r="67" spans="1:17" x14ac:dyDescent="0.25">
      <c r="B67" s="33" t="s">
        <v>11</v>
      </c>
      <c r="C67" s="33"/>
      <c r="D67" s="33"/>
      <c r="E67" s="33"/>
      <c r="F67" s="33"/>
      <c r="G67" s="33"/>
      <c r="H67" s="33"/>
      <c r="I67" s="17" t="s">
        <v>27</v>
      </c>
      <c r="J67" s="31" t="s">
        <v>26</v>
      </c>
      <c r="K67" s="31"/>
      <c r="L67" s="31"/>
      <c r="M67" s="31"/>
      <c r="N67" s="31"/>
      <c r="O67" s="31"/>
      <c r="P67" s="31"/>
      <c r="Q67" s="82" t="s">
        <v>11</v>
      </c>
    </row>
    <row r="68" spans="1:17" x14ac:dyDescent="0.25">
      <c r="A68" s="12" t="s">
        <v>12</v>
      </c>
      <c r="B68" s="19">
        <v>55.596442882469816</v>
      </c>
      <c r="C68" s="19">
        <v>54.715330061382048</v>
      </c>
      <c r="D68" s="19">
        <v>56.075210280398558</v>
      </c>
      <c r="E68" s="19">
        <v>60.15414933598052</v>
      </c>
      <c r="F68" s="19">
        <v>62.861361430383688</v>
      </c>
      <c r="G68" s="19">
        <v>58.298691958595903</v>
      </c>
      <c r="H68" s="19">
        <v>57.135643587297956</v>
      </c>
      <c r="I68" s="18">
        <f ca="1">AVERAGE(C92:C98)</f>
        <v>17.857142857142858</v>
      </c>
      <c r="J68" s="10">
        <f>H92</f>
        <v>83.46069923134138</v>
      </c>
      <c r="K68" s="10">
        <f t="shared" ref="K68:P68" si="0">I92</f>
        <v>84.766551449082641</v>
      </c>
      <c r="L68" s="10">
        <f t="shared" si="0"/>
        <v>83.46069923134138</v>
      </c>
      <c r="M68" s="10">
        <f t="shared" si="0"/>
        <v>50.18328462981286</v>
      </c>
      <c r="N68" s="10">
        <f t="shared" si="0"/>
        <v>84.766551449082641</v>
      </c>
      <c r="O68" s="10">
        <f t="shared" si="0"/>
        <v>83.46069923134138</v>
      </c>
      <c r="P68" s="10">
        <f t="shared" si="0"/>
        <v>84.766551449082641</v>
      </c>
      <c r="Q68" s="82">
        <f>AVERAGE(J68:P68)</f>
        <v>79.266433810154993</v>
      </c>
    </row>
    <row r="69" spans="1:17" x14ac:dyDescent="0.25">
      <c r="A69" s="13" t="s">
        <v>13</v>
      </c>
      <c r="B69" s="20">
        <v>57.53999676113434</v>
      </c>
      <c r="C69" s="20">
        <v>58.37635943835371</v>
      </c>
      <c r="D69" s="20">
        <v>56.878449723443914</v>
      </c>
      <c r="E69" s="20">
        <v>59.942749192671911</v>
      </c>
      <c r="F69" s="20">
        <v>59.053875614339411</v>
      </c>
      <c r="G69" s="20">
        <v>54.555450014323959</v>
      </c>
      <c r="H69" s="20">
        <v>58.06046202638349</v>
      </c>
      <c r="I69" s="18">
        <f>AVERAGE(C99:C105)</f>
        <v>17.714285714285715</v>
      </c>
      <c r="J69" s="8">
        <f>O92</f>
        <v>85.859705663609063</v>
      </c>
      <c r="K69" s="8">
        <f t="shared" ref="K69:P69" si="1">P92</f>
        <v>83.46069923134138</v>
      </c>
      <c r="L69" s="8">
        <f t="shared" si="1"/>
        <v>59.400212918521227</v>
      </c>
      <c r="M69" s="8">
        <f t="shared" si="1"/>
        <v>83.46069923134138</v>
      </c>
      <c r="N69" s="8">
        <f t="shared" si="1"/>
        <v>84.766551449082641</v>
      </c>
      <c r="O69" s="8">
        <f t="shared" si="1"/>
        <v>83.46069923134138</v>
      </c>
      <c r="P69" s="8">
        <f t="shared" si="1"/>
        <v>83.46069923134138</v>
      </c>
      <c r="Q69" s="82">
        <f t="shared" ref="Q69:Q71" si="2">AVERAGE(J69:P69)</f>
        <v>80.552752422368357</v>
      </c>
    </row>
    <row r="70" spans="1:17" x14ac:dyDescent="0.25">
      <c r="A70" s="14" t="s">
        <v>14</v>
      </c>
      <c r="B70" s="21">
        <v>58.409648215865523</v>
      </c>
      <c r="C70" s="21">
        <v>55.857817857274981</v>
      </c>
      <c r="D70" s="21">
        <v>59.162717764734666</v>
      </c>
      <c r="E70" s="21">
        <v>59.043247384287611</v>
      </c>
      <c r="F70" s="21">
        <v>59.267068973801358</v>
      </c>
      <c r="G70" s="21">
        <v>54.314552017239805</v>
      </c>
      <c r="H70" s="21">
        <v>59.210708653411409</v>
      </c>
      <c r="I70" s="18">
        <f>AVERAGE(C106:C112)</f>
        <v>22.714285714285715</v>
      </c>
      <c r="J70" s="11">
        <f>V92</f>
        <v>50.009466232147744</v>
      </c>
      <c r="K70" s="11">
        <f t="shared" ref="K70:P70" si="3">W92</f>
        <v>50.009725315942269</v>
      </c>
      <c r="L70" s="11">
        <f t="shared" si="3"/>
        <v>50.010717966782778</v>
      </c>
      <c r="M70" s="11">
        <f t="shared" si="3"/>
        <v>50.00951169551854</v>
      </c>
      <c r="N70" s="11">
        <f t="shared" si="3"/>
        <v>50.012666882257278</v>
      </c>
      <c r="O70" s="11">
        <f t="shared" si="3"/>
        <v>50.009725315942269</v>
      </c>
      <c r="P70" s="11">
        <f t="shared" si="3"/>
        <v>50.009523784614551</v>
      </c>
      <c r="Q70" s="82">
        <f t="shared" si="2"/>
        <v>50.010191027600776</v>
      </c>
    </row>
    <row r="71" spans="1:17" x14ac:dyDescent="0.25">
      <c r="A71" s="15" t="s">
        <v>15</v>
      </c>
      <c r="B71" s="22">
        <v>62.207695335499551</v>
      </c>
      <c r="C71" s="22">
        <v>62.053197061666538</v>
      </c>
      <c r="D71" s="22">
        <v>59.321622400402632</v>
      </c>
      <c r="E71" s="22">
        <v>56.037979440951744</v>
      </c>
      <c r="F71" s="22">
        <v>52.40057466046418</v>
      </c>
      <c r="G71" s="22">
        <v>58.310623080987391</v>
      </c>
      <c r="H71" s="22">
        <v>55.273879839427629</v>
      </c>
      <c r="I71" s="18">
        <f>AVERAGE(C113:C119)</f>
        <v>22.142857142857142</v>
      </c>
      <c r="J71" s="9">
        <f>AC92</f>
        <v>52.07184456501129</v>
      </c>
      <c r="K71" s="9">
        <f t="shared" ref="K71:P71" si="4">AD92</f>
        <v>51.936645567786208</v>
      </c>
      <c r="L71" s="9">
        <f t="shared" si="4"/>
        <v>50.009531808453268</v>
      </c>
      <c r="M71" s="9">
        <f t="shared" si="4"/>
        <v>50.009725315942269</v>
      </c>
      <c r="N71" s="9">
        <f t="shared" si="4"/>
        <v>50.009725315942269</v>
      </c>
      <c r="O71" s="9">
        <f t="shared" si="4"/>
        <v>83.46069923134138</v>
      </c>
      <c r="P71" s="9">
        <f t="shared" si="4"/>
        <v>50.009725315942269</v>
      </c>
      <c r="Q71" s="82">
        <f t="shared" si="2"/>
        <v>55.358271017202703</v>
      </c>
    </row>
    <row r="72" spans="1:17" ht="15.75" thickBot="1" x14ac:dyDescent="0.3">
      <c r="A72" s="70"/>
      <c r="B72" s="71"/>
      <c r="C72" s="71"/>
      <c r="D72" s="71"/>
      <c r="E72" s="71"/>
      <c r="F72" s="71"/>
      <c r="G72" s="71"/>
      <c r="H72" s="71"/>
      <c r="I72" s="71"/>
    </row>
    <row r="73" spans="1:17" x14ac:dyDescent="0.25">
      <c r="B73" s="72" t="s">
        <v>20</v>
      </c>
      <c r="C73" s="73"/>
      <c r="D73" s="74"/>
      <c r="E73" s="78" t="s">
        <v>21</v>
      </c>
      <c r="F73" s="79"/>
      <c r="G73" s="80"/>
      <c r="H73" s="81" t="s">
        <v>25</v>
      </c>
      <c r="I73" s="71"/>
    </row>
    <row r="74" spans="1:17" x14ac:dyDescent="0.25">
      <c r="B74" s="34"/>
      <c r="C74" s="35"/>
      <c r="D74" s="36"/>
      <c r="E74" s="37"/>
      <c r="F74" s="38"/>
      <c r="G74" s="39"/>
      <c r="H74" s="23"/>
      <c r="I74" s="71"/>
    </row>
    <row r="75" spans="1:17" x14ac:dyDescent="0.25">
      <c r="B75" s="34"/>
      <c r="C75" s="35"/>
      <c r="D75" s="36"/>
      <c r="E75" s="37"/>
      <c r="F75" s="38"/>
      <c r="G75" s="39"/>
      <c r="H75" s="23"/>
    </row>
    <row r="76" spans="1:17" x14ac:dyDescent="0.25">
      <c r="B76" s="34"/>
      <c r="C76" s="35"/>
      <c r="D76" s="36"/>
      <c r="E76" s="37"/>
      <c r="F76" s="38"/>
      <c r="G76" s="39"/>
      <c r="H76" s="23"/>
    </row>
    <row r="77" spans="1:17" x14ac:dyDescent="0.25">
      <c r="B77" s="34"/>
      <c r="C77" s="35"/>
      <c r="D77" s="36"/>
      <c r="E77" s="37"/>
      <c r="F77" s="38"/>
      <c r="G77" s="39"/>
      <c r="H77" s="23"/>
    </row>
    <row r="78" spans="1:17" x14ac:dyDescent="0.25">
      <c r="B78" s="34"/>
      <c r="C78" s="35"/>
      <c r="D78" s="36"/>
      <c r="E78" s="37"/>
      <c r="F78" s="38"/>
      <c r="G78" s="39"/>
      <c r="H78" s="23"/>
    </row>
    <row r="79" spans="1:17" x14ac:dyDescent="0.25">
      <c r="B79" s="34"/>
      <c r="C79" s="35"/>
      <c r="D79" s="36"/>
      <c r="E79" s="37"/>
      <c r="F79" s="38"/>
      <c r="G79" s="39"/>
      <c r="H79" s="23"/>
    </row>
    <row r="80" spans="1:17" ht="15.75" thickBot="1" x14ac:dyDescent="0.3">
      <c r="B80" s="75"/>
      <c r="C80" s="76"/>
      <c r="D80" s="77"/>
      <c r="E80" s="40"/>
      <c r="F80" s="41"/>
      <c r="G80" s="42"/>
      <c r="H80" s="23"/>
    </row>
    <row r="81" spans="1:35" x14ac:dyDescent="0.25">
      <c r="B81" s="43" t="s">
        <v>22</v>
      </c>
      <c r="C81" s="44"/>
      <c r="D81" s="45"/>
      <c r="E81" s="52" t="s">
        <v>23</v>
      </c>
      <c r="F81" s="53"/>
      <c r="G81" s="54"/>
      <c r="H81" s="23"/>
    </row>
    <row r="82" spans="1:35" x14ac:dyDescent="0.25">
      <c r="B82" s="46"/>
      <c r="C82" s="47"/>
      <c r="D82" s="48"/>
      <c r="E82" s="55"/>
      <c r="F82" s="56"/>
      <c r="G82" s="57"/>
      <c r="H82" s="23"/>
    </row>
    <row r="83" spans="1:35" x14ac:dyDescent="0.25">
      <c r="B83" s="46"/>
      <c r="C83" s="47"/>
      <c r="D83" s="48"/>
      <c r="E83" s="55"/>
      <c r="F83" s="56"/>
      <c r="G83" s="57"/>
      <c r="H83" s="23"/>
    </row>
    <row r="84" spans="1:35" x14ac:dyDescent="0.25">
      <c r="B84" s="46"/>
      <c r="C84" s="47"/>
      <c r="D84" s="48"/>
      <c r="E84" s="55"/>
      <c r="F84" s="56"/>
      <c r="G84" s="57"/>
      <c r="H84" s="23"/>
    </row>
    <row r="85" spans="1:35" x14ac:dyDescent="0.25">
      <c r="B85" s="46"/>
      <c r="C85" s="47"/>
      <c r="D85" s="48"/>
      <c r="E85" s="55"/>
      <c r="F85" s="56"/>
      <c r="G85" s="57"/>
      <c r="H85" s="23"/>
    </row>
    <row r="86" spans="1:35" x14ac:dyDescent="0.25">
      <c r="B86" s="46"/>
      <c r="C86" s="47"/>
      <c r="D86" s="48"/>
      <c r="E86" s="55"/>
      <c r="F86" s="56"/>
      <c r="G86" s="57"/>
      <c r="H86" s="23"/>
    </row>
    <row r="87" spans="1:35" x14ac:dyDescent="0.25">
      <c r="B87" s="46"/>
      <c r="C87" s="47"/>
      <c r="D87" s="48"/>
      <c r="E87" s="55"/>
      <c r="F87" s="56"/>
      <c r="G87" s="57"/>
      <c r="H87" s="23"/>
    </row>
    <row r="88" spans="1:35" ht="15.75" thickBot="1" x14ac:dyDescent="0.3">
      <c r="B88" s="49"/>
      <c r="C88" s="50"/>
      <c r="D88" s="51"/>
      <c r="E88" s="58"/>
      <c r="F88" s="59"/>
      <c r="G88" s="60"/>
      <c r="H88" s="24"/>
    </row>
    <row r="89" spans="1:35" x14ac:dyDescent="0.25">
      <c r="B89" s="25" t="s">
        <v>24</v>
      </c>
      <c r="C89" s="26"/>
      <c r="D89" s="26"/>
      <c r="E89" s="26"/>
      <c r="F89" s="26"/>
      <c r="G89" s="27"/>
    </row>
    <row r="90" spans="1:35" ht="15.75" thickBot="1" x14ac:dyDescent="0.3">
      <c r="B90" s="28"/>
      <c r="C90" s="29"/>
      <c r="D90" s="29"/>
      <c r="E90" s="29"/>
      <c r="F90" s="29"/>
      <c r="G90" s="30"/>
    </row>
    <row r="91" spans="1:35" x14ac:dyDescent="0.25">
      <c r="B91" s="7"/>
      <c r="C91" s="7"/>
      <c r="D91" s="7"/>
      <c r="E91" s="7"/>
      <c r="F91" s="7"/>
      <c r="G91" s="7"/>
    </row>
    <row r="92" spans="1:35" x14ac:dyDescent="0.25">
      <c r="A92" s="83" t="s">
        <v>29</v>
      </c>
      <c r="B92" s="1">
        <v>55.596442882469816</v>
      </c>
      <c r="C92" s="1">
        <v>18</v>
      </c>
      <c r="D92" s="83" t="s">
        <v>28</v>
      </c>
      <c r="E92" s="1">
        <v>83.46069923134138</v>
      </c>
      <c r="G92" t="s">
        <v>30</v>
      </c>
      <c r="H92" s="1">
        <v>83.46069923134138</v>
      </c>
      <c r="I92" s="1">
        <v>84.766551449082641</v>
      </c>
      <c r="J92" s="1">
        <v>83.46069923134138</v>
      </c>
      <c r="K92" s="1">
        <v>50.18328462981286</v>
      </c>
      <c r="L92" s="1">
        <v>84.766551449082641</v>
      </c>
      <c r="M92" s="1">
        <v>83.46069923134138</v>
      </c>
      <c r="N92" s="1">
        <v>84.766551449082641</v>
      </c>
      <c r="O92" s="1">
        <v>85.859705663609063</v>
      </c>
      <c r="P92" s="1">
        <v>83.46069923134138</v>
      </c>
      <c r="Q92" s="1">
        <v>59.400212918521227</v>
      </c>
      <c r="R92" s="1">
        <v>83.46069923134138</v>
      </c>
      <c r="S92" s="1">
        <v>84.766551449082641</v>
      </c>
      <c r="T92" s="1">
        <v>83.46069923134138</v>
      </c>
      <c r="U92" s="1">
        <v>83.46069923134138</v>
      </c>
      <c r="V92" s="1">
        <v>50.009466232147744</v>
      </c>
      <c r="W92" s="1">
        <v>50.009725315942269</v>
      </c>
      <c r="X92" s="1">
        <v>50.010717966782778</v>
      </c>
      <c r="Y92" s="1">
        <v>50.00951169551854</v>
      </c>
      <c r="Z92" s="1">
        <v>50.012666882257278</v>
      </c>
      <c r="AA92" s="1">
        <v>50.009725315942269</v>
      </c>
      <c r="AB92" s="1">
        <v>50.009523784614551</v>
      </c>
      <c r="AC92" s="1">
        <v>52.07184456501129</v>
      </c>
      <c r="AD92" s="1">
        <v>51.936645567786208</v>
      </c>
      <c r="AE92" s="1">
        <v>50.009531808453268</v>
      </c>
      <c r="AF92" s="1">
        <v>50.009725315942269</v>
      </c>
      <c r="AG92" s="1">
        <v>50.009725315942269</v>
      </c>
      <c r="AH92" s="1">
        <v>83.46069923134138</v>
      </c>
      <c r="AI92" s="1">
        <v>50.009725315942269</v>
      </c>
    </row>
    <row r="93" spans="1:35" x14ac:dyDescent="0.25">
      <c r="B93" s="1">
        <v>54.715330061382048</v>
      </c>
      <c r="C93" s="1">
        <v>17</v>
      </c>
      <c r="E93" s="1">
        <v>84.766551449082641</v>
      </c>
      <c r="G93" t="s">
        <v>31</v>
      </c>
    </row>
    <row r="94" spans="1:35" x14ac:dyDescent="0.25">
      <c r="B94" s="1">
        <v>56.075210280398558</v>
      </c>
      <c r="C94" s="1">
        <v>18</v>
      </c>
      <c r="E94" s="1">
        <v>83.46069923134138</v>
      </c>
    </row>
    <row r="95" spans="1:35" x14ac:dyDescent="0.25">
      <c r="B95" s="1">
        <v>60.15414933598052</v>
      </c>
      <c r="C95" s="1">
        <f t="shared" ref="C93:C119" ca="1" si="5">RANDBETWEEN(17,26)</f>
        <v>20</v>
      </c>
      <c r="E95" s="1">
        <v>50.18328462981286</v>
      </c>
    </row>
    <row r="96" spans="1:35" x14ac:dyDescent="0.25">
      <c r="B96" s="1">
        <v>62.861361430383688</v>
      </c>
      <c r="C96" s="1">
        <v>17</v>
      </c>
      <c r="E96" s="1">
        <v>84.766551449082641</v>
      </c>
    </row>
    <row r="97" spans="2:5" x14ac:dyDescent="0.25">
      <c r="B97" s="1">
        <v>58.298691958595903</v>
      </c>
      <c r="C97" s="1">
        <v>18</v>
      </c>
      <c r="E97" s="1">
        <v>83.46069923134138</v>
      </c>
    </row>
    <row r="98" spans="2:5" x14ac:dyDescent="0.25">
      <c r="B98" s="1">
        <v>57.135643587297956</v>
      </c>
      <c r="C98" s="1">
        <v>17</v>
      </c>
      <c r="E98" s="1">
        <v>84.766551449082641</v>
      </c>
    </row>
    <row r="99" spans="2:5" x14ac:dyDescent="0.25">
      <c r="B99" s="1">
        <v>57.53999676113434</v>
      </c>
      <c r="C99" s="1">
        <v>16</v>
      </c>
      <c r="E99" s="1">
        <v>85.859705663609063</v>
      </c>
    </row>
    <row r="100" spans="2:5" x14ac:dyDescent="0.25">
      <c r="B100" s="1">
        <v>58.37635943835371</v>
      </c>
      <c r="C100" s="1">
        <v>18</v>
      </c>
      <c r="E100" s="1">
        <v>83.46069923134138</v>
      </c>
    </row>
    <row r="101" spans="2:5" x14ac:dyDescent="0.25">
      <c r="B101" s="1">
        <v>56.878449723443914</v>
      </c>
      <c r="C101" s="1">
        <v>19</v>
      </c>
      <c r="E101" s="1">
        <v>59.400212918521227</v>
      </c>
    </row>
    <row r="102" spans="2:5" x14ac:dyDescent="0.25">
      <c r="B102" s="1">
        <v>59.942749192671911</v>
      </c>
      <c r="C102" s="1">
        <v>18</v>
      </c>
      <c r="E102" s="1">
        <v>83.46069923134138</v>
      </c>
    </row>
    <row r="103" spans="2:5" x14ac:dyDescent="0.25">
      <c r="B103" s="1">
        <v>59.053875614339411</v>
      </c>
      <c r="C103" s="1">
        <v>17</v>
      </c>
      <c r="E103" s="1">
        <v>84.766551449082641</v>
      </c>
    </row>
    <row r="104" spans="2:5" x14ac:dyDescent="0.25">
      <c r="B104" s="1">
        <v>54.555450014323959</v>
      </c>
      <c r="C104" s="1">
        <v>18</v>
      </c>
      <c r="E104" s="1">
        <v>83.46069923134138</v>
      </c>
    </row>
    <row r="105" spans="2:5" x14ac:dyDescent="0.25">
      <c r="B105" s="1">
        <v>58.06046202638349</v>
      </c>
      <c r="C105" s="1">
        <v>18</v>
      </c>
      <c r="E105" s="1">
        <v>83.46069923134138</v>
      </c>
    </row>
    <row r="106" spans="2:5" x14ac:dyDescent="0.25">
      <c r="B106" s="1">
        <v>58.409648215865523</v>
      </c>
      <c r="C106" s="1">
        <v>22</v>
      </c>
      <c r="E106" s="1">
        <v>50.009466232147744</v>
      </c>
    </row>
    <row r="107" spans="2:5" x14ac:dyDescent="0.25">
      <c r="B107" s="1">
        <v>55.857817857274981</v>
      </c>
      <c r="C107" s="1">
        <v>23</v>
      </c>
      <c r="E107" s="1">
        <v>50.009725315942269</v>
      </c>
    </row>
    <row r="108" spans="2:5" x14ac:dyDescent="0.25">
      <c r="B108" s="1">
        <v>59.162717764734666</v>
      </c>
      <c r="C108" s="1">
        <v>24</v>
      </c>
      <c r="E108" s="1">
        <v>50.010717966782778</v>
      </c>
    </row>
    <row r="109" spans="2:5" x14ac:dyDescent="0.25">
      <c r="B109" s="1">
        <v>59.043247384287611</v>
      </c>
      <c r="C109" s="1">
        <v>22</v>
      </c>
      <c r="E109" s="1">
        <v>50.00951169551854</v>
      </c>
    </row>
    <row r="110" spans="2:5" x14ac:dyDescent="0.25">
      <c r="B110" s="1">
        <v>59.267068973801358</v>
      </c>
      <c r="C110" s="1">
        <v>25</v>
      </c>
      <c r="E110" s="1">
        <v>50.012666882257278</v>
      </c>
    </row>
    <row r="111" spans="2:5" x14ac:dyDescent="0.25">
      <c r="B111" s="1">
        <v>54.314552017239805</v>
      </c>
      <c r="C111" s="1">
        <v>21</v>
      </c>
      <c r="E111" s="1">
        <v>50.009725315942269</v>
      </c>
    </row>
    <row r="112" spans="2:5" x14ac:dyDescent="0.25">
      <c r="B112" s="1">
        <v>59.210708653411409</v>
      </c>
      <c r="C112" s="1">
        <v>22</v>
      </c>
      <c r="E112" s="1">
        <v>50.009523784614551</v>
      </c>
    </row>
    <row r="113" spans="2:5" x14ac:dyDescent="0.25">
      <c r="B113" s="1">
        <v>62.207695335499551</v>
      </c>
      <c r="C113" s="1">
        <v>24</v>
      </c>
      <c r="E113" s="1">
        <v>52.07184456501129</v>
      </c>
    </row>
    <row r="114" spans="2:5" x14ac:dyDescent="0.25">
      <c r="B114" s="1">
        <v>62.053197061666538</v>
      </c>
      <c r="C114" s="1">
        <v>24</v>
      </c>
      <c r="E114" s="1">
        <v>51.936645567786208</v>
      </c>
    </row>
    <row r="115" spans="2:5" x14ac:dyDescent="0.25">
      <c r="B115" s="1">
        <v>59.321622400402632</v>
      </c>
      <c r="C115" s="1">
        <v>22</v>
      </c>
      <c r="E115" s="1">
        <v>50.009531808453268</v>
      </c>
    </row>
    <row r="116" spans="2:5" x14ac:dyDescent="0.25">
      <c r="B116" s="1">
        <v>56.037979440951744</v>
      </c>
      <c r="C116" s="1">
        <v>21</v>
      </c>
      <c r="E116" s="1">
        <v>50.009725315942269</v>
      </c>
    </row>
    <row r="117" spans="2:5" x14ac:dyDescent="0.25">
      <c r="B117" s="1">
        <v>52.40057466046418</v>
      </c>
      <c r="C117" s="1">
        <v>23</v>
      </c>
      <c r="E117" s="1">
        <v>50.009725315942269</v>
      </c>
    </row>
    <row r="118" spans="2:5" x14ac:dyDescent="0.25">
      <c r="B118" s="1">
        <v>58.310623080987391</v>
      </c>
      <c r="C118" s="1">
        <v>18</v>
      </c>
      <c r="E118" s="1">
        <v>83.46069923134138</v>
      </c>
    </row>
    <row r="119" spans="2:5" x14ac:dyDescent="0.25">
      <c r="B119" s="1">
        <v>55.273879839427629</v>
      </c>
      <c r="C119" s="1">
        <v>23</v>
      </c>
      <c r="E119" s="1">
        <v>50.009725315942269</v>
      </c>
    </row>
  </sheetData>
  <mergeCells count="9">
    <mergeCell ref="H73:H88"/>
    <mergeCell ref="B89:G90"/>
    <mergeCell ref="J67:P67"/>
    <mergeCell ref="B1:H1"/>
    <mergeCell ref="B67:H67"/>
    <mergeCell ref="B73:D80"/>
    <mergeCell ref="E73:G80"/>
    <mergeCell ref="B81:D88"/>
    <mergeCell ref="E81:G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baseColWidth="10" defaultRowHeight="15" x14ac:dyDescent="0.25"/>
  <cols>
    <col min="1" max="1" width="23.7109375" bestFit="1" customWidth="1"/>
    <col min="2" max="2" width="8.28515625" bestFit="1" customWidth="1"/>
    <col min="3" max="3" width="21.5703125" bestFit="1" customWidth="1"/>
    <col min="4" max="4" width="4.5703125" bestFit="1" customWidth="1"/>
    <col min="8" max="8" width="12" bestFit="1" customWidth="1"/>
    <col min="9" max="9" width="34.42578125" bestFit="1" customWidth="1"/>
  </cols>
  <sheetData>
    <row r="1" spans="1:10" x14ac:dyDescent="0.25">
      <c r="A1" s="2" t="s">
        <v>33</v>
      </c>
      <c r="B1" s="2" t="s">
        <v>0</v>
      </c>
      <c r="C1" s="2" t="s">
        <v>1</v>
      </c>
      <c r="D1" s="2" t="s">
        <v>2</v>
      </c>
    </row>
    <row r="2" spans="1:10" x14ac:dyDescent="0.25">
      <c r="A2" s="1">
        <v>2000</v>
      </c>
      <c r="B2" s="1">
        <v>60</v>
      </c>
      <c r="C2" s="1">
        <v>1</v>
      </c>
      <c r="D2" s="1">
        <v>1</v>
      </c>
      <c r="H2" s="1">
        <f>2.36/1000</f>
        <v>2.3599999999999997E-3</v>
      </c>
      <c r="I2" s="1" t="s">
        <v>19</v>
      </c>
    </row>
    <row r="3" spans="1:10" x14ac:dyDescent="0.25">
      <c r="A3" s="1">
        <f>A2/B2</f>
        <v>33.333333333333336</v>
      </c>
      <c r="B3" s="1">
        <v>1</v>
      </c>
      <c r="C3" s="1">
        <v>1</v>
      </c>
      <c r="D3" s="1">
        <v>1</v>
      </c>
      <c r="H3" s="5">
        <f>A6</f>
        <v>9000000.0000000019</v>
      </c>
      <c r="I3" s="1" t="s">
        <v>18</v>
      </c>
    </row>
    <row r="4" spans="1:10" x14ac:dyDescent="0.25">
      <c r="A4" s="1">
        <f>A3*B4</f>
        <v>500.00000000000006</v>
      </c>
      <c r="B4" s="1">
        <f>B3*15</f>
        <v>15</v>
      </c>
      <c r="C4" s="1">
        <v>50</v>
      </c>
      <c r="D4" s="1">
        <v>1</v>
      </c>
      <c r="H4" s="6">
        <f>H3*H2</f>
        <v>21240</v>
      </c>
      <c r="I4" s="1" t="s">
        <v>16</v>
      </c>
    </row>
    <row r="5" spans="1:10" x14ac:dyDescent="0.25">
      <c r="A5" s="3">
        <f>A4*C4</f>
        <v>25000.000000000004</v>
      </c>
      <c r="B5" s="1"/>
      <c r="C5" s="1"/>
      <c r="D5" s="1">
        <v>360</v>
      </c>
      <c r="H5" s="6">
        <f>H4/360</f>
        <v>59</v>
      </c>
      <c r="I5" s="1" t="s">
        <v>17</v>
      </c>
    </row>
    <row r="6" spans="1:10" x14ac:dyDescent="0.25">
      <c r="A6" s="4">
        <f>A5*D5</f>
        <v>9000000.0000000019</v>
      </c>
      <c r="B6" s="1"/>
      <c r="C6" s="1"/>
      <c r="D6" s="1"/>
    </row>
    <row r="9" spans="1:10" ht="15.75" thickBot="1" x14ac:dyDescent="0.3"/>
    <row r="10" spans="1:10" x14ac:dyDescent="0.25">
      <c r="A10" s="61" t="s">
        <v>32</v>
      </c>
      <c r="B10" s="62"/>
      <c r="C10" s="62"/>
      <c r="D10" s="62"/>
      <c r="E10" s="62"/>
      <c r="F10" s="63"/>
    </row>
    <row r="11" spans="1:10" x14ac:dyDescent="0.25">
      <c r="A11" s="64"/>
      <c r="B11" s="65"/>
      <c r="C11" s="65"/>
      <c r="D11" s="65"/>
      <c r="E11" s="65"/>
      <c r="F11" s="66"/>
      <c r="I11">
        <f>1500*0.7</f>
        <v>1050</v>
      </c>
      <c r="J11">
        <f>2000*0.7</f>
        <v>1400</v>
      </c>
    </row>
    <row r="12" spans="1:10" x14ac:dyDescent="0.25">
      <c r="A12" s="64"/>
      <c r="B12" s="65"/>
      <c r="C12" s="65"/>
      <c r="D12" s="65"/>
      <c r="E12" s="65"/>
      <c r="F12" s="66"/>
    </row>
    <row r="13" spans="1:10" x14ac:dyDescent="0.25">
      <c r="A13" s="64"/>
      <c r="B13" s="65"/>
      <c r="C13" s="65"/>
      <c r="D13" s="65"/>
      <c r="E13" s="65"/>
      <c r="F13" s="66"/>
    </row>
    <row r="14" spans="1:10" x14ac:dyDescent="0.25">
      <c r="A14" s="64"/>
      <c r="B14" s="65"/>
      <c r="C14" s="65"/>
      <c r="D14" s="65"/>
      <c r="E14" s="65"/>
      <c r="F14" s="66"/>
    </row>
    <row r="15" spans="1:10" x14ac:dyDescent="0.25">
      <c r="A15" s="64"/>
      <c r="B15" s="65"/>
      <c r="C15" s="65"/>
      <c r="D15" s="65"/>
      <c r="E15" s="65"/>
      <c r="F15" s="66"/>
    </row>
    <row r="16" spans="1:10" ht="15.75" thickBot="1" x14ac:dyDescent="0.3">
      <c r="A16" s="67"/>
      <c r="B16" s="68"/>
      <c r="C16" s="68"/>
      <c r="D16" s="68"/>
      <c r="E16" s="68"/>
      <c r="F16" s="69"/>
    </row>
  </sheetData>
  <mergeCells count="1">
    <mergeCell ref="A10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Simulación</vt:lpstr>
      <vt:lpstr>Costos Actuales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2017-11-15T17:24:01Z</dcterms:created>
  <dcterms:modified xsi:type="dcterms:W3CDTF">2017-11-17T21:50:52Z</dcterms:modified>
</cp:coreProperties>
</file>