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<sst xmlns="http://schemas.openxmlformats.org/spreadsheetml/2006/main" count="227" uniqueCount="138">
  <si>
    <t xml:space="preserve">grabardatos.php</t>
  </si>
  <si>
    <t xml:space="preserve">modificar.php</t>
  </si>
  <si>
    <t xml:space="preserve">crear formulario30.sql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</si>
  <si>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</si>
  <si>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</si>
  <si>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</si>
  <si>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</si>
  <si>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</si>
  <si>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</si>
  <si>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</si>
  <si>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</si>
  <si>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</si>
  <si>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</si>
  <si>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</si>
  <si>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</si>
  <si>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</si>
  <si>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</si>
  <si>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</si>
  <si>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</si>
  <si>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</si>
  <si>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</si>
  <si>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</si>
  <si>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</si>
  <si>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</si>
  <si>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</si>
  <si>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</si>
  <si>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</si>
  <si>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</si>
  <si>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</si>
  <si>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</si>
  <si>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</si>
  <si>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</si>
  <si>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</si>
  <si>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</si>
  <si>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</si>
  <si>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</si>
  <si>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</si>
  <si>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</si>
  <si>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</si>
  <si>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</si>
  <si>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</si>
  <si>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</si>
  <si>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formulario30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</si>
  <si>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</si>
  <si>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</si>
  <si>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</si>
  <si>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</si>
  <si>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</si>
  <si>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</si>
  <si>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batch_ecopetrol</t>
  </si>
  <si>
    <t xml:space="preserve">carta_liberacion</t>
  </si>
  <si>
    <t xml:space="preserve">fechaA</t>
  </si>
  <si>
    <t xml:space="preserve">despacho</t>
  </si>
  <si>
    <t xml:space="preserve">compania</t>
  </si>
  <si>
    <t xml:space="preserve">placasCTK</t>
  </si>
  <si>
    <t xml:space="preserve">guia_transporte</t>
  </si>
  <si>
    <t xml:space="preserve">volumen_bruto</t>
  </si>
  <si>
    <t xml:space="preserve">temp_despacho</t>
  </si>
  <si>
    <t xml:space="preserve">gravedad_API_X1</t>
  </si>
  <si>
    <t xml:space="preserve">gravedad_API1</t>
  </si>
  <si>
    <t xml:space="preserve">gravedad_espec1</t>
  </si>
  <si>
    <t xml:space="preserve">factor_correccion</t>
  </si>
  <si>
    <t xml:space="preserve">vol_neto_despacho</t>
  </si>
  <si>
    <t xml:space="preserve">TK_despachador</t>
  </si>
  <si>
    <t xml:space="preserve">gravedad_API2</t>
  </si>
  <si>
    <t xml:space="preserve">gravedad_espec2</t>
  </si>
  <si>
    <t xml:space="preserve">aparienciaCTK</t>
  </si>
  <si>
    <t xml:space="preserve">diferenciaAPI1</t>
  </si>
  <si>
    <t xml:space="preserve">gravedad_espec_CTK_TK1</t>
  </si>
  <si>
    <t xml:space="preserve">aerop_recibidor</t>
  </si>
  <si>
    <t xml:space="preserve">aparienciaTK</t>
  </si>
  <si>
    <t xml:space="preserve">gravedad_API_X2</t>
  </si>
  <si>
    <t xml:space="preserve">gravedad_API3</t>
  </si>
  <si>
    <t xml:space="preserve">gravedad_espec3</t>
  </si>
  <si>
    <t xml:space="preserve">diferenciaAPI2</t>
  </si>
  <si>
    <t xml:space="preserve">gravedad_espec_CTK_TK2</t>
  </si>
  <si>
    <t xml:space="preserve">tiquete</t>
  </si>
  <si>
    <t xml:space="preserve">lectura_inicial</t>
  </si>
  <si>
    <t xml:space="preserve">lectura_final</t>
  </si>
  <si>
    <t xml:space="preserve">vol_bruto</t>
  </si>
  <si>
    <t xml:space="preserve">temp_recibo</t>
  </si>
  <si>
    <t xml:space="preserve">gravedad_API4</t>
  </si>
  <si>
    <t xml:space="preserve">factor_correccion_volumen1</t>
  </si>
  <si>
    <t xml:space="preserve">vol_neto_recibido</t>
  </si>
  <si>
    <t xml:space="preserve">variacion_despacho_recibido</t>
  </si>
  <si>
    <t xml:space="preserve">TK_recibo_aerop</t>
  </si>
  <si>
    <t xml:space="preserve">medida_inicial</t>
  </si>
  <si>
    <t xml:space="preserve">medida_final</t>
  </si>
  <si>
    <t xml:space="preserve">vol_bruto_tabla_aforo</t>
  </si>
  <si>
    <t xml:space="preserve">gravedad_APIC</t>
  </si>
  <si>
    <t xml:space="preserve">gravedad_API5</t>
  </si>
  <si>
    <t xml:space="preserve">temp_TK</t>
  </si>
  <si>
    <t xml:space="preserve">factor_correccion_volumen2</t>
  </si>
  <si>
    <t xml:space="preserve">vol_neto</t>
  </si>
  <si>
    <t xml:space="preserve">nombre_rep_term_desp</t>
  </si>
  <si>
    <t xml:space="preserve">nombre_conductor</t>
  </si>
  <si>
    <t xml:space="preserve">nombre_rep_aeropuerto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</si>
  <si>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</si>
  <si>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</si>
  <si>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</si>
  <si>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formulario30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</si>
  <si>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</si>
  <si>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</si>
  <si>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</si>
  <si>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</si>
  <si>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</si>
  <si>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	{die('&lt;strong&gt;No se conectó con el servidor por: &lt;/strong&gt;' . mysqli_error($conexion));}</t>
  </si>
  <si>
    <t xml:space="preserve">if (!$val)			{echo "No se ha podido modificar, el error es: " . mysqli_error($conexion);}</t>
  </si>
  <si>
    <t xml:space="preserve">	else	{echo "&lt;div style='position:absolute; left:50%; margin-left:-35%; top:0; width:70%; text-align:center; overflow:hidden; border:0px solid rgba(255,112,0,1)'&gt;";</t>
  </si>
  <si>
    <t xml:space="preserve">	echo '&lt;span style="font-family:Arlrdbd; font-size:48px; color:rgba(128,64,0,1)"&gt;&lt;b&gt;';</t>
  </si>
  <si>
    <t xml:space="preserve">	echo "&lt;br&gt;&lt;br&gt;&lt;b&gt;DATOS MODIFICADOS CORRECTAMENTE&lt;/b&gt;&lt;br&gt;&lt;br&gt;";</t>
  </si>
  <si>
    <t xml:space="preserve">	echo $$forma."&lt;br&gt;";</t>
  </si>
  <si>
    <t xml:space="preserve">	echo '&lt;/b&gt;&lt;/span&gt;';</t>
  </si>
  <si>
    <t xml:space="preserve">	echo '&lt;span style="font-family:SCHLBKB; font-size:72px; color:red"&gt;&amp;#8470; ';</t>
  </si>
  <si>
    <t xml:space="preserve">	if ($consec &lt;= 9) {echo "00000";}</t>
  </si>
  <si>
    <t xml:space="preserve">		else {if ($consec &lt;= 99) {echo "0000";}</t>
  </si>
  <si>
    <t xml:space="preserve">			else {if ($consec &lt;= 999) {echo "000";}</t>
  </si>
  <si>
    <t xml:space="preserve">				else {if ($consec &lt;= 9999) {echo "00";}</t>
  </si>
  <si>
    <t xml:space="preserve">					else {if ($consec &lt;= 99999) {echo "0";}}}}}</t>
  </si>
  <si>
    <t xml:space="preserve">	echo $consecutivo; echo "&lt;br&gt;&lt;br&gt;";</t>
  </si>
  <si>
    <t xml:space="preserve">	echo '&lt;/span&gt;';</t>
  </si>
  <si>
    <t xml:space="preserve">	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</si>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</sst>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5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24.67"/>
    <col collapsed="false" customWidth="true" hidden="false" outlineLevel="0" max="2" min="2" style="1" width="4.09"/>
    <col collapsed="false" customWidth="true" hidden="false" outlineLevel="0" max="5" min="3" style="1" width="40.84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2" t="s">
        <v>43</v>
      </c>
      <c r="B28" s="2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 "</f>
        <v>`estado` text NOT NULL, 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 "</f>
        <v>`usuario` text NOT NULL, 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 "</f>
        <v>`fecha` text NOT NULL, 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$batch_ecopetrol = $_REQUEST['batch_ecopetrol'];</v>
      </c>
      <c r="D32" s="1" t="str">
        <f aca="false">C32</f>
        <v>$batch_ecopetrol = $_REQUEST['batch_ecopetrol'];</v>
      </c>
      <c r="E32" s="1" t="str">
        <f aca="false">"`"&amp;A32&amp;"` "&amp;B32&amp;" NOT NULL, "</f>
        <v>`batch_ecopetrol` text NOT NULL, 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$carta_liberacion = $_REQUEST['carta_liberacion'];</v>
      </c>
      <c r="D33" s="1" t="str">
        <f aca="false">C33</f>
        <v>$carta_liberacion = $_REQUEST['carta_liberacion'];</v>
      </c>
      <c r="E33" s="1" t="str">
        <f aca="false">"`"&amp;A33&amp;"` "&amp;B33&amp;" NOT NULL, "</f>
        <v>`carta_liberacion` text NOT NULL, </v>
      </c>
    </row>
    <row r="34" customFormat="false" ht="12.8" hidden="false" customHeight="false" outlineLevel="0" collapsed="false">
      <c r="A34" s="1" t="s">
        <v>51</v>
      </c>
      <c r="B34" s="1" t="s">
        <v>46</v>
      </c>
      <c r="C34" s="1" t="str">
        <f aca="false">"$"&amp;A34&amp;" = $_REQUEST['"&amp;A34&amp;"'];"</f>
        <v>$fechaA = $_REQUEST['fechaA'];</v>
      </c>
      <c r="D34" s="1" t="str">
        <f aca="false">C34</f>
        <v>$fechaA = $_REQUEST['fechaA'];</v>
      </c>
      <c r="E34" s="1" t="str">
        <f aca="false">"`"&amp;A34&amp;"` "&amp;B34&amp;" NOT NULL, "</f>
        <v>`fechaA` text NOT NULL, </v>
      </c>
    </row>
    <row r="35" customFormat="false" ht="12.8" hidden="false" customHeight="false" outlineLevel="0" collapsed="false">
      <c r="A35" s="1" t="s">
        <v>52</v>
      </c>
      <c r="B35" s="1" t="s">
        <v>46</v>
      </c>
      <c r="C35" s="1" t="str">
        <f aca="false">"$"&amp;A35&amp;" = $_REQUEST['"&amp;A35&amp;"'];"</f>
        <v>$despacho = $_REQUEST['despacho'];</v>
      </c>
      <c r="D35" s="1" t="str">
        <f aca="false">C35</f>
        <v>$despacho = $_REQUEST['despacho'];</v>
      </c>
      <c r="E35" s="1" t="str">
        <f aca="false">"`"&amp;A35&amp;"` "&amp;B35&amp;" NOT NULL, "</f>
        <v>`despacho` text NOT NULL, </v>
      </c>
    </row>
    <row r="36" customFormat="false" ht="12.8" hidden="false" customHeight="false" outlineLevel="0" collapsed="false">
      <c r="A36" s="1" t="s">
        <v>53</v>
      </c>
      <c r="B36" s="1" t="s">
        <v>46</v>
      </c>
      <c r="C36" s="1" t="str">
        <f aca="false">"$"&amp;A36&amp;" = $_REQUEST['"&amp;A36&amp;"'];"</f>
        <v>$compania = $_REQUEST['compania'];</v>
      </c>
      <c r="D36" s="1" t="str">
        <f aca="false">C36</f>
        <v>$compania = $_REQUEST['compania'];</v>
      </c>
      <c r="E36" s="1" t="str">
        <f aca="false">"`"&amp;A36&amp;"` "&amp;B36&amp;" NOT NULL, "</f>
        <v>`compania` text NOT NULL, </v>
      </c>
    </row>
    <row r="37" customFormat="false" ht="12.8" hidden="false" customHeight="false" outlineLevel="0" collapsed="false">
      <c r="A37" s="1" t="s">
        <v>54</v>
      </c>
      <c r="B37" s="1" t="s">
        <v>46</v>
      </c>
      <c r="C37" s="1" t="str">
        <f aca="false">"$"&amp;A37&amp;" = $_REQUEST['"&amp;A37&amp;"'];"</f>
        <v>$placasCTK = $_REQUEST['placasCTK'];</v>
      </c>
      <c r="D37" s="1" t="str">
        <f aca="false">C37</f>
        <v>$placasCTK = $_REQUEST['placasCTK'];</v>
      </c>
      <c r="E37" s="1" t="str">
        <f aca="false">"`"&amp;A37&amp;"` "&amp;B37&amp;" NOT NULL, "</f>
        <v>`placasCTK` text NOT NULL, </v>
      </c>
    </row>
    <row r="38" customFormat="false" ht="12.8" hidden="false" customHeight="false" outlineLevel="0" collapsed="false">
      <c r="A38" s="1" t="s">
        <v>55</v>
      </c>
      <c r="B38" s="1" t="s">
        <v>46</v>
      </c>
      <c r="C38" s="1" t="str">
        <f aca="false">"$"&amp;A38&amp;" = $_REQUEST['"&amp;A38&amp;"'];"</f>
        <v>$guia_transporte = $_REQUEST['guia_transporte'];</v>
      </c>
      <c r="D38" s="1" t="str">
        <f aca="false">C38</f>
        <v>$guia_transporte = $_REQUEST['guia_transporte'];</v>
      </c>
      <c r="E38" s="1" t="str">
        <f aca="false">"`"&amp;A38&amp;"` "&amp;B38&amp;" NOT NULL, "</f>
        <v>`guia_transporte` text NOT NULL, </v>
      </c>
    </row>
    <row r="39" customFormat="false" ht="12.8" hidden="false" customHeight="false" outlineLevel="0" collapsed="false">
      <c r="A39" s="1" t="s">
        <v>56</v>
      </c>
      <c r="B39" s="1" t="s">
        <v>46</v>
      </c>
      <c r="C39" s="1" t="str">
        <f aca="false">"$"&amp;A39&amp;" = $_REQUEST['"&amp;A39&amp;"'];"</f>
        <v>$volumen_bruto = $_REQUEST['volumen_bruto'];</v>
      </c>
      <c r="D39" s="1" t="str">
        <f aca="false">C39</f>
        <v>$volumen_bruto = $_REQUEST['volumen_bruto'];</v>
      </c>
      <c r="E39" s="1" t="str">
        <f aca="false">"`"&amp;A39&amp;"` "&amp;B39&amp;" NOT NULL, "</f>
        <v>`volumen_bruto` text NOT NULL, </v>
      </c>
    </row>
    <row r="40" customFormat="false" ht="12.8" hidden="false" customHeight="false" outlineLevel="0" collapsed="false">
      <c r="A40" s="1" t="s">
        <v>57</v>
      </c>
      <c r="B40" s="1" t="s">
        <v>46</v>
      </c>
      <c r="C40" s="1" t="str">
        <f aca="false">"$"&amp;A40&amp;" = $_REQUEST['"&amp;A40&amp;"'];"</f>
        <v>$temp_despacho = $_REQUEST['temp_despacho'];</v>
      </c>
      <c r="D40" s="1" t="str">
        <f aca="false">C40</f>
        <v>$temp_despacho = $_REQUEST['temp_despacho'];</v>
      </c>
      <c r="E40" s="1" t="str">
        <f aca="false">"`"&amp;A40&amp;"` "&amp;B40&amp;" NOT NULL, "</f>
        <v>`temp_despacho` text NOT NULL, </v>
      </c>
    </row>
    <row r="41" customFormat="false" ht="12.8" hidden="false" customHeight="false" outlineLevel="0" collapsed="false">
      <c r="A41" s="1" t="s">
        <v>58</v>
      </c>
      <c r="B41" s="1" t="s">
        <v>46</v>
      </c>
      <c r="C41" s="1" t="str">
        <f aca="false">"$"&amp;A41&amp;" = $_REQUEST['"&amp;A41&amp;"'];"</f>
        <v>$gravedad_API_X1 = $_REQUEST['gravedad_API_X1'];</v>
      </c>
      <c r="D41" s="1" t="str">
        <f aca="false">C41</f>
        <v>$gravedad_API_X1 = $_REQUEST['gravedad_API_X1'];</v>
      </c>
      <c r="E41" s="1" t="str">
        <f aca="false">"`"&amp;A41&amp;"` "&amp;B41&amp;" NOT NULL, "</f>
        <v>`gravedad_API_X1` text NOT NULL, </v>
      </c>
    </row>
    <row r="42" customFormat="false" ht="12.8" hidden="false" customHeight="false" outlineLevel="0" collapsed="false">
      <c r="A42" s="1" t="s">
        <v>59</v>
      </c>
      <c r="B42" s="1" t="s">
        <v>46</v>
      </c>
      <c r="C42" s="1" t="str">
        <f aca="false">"$"&amp;A42&amp;" = $_REQUEST['"&amp;A42&amp;"'];"</f>
        <v>$gravedad_API1 = $_REQUEST['gravedad_API1'];</v>
      </c>
      <c r="D42" s="1" t="str">
        <f aca="false">C42</f>
        <v>$gravedad_API1 = $_REQUEST['gravedad_API1'];</v>
      </c>
      <c r="E42" s="1" t="str">
        <f aca="false">"`"&amp;A42&amp;"` "&amp;B42&amp;" NOT NULL, "</f>
        <v>`gravedad_API1` text NOT NULL, </v>
      </c>
    </row>
    <row r="43" customFormat="false" ht="12.8" hidden="false" customHeight="false" outlineLevel="0" collapsed="false">
      <c r="A43" s="1" t="s">
        <v>60</v>
      </c>
      <c r="B43" s="1" t="s">
        <v>46</v>
      </c>
      <c r="C43" s="1" t="str">
        <f aca="false">"$"&amp;A43&amp;" = $_REQUEST['"&amp;A43&amp;"'];"</f>
        <v>$gravedad_espec1 = $_REQUEST['gravedad_espec1'];</v>
      </c>
      <c r="D43" s="1" t="str">
        <f aca="false">C43</f>
        <v>$gravedad_espec1 = $_REQUEST['gravedad_espec1'];</v>
      </c>
      <c r="E43" s="1" t="str">
        <f aca="false">"`"&amp;A43&amp;"` "&amp;B43&amp;" NOT NULL, "</f>
        <v>`gravedad_espec1` text NOT NULL, </v>
      </c>
    </row>
    <row r="44" customFormat="false" ht="12.8" hidden="false" customHeight="false" outlineLevel="0" collapsed="false">
      <c r="A44" s="1" t="s">
        <v>61</v>
      </c>
      <c r="B44" s="1" t="s">
        <v>46</v>
      </c>
      <c r="C44" s="1" t="str">
        <f aca="false">"$"&amp;A44&amp;" = $_REQUEST['"&amp;A44&amp;"'];"</f>
        <v>$factor_correccion = $_REQUEST['factor_correccion'];</v>
      </c>
      <c r="D44" s="1" t="str">
        <f aca="false">C44</f>
        <v>$factor_correccion = $_REQUEST['factor_correccion'];</v>
      </c>
      <c r="E44" s="1" t="str">
        <f aca="false">"`"&amp;A44&amp;"` "&amp;B44&amp;" NOT NULL, "</f>
        <v>`factor_correccion` text NOT NULL, </v>
      </c>
    </row>
    <row r="45" customFormat="false" ht="12.8" hidden="false" customHeight="false" outlineLevel="0" collapsed="false">
      <c r="A45" s="1" t="s">
        <v>62</v>
      </c>
      <c r="B45" s="1" t="s">
        <v>46</v>
      </c>
      <c r="C45" s="1" t="str">
        <f aca="false">"$"&amp;A45&amp;" = $_REQUEST['"&amp;A45&amp;"'];"</f>
        <v>$vol_neto_despacho = $_REQUEST['vol_neto_despacho'];</v>
      </c>
      <c r="D45" s="1" t="str">
        <f aca="false">C45</f>
        <v>$vol_neto_despacho = $_REQUEST['vol_neto_despacho'];</v>
      </c>
      <c r="E45" s="1" t="str">
        <f aca="false">"`"&amp;A45&amp;"` "&amp;B45&amp;" NOT NULL, "</f>
        <v>`vol_neto_despacho` text NOT NULL, </v>
      </c>
    </row>
    <row r="46" customFormat="false" ht="12.8" hidden="false" customHeight="false" outlineLevel="0" collapsed="false">
      <c r="A46" s="1" t="s">
        <v>63</v>
      </c>
      <c r="B46" s="1" t="s">
        <v>46</v>
      </c>
      <c r="C46" s="1" t="str">
        <f aca="false">"$"&amp;A46&amp;" = $_REQUEST['"&amp;A46&amp;"'];"</f>
        <v>$TK_despachador = $_REQUEST['TK_despachador'];</v>
      </c>
      <c r="D46" s="1" t="str">
        <f aca="false">C46</f>
        <v>$TK_despachador = $_REQUEST['TK_despachador'];</v>
      </c>
      <c r="E46" s="1" t="str">
        <f aca="false">"`"&amp;A46&amp;"` "&amp;B46&amp;" NOT NULL, "</f>
        <v>`TK_despachador` text NOT NULL, </v>
      </c>
    </row>
    <row r="47" customFormat="false" ht="12.8" hidden="false" customHeight="false" outlineLevel="0" collapsed="false">
      <c r="A47" s="1" t="s">
        <v>64</v>
      </c>
      <c r="B47" s="1" t="s">
        <v>46</v>
      </c>
      <c r="C47" s="1" t="str">
        <f aca="false">"$"&amp;A47&amp;" = $_REQUEST['"&amp;A47&amp;"'];"</f>
        <v>$gravedad_API2 = $_REQUEST['gravedad_API2'];</v>
      </c>
      <c r="D47" s="1" t="str">
        <f aca="false">C47</f>
        <v>$gravedad_API2 = $_REQUEST['gravedad_API2'];</v>
      </c>
      <c r="E47" s="1" t="str">
        <f aca="false">"`"&amp;A47&amp;"` "&amp;B47&amp;" NOT NULL, "</f>
        <v>`gravedad_API2` text NOT NULL, </v>
      </c>
    </row>
    <row r="48" customFormat="false" ht="12.8" hidden="false" customHeight="false" outlineLevel="0" collapsed="false">
      <c r="A48" s="1" t="s">
        <v>65</v>
      </c>
      <c r="B48" s="1" t="s">
        <v>46</v>
      </c>
      <c r="C48" s="1" t="str">
        <f aca="false">"$"&amp;A48&amp;" = $_REQUEST['"&amp;A48&amp;"'];"</f>
        <v>$gravedad_espec2 = $_REQUEST['gravedad_espec2'];</v>
      </c>
      <c r="D48" s="1" t="str">
        <f aca="false">C48</f>
        <v>$gravedad_espec2 = $_REQUEST['gravedad_espec2'];</v>
      </c>
      <c r="E48" s="1" t="str">
        <f aca="false">"`"&amp;A48&amp;"` "&amp;B48&amp;" NOT NULL, "</f>
        <v>`gravedad_espec2` text NOT NULL, </v>
      </c>
    </row>
    <row r="49" customFormat="false" ht="12.8" hidden="false" customHeight="false" outlineLevel="0" collapsed="false">
      <c r="A49" s="1" t="s">
        <v>66</v>
      </c>
      <c r="B49" s="1" t="s">
        <v>46</v>
      </c>
      <c r="C49" s="1" t="str">
        <f aca="false">"$"&amp;A49&amp;" = $_REQUEST['"&amp;A49&amp;"'];"</f>
        <v>$aparienciaCTK = $_REQUEST['aparienciaCTK'];</v>
      </c>
      <c r="D49" s="1" t="str">
        <f aca="false">C49</f>
        <v>$aparienciaCTK = $_REQUEST['aparienciaCTK'];</v>
      </c>
      <c r="E49" s="1" t="str">
        <f aca="false">"`"&amp;A49&amp;"` "&amp;B49&amp;" NOT NULL, "</f>
        <v>`aparienciaCTK` text NOT NULL, </v>
      </c>
    </row>
    <row r="50" customFormat="false" ht="12.8" hidden="false" customHeight="false" outlineLevel="0" collapsed="false">
      <c r="A50" s="1" t="s">
        <v>67</v>
      </c>
      <c r="B50" s="1" t="s">
        <v>46</v>
      </c>
      <c r="C50" s="1" t="str">
        <f aca="false">"$"&amp;A50&amp;" = $_REQUEST['"&amp;A50&amp;"'];"</f>
        <v>$diferenciaAPI1 = $_REQUEST['diferenciaAPI1'];</v>
      </c>
      <c r="D50" s="1" t="str">
        <f aca="false">C50</f>
        <v>$diferenciaAPI1 = $_REQUEST['diferenciaAPI1'];</v>
      </c>
      <c r="E50" s="1" t="str">
        <f aca="false">"`"&amp;A50&amp;"` "&amp;B50&amp;" NOT NULL, "</f>
        <v>`diferenciaAPI1` text NOT NULL, </v>
      </c>
    </row>
    <row r="51" customFormat="false" ht="12.8" hidden="false" customHeight="false" outlineLevel="0" collapsed="false">
      <c r="A51" s="1" t="s">
        <v>68</v>
      </c>
      <c r="B51" s="1" t="s">
        <v>46</v>
      </c>
      <c r="C51" s="1" t="str">
        <f aca="false">"$"&amp;A51&amp;" = $_REQUEST['"&amp;A51&amp;"'];"</f>
        <v>$gravedad_espec_CTK_TK1 = $_REQUEST['gravedad_espec_CTK_TK1'];</v>
      </c>
      <c r="D51" s="1" t="str">
        <f aca="false">C51</f>
        <v>$gravedad_espec_CTK_TK1 = $_REQUEST['gravedad_espec_CTK_TK1'];</v>
      </c>
      <c r="E51" s="1" t="str">
        <f aca="false">"`"&amp;A51&amp;"` "&amp;B51&amp;" NOT NULL, "</f>
        <v>`gravedad_espec_CTK_TK1` text NOT NULL, </v>
      </c>
    </row>
    <row r="52" customFormat="false" ht="12.8" hidden="false" customHeight="false" outlineLevel="0" collapsed="false">
      <c r="A52" s="1" t="s">
        <v>69</v>
      </c>
      <c r="B52" s="1" t="s">
        <v>46</v>
      </c>
      <c r="C52" s="1" t="str">
        <f aca="false">"$"&amp;A52&amp;" = $_REQUEST['"&amp;A52&amp;"'];"</f>
        <v>$aerop_recibidor = $_REQUEST['aerop_recibidor'];</v>
      </c>
      <c r="D52" s="1" t="str">
        <f aca="false">C52</f>
        <v>$aerop_recibidor = $_REQUEST['aerop_recibidor'];</v>
      </c>
      <c r="E52" s="1" t="str">
        <f aca="false">"`"&amp;A52&amp;"` "&amp;B52&amp;" NOT NULL, "</f>
        <v>`aerop_recibidor` text NOT NULL, </v>
      </c>
    </row>
    <row r="53" customFormat="false" ht="12.8" hidden="false" customHeight="false" outlineLevel="0" collapsed="false">
      <c r="A53" s="1" t="s">
        <v>70</v>
      </c>
      <c r="B53" s="1" t="s">
        <v>46</v>
      </c>
      <c r="C53" s="1" t="str">
        <f aca="false">"$"&amp;A53&amp;" = $_REQUEST['"&amp;A53&amp;"'];"</f>
        <v>$aparienciaTK = $_REQUEST['aparienciaTK'];</v>
      </c>
      <c r="D53" s="1" t="str">
        <f aca="false">C53</f>
        <v>$aparienciaTK = $_REQUEST['aparienciaTK'];</v>
      </c>
      <c r="E53" s="1" t="str">
        <f aca="false">"`"&amp;A53&amp;"` "&amp;B53&amp;" NOT NULL, "</f>
        <v>`aparienciaTK` text NOT NULL, </v>
      </c>
    </row>
    <row r="54" customFormat="false" ht="12.8" hidden="false" customHeight="false" outlineLevel="0" collapsed="false">
      <c r="A54" s="1" t="s">
        <v>71</v>
      </c>
      <c r="B54" s="1" t="s">
        <v>46</v>
      </c>
      <c r="C54" s="1" t="str">
        <f aca="false">"$"&amp;A54&amp;" = $_REQUEST['"&amp;A54&amp;"'];"</f>
        <v>$gravedad_API_X2 = $_REQUEST['gravedad_API_X2'];</v>
      </c>
      <c r="D54" s="1" t="str">
        <f aca="false">C54</f>
        <v>$gravedad_API_X2 = $_REQUEST['gravedad_API_X2'];</v>
      </c>
      <c r="E54" s="1" t="str">
        <f aca="false">"`"&amp;A54&amp;"` "&amp;B54&amp;" NOT NULL, "</f>
        <v>`gravedad_API_X2` text NOT NULL, </v>
      </c>
    </row>
    <row r="55" customFormat="false" ht="12.8" hidden="false" customHeight="false" outlineLevel="0" collapsed="false">
      <c r="A55" s="1" t="s">
        <v>72</v>
      </c>
      <c r="B55" s="1" t="s">
        <v>46</v>
      </c>
      <c r="C55" s="1" t="str">
        <f aca="false">"$"&amp;A55&amp;" = $_REQUEST['"&amp;A55&amp;"'];"</f>
        <v>$gravedad_API3 = $_REQUEST['gravedad_API3'];</v>
      </c>
      <c r="D55" s="1" t="str">
        <f aca="false">C55</f>
        <v>$gravedad_API3 = $_REQUEST['gravedad_API3'];</v>
      </c>
      <c r="E55" s="1" t="str">
        <f aca="false">"`"&amp;A55&amp;"` "&amp;B55&amp;" NOT NULL, "</f>
        <v>`gravedad_API3` text NOT NULL, </v>
      </c>
    </row>
    <row r="56" customFormat="false" ht="12.8" hidden="false" customHeight="false" outlineLevel="0" collapsed="false">
      <c r="A56" s="1" t="s">
        <v>73</v>
      </c>
      <c r="B56" s="1" t="s">
        <v>46</v>
      </c>
      <c r="C56" s="1" t="str">
        <f aca="false">"$"&amp;A56&amp;" = $_REQUEST['"&amp;A56&amp;"'];"</f>
        <v>$gravedad_espec3 = $_REQUEST['gravedad_espec3'];</v>
      </c>
      <c r="D56" s="1" t="str">
        <f aca="false">C56</f>
        <v>$gravedad_espec3 = $_REQUEST['gravedad_espec3'];</v>
      </c>
      <c r="E56" s="1" t="str">
        <f aca="false">"`"&amp;A56&amp;"` "&amp;B56&amp;" NOT NULL, "</f>
        <v>`gravedad_espec3` text NOT NULL, </v>
      </c>
    </row>
    <row r="57" customFormat="false" ht="12.8" hidden="false" customHeight="false" outlineLevel="0" collapsed="false">
      <c r="A57" s="1" t="s">
        <v>74</v>
      </c>
      <c r="B57" s="1" t="s">
        <v>46</v>
      </c>
      <c r="C57" s="1" t="str">
        <f aca="false">"$"&amp;A57&amp;" = $_REQUEST['"&amp;A57&amp;"'];"</f>
        <v>$diferenciaAPI2 = $_REQUEST['diferenciaAPI2'];</v>
      </c>
      <c r="D57" s="1" t="str">
        <f aca="false">C57</f>
        <v>$diferenciaAPI2 = $_REQUEST['diferenciaAPI2'];</v>
      </c>
      <c r="E57" s="1" t="str">
        <f aca="false">"`"&amp;A57&amp;"` "&amp;B57&amp;" NOT NULL, "</f>
        <v>`diferenciaAPI2` text NOT NULL, </v>
      </c>
    </row>
    <row r="58" customFormat="false" ht="12.8" hidden="false" customHeight="false" outlineLevel="0" collapsed="false">
      <c r="A58" s="1" t="s">
        <v>75</v>
      </c>
      <c r="B58" s="1" t="s">
        <v>46</v>
      </c>
      <c r="C58" s="1" t="str">
        <f aca="false">"$"&amp;A58&amp;" = $_REQUEST['"&amp;A58&amp;"'];"</f>
        <v>$gravedad_espec_CTK_TK2 = $_REQUEST['gravedad_espec_CTK_TK2'];</v>
      </c>
      <c r="D58" s="1" t="str">
        <f aca="false">C58</f>
        <v>$gravedad_espec_CTK_TK2 = $_REQUEST['gravedad_espec_CTK_TK2'];</v>
      </c>
      <c r="E58" s="1" t="str">
        <f aca="false">"`"&amp;A58&amp;"` "&amp;B58&amp;" NOT NULL, "</f>
        <v>`gravedad_espec_CTK_TK2` text NOT NULL, </v>
      </c>
    </row>
    <row r="59" customFormat="false" ht="12.8" hidden="false" customHeight="false" outlineLevel="0" collapsed="false">
      <c r="A59" s="1" t="s">
        <v>76</v>
      </c>
      <c r="B59" s="1" t="s">
        <v>46</v>
      </c>
      <c r="C59" s="1" t="str">
        <f aca="false">"$"&amp;A59&amp;" = $_REQUEST['"&amp;A59&amp;"'];"</f>
        <v>$tiquete = $_REQUEST['tiquete'];</v>
      </c>
      <c r="D59" s="1" t="str">
        <f aca="false">C59</f>
        <v>$tiquete = $_REQUEST['tiquete'];</v>
      </c>
      <c r="E59" s="1" t="str">
        <f aca="false">"`"&amp;A59&amp;"` "&amp;B59&amp;" NOT NULL, "</f>
        <v>`tiquete` text NOT NULL, </v>
      </c>
    </row>
    <row r="60" customFormat="false" ht="12.8" hidden="false" customHeight="false" outlineLevel="0" collapsed="false">
      <c r="A60" s="1" t="s">
        <v>77</v>
      </c>
      <c r="B60" s="1" t="s">
        <v>46</v>
      </c>
      <c r="C60" s="1" t="str">
        <f aca="false">"$"&amp;A60&amp;" = $_REQUEST['"&amp;A60&amp;"'];"</f>
        <v>$lectura_inicial = $_REQUEST['lectura_inicial'];</v>
      </c>
      <c r="D60" s="1" t="str">
        <f aca="false">C60</f>
        <v>$lectura_inicial = $_REQUEST['lectura_inicial'];</v>
      </c>
      <c r="E60" s="1" t="str">
        <f aca="false">"`"&amp;A60&amp;"` "&amp;B60&amp;" NOT NULL, "</f>
        <v>`lectura_inicial` text NOT NULL, </v>
      </c>
    </row>
    <row r="61" customFormat="false" ht="12.8" hidden="false" customHeight="false" outlineLevel="0" collapsed="false">
      <c r="A61" s="1" t="s">
        <v>78</v>
      </c>
      <c r="B61" s="1" t="s">
        <v>46</v>
      </c>
      <c r="C61" s="1" t="str">
        <f aca="false">"$"&amp;A61&amp;" = $_REQUEST['"&amp;A61&amp;"'];"</f>
        <v>$lectura_final = $_REQUEST['lectura_final'];</v>
      </c>
      <c r="D61" s="1" t="str">
        <f aca="false">C61</f>
        <v>$lectura_final = $_REQUEST['lectura_final'];</v>
      </c>
      <c r="E61" s="1" t="str">
        <f aca="false">"`"&amp;A61&amp;"` "&amp;B61&amp;" NOT NULL, "</f>
        <v>`lectura_final` text NOT NULL, </v>
      </c>
    </row>
    <row r="62" customFormat="false" ht="12.8" hidden="false" customHeight="false" outlineLevel="0" collapsed="false">
      <c r="A62" s="1" t="s">
        <v>79</v>
      </c>
      <c r="B62" s="1" t="s">
        <v>46</v>
      </c>
      <c r="C62" s="1" t="str">
        <f aca="false">"$"&amp;A62&amp;" = $_REQUEST['"&amp;A62&amp;"'];"</f>
        <v>$vol_bruto = $_REQUEST['vol_bruto'];</v>
      </c>
      <c r="D62" s="1" t="str">
        <f aca="false">C62</f>
        <v>$vol_bruto = $_REQUEST['vol_bruto'];</v>
      </c>
      <c r="E62" s="1" t="str">
        <f aca="false">"`"&amp;A62&amp;"` "&amp;B62&amp;" NOT NULL, "</f>
        <v>`vol_bruto` text NOT NULL, </v>
      </c>
    </row>
    <row r="63" customFormat="false" ht="12.8" hidden="false" customHeight="false" outlineLevel="0" collapsed="false">
      <c r="A63" s="1" t="s">
        <v>80</v>
      </c>
      <c r="B63" s="1" t="s">
        <v>46</v>
      </c>
      <c r="C63" s="1" t="str">
        <f aca="false">"$"&amp;A63&amp;" = $_REQUEST['"&amp;A63&amp;"'];"</f>
        <v>$temp_recibo = $_REQUEST['temp_recibo'];</v>
      </c>
      <c r="D63" s="1" t="str">
        <f aca="false">C63</f>
        <v>$temp_recibo = $_REQUEST['temp_recibo'];</v>
      </c>
      <c r="E63" s="1" t="str">
        <f aca="false">"`"&amp;A63&amp;"` "&amp;B63&amp;" NOT NULL, "</f>
        <v>`temp_recibo` text NOT NULL, </v>
      </c>
    </row>
    <row r="64" customFormat="false" ht="12.8" hidden="false" customHeight="false" outlineLevel="0" collapsed="false">
      <c r="A64" s="1" t="s">
        <v>81</v>
      </c>
      <c r="B64" s="1" t="s">
        <v>46</v>
      </c>
      <c r="C64" s="1" t="str">
        <f aca="false">"$"&amp;A64&amp;" = $_REQUEST['"&amp;A64&amp;"'];"</f>
        <v>$gravedad_API4 = $_REQUEST['gravedad_API4'];</v>
      </c>
      <c r="D64" s="1" t="str">
        <f aca="false">C64</f>
        <v>$gravedad_API4 = $_REQUEST['gravedad_API4'];</v>
      </c>
      <c r="E64" s="1" t="str">
        <f aca="false">"`"&amp;A64&amp;"` "&amp;B64&amp;" NOT NULL, "</f>
        <v>`gravedad_API4` text NOT NULL, </v>
      </c>
    </row>
    <row r="65" customFormat="false" ht="12.8" hidden="false" customHeight="false" outlineLevel="0" collapsed="false">
      <c r="A65" s="1" t="s">
        <v>82</v>
      </c>
      <c r="B65" s="1" t="s">
        <v>46</v>
      </c>
      <c r="C65" s="1" t="str">
        <f aca="false">"$"&amp;A65&amp;" = $_REQUEST['"&amp;A65&amp;"'];"</f>
        <v>$factor_correccion_volumen1 = $_REQUEST['factor_correccion_volumen1'];</v>
      </c>
      <c r="D65" s="1" t="str">
        <f aca="false">C65</f>
        <v>$factor_correccion_volumen1 = $_REQUEST['factor_correccion_volumen1'];</v>
      </c>
      <c r="E65" s="1" t="str">
        <f aca="false">"`"&amp;A65&amp;"` "&amp;B65&amp;" NOT NULL, "</f>
        <v>`factor_correccion_volumen1` text NOT NULL, </v>
      </c>
    </row>
    <row r="66" customFormat="false" ht="12.8" hidden="false" customHeight="false" outlineLevel="0" collapsed="false">
      <c r="A66" s="1" t="s">
        <v>83</v>
      </c>
      <c r="B66" s="1" t="s">
        <v>46</v>
      </c>
      <c r="C66" s="1" t="str">
        <f aca="false">"$"&amp;A66&amp;" = $_REQUEST['"&amp;A66&amp;"'];"</f>
        <v>$vol_neto_recibido = $_REQUEST['vol_neto_recibido'];</v>
      </c>
      <c r="D66" s="1" t="str">
        <f aca="false">C66</f>
        <v>$vol_neto_recibido = $_REQUEST['vol_neto_recibido'];</v>
      </c>
      <c r="E66" s="1" t="str">
        <f aca="false">"`"&amp;A66&amp;"` "&amp;B66&amp;" NOT NULL, "</f>
        <v>`vol_neto_recibido` text NOT NULL, </v>
      </c>
    </row>
    <row r="67" customFormat="false" ht="12.8" hidden="false" customHeight="false" outlineLevel="0" collapsed="false">
      <c r="A67" s="1" t="s">
        <v>84</v>
      </c>
      <c r="B67" s="1" t="s">
        <v>46</v>
      </c>
      <c r="C67" s="1" t="str">
        <f aca="false">"$"&amp;A67&amp;" = $_REQUEST['"&amp;A67&amp;"'];"</f>
        <v>$variacion_despacho_recibido = $_REQUEST['variacion_despacho_recibido'];</v>
      </c>
      <c r="D67" s="1" t="str">
        <f aca="false">C67</f>
        <v>$variacion_despacho_recibido = $_REQUEST['variacion_despacho_recibido'];</v>
      </c>
      <c r="E67" s="1" t="str">
        <f aca="false">"`"&amp;A67&amp;"` "&amp;B67&amp;" NOT NULL, "</f>
        <v>`variacion_despacho_recibido` text NOT NULL, </v>
      </c>
    </row>
    <row r="68" customFormat="false" ht="12.8" hidden="false" customHeight="false" outlineLevel="0" collapsed="false">
      <c r="A68" s="1" t="s">
        <v>85</v>
      </c>
      <c r="B68" s="1" t="s">
        <v>46</v>
      </c>
      <c r="C68" s="1" t="str">
        <f aca="false">"$"&amp;A68&amp;" = $_REQUEST['"&amp;A68&amp;"'];"</f>
        <v>$TK_recibo_aerop = $_REQUEST['TK_recibo_aerop'];</v>
      </c>
      <c r="D68" s="1" t="str">
        <f aca="false">C68</f>
        <v>$TK_recibo_aerop = $_REQUEST['TK_recibo_aerop'];</v>
      </c>
      <c r="E68" s="1" t="str">
        <f aca="false">"`"&amp;A68&amp;"` "&amp;B68&amp;" NOT NULL, "</f>
        <v>`TK_recibo_aerop` text NOT NULL, </v>
      </c>
    </row>
    <row r="69" customFormat="false" ht="12.8" hidden="false" customHeight="false" outlineLevel="0" collapsed="false">
      <c r="A69" s="1" t="s">
        <v>86</v>
      </c>
      <c r="B69" s="1" t="s">
        <v>46</v>
      </c>
      <c r="C69" s="1" t="str">
        <f aca="false">"$"&amp;A69&amp;" = $_REQUEST['"&amp;A69&amp;"'];"</f>
        <v>$medida_inicial = $_REQUEST['medida_inicial'];</v>
      </c>
      <c r="D69" s="1" t="str">
        <f aca="false">C69</f>
        <v>$medida_inicial = $_REQUEST['medida_inicial'];</v>
      </c>
      <c r="E69" s="1" t="str">
        <f aca="false">"`"&amp;A69&amp;"` "&amp;B69&amp;" NOT NULL, "</f>
        <v>`medida_inicial` text NOT NULL, </v>
      </c>
    </row>
    <row r="70" customFormat="false" ht="12.8" hidden="false" customHeight="false" outlineLevel="0" collapsed="false">
      <c r="A70" s="1" t="s">
        <v>87</v>
      </c>
      <c r="B70" s="1" t="s">
        <v>46</v>
      </c>
      <c r="C70" s="1" t="str">
        <f aca="false">"$"&amp;A70&amp;" = $_REQUEST['"&amp;A70&amp;"'];"</f>
        <v>$medida_final = $_REQUEST['medida_final'];</v>
      </c>
      <c r="D70" s="1" t="str">
        <f aca="false">C70</f>
        <v>$medida_final = $_REQUEST['medida_final'];</v>
      </c>
      <c r="E70" s="1" t="str">
        <f aca="false">"`"&amp;A70&amp;"` "&amp;B70&amp;" NOT NULL, "</f>
        <v>`medida_final` text NOT NULL, </v>
      </c>
    </row>
    <row r="71" customFormat="false" ht="12.8" hidden="false" customHeight="false" outlineLevel="0" collapsed="false">
      <c r="A71" s="1" t="s">
        <v>88</v>
      </c>
      <c r="B71" s="1" t="s">
        <v>46</v>
      </c>
      <c r="C71" s="1" t="str">
        <f aca="false">"$"&amp;A71&amp;" = $_REQUEST['"&amp;A71&amp;"'];"</f>
        <v>$vol_bruto_tabla_aforo = $_REQUEST['vol_bruto_tabla_aforo'];</v>
      </c>
      <c r="D71" s="1" t="str">
        <f aca="false">C71</f>
        <v>$vol_bruto_tabla_aforo = $_REQUEST['vol_bruto_tabla_aforo'];</v>
      </c>
      <c r="E71" s="1" t="str">
        <f aca="false">"`"&amp;A71&amp;"` "&amp;B71&amp;" NOT NULL, "</f>
        <v>`vol_bruto_tabla_aforo` text NOT NULL, </v>
      </c>
    </row>
    <row r="72" customFormat="false" ht="12.8" hidden="false" customHeight="false" outlineLevel="0" collapsed="false">
      <c r="A72" s="1" t="s">
        <v>89</v>
      </c>
      <c r="B72" s="1" t="s">
        <v>46</v>
      </c>
      <c r="C72" s="1" t="str">
        <f aca="false">"$"&amp;A72&amp;" = $_REQUEST['"&amp;A72&amp;"'];"</f>
        <v>$gravedad_APIC = $_REQUEST['gravedad_APIC'];</v>
      </c>
      <c r="D72" s="1" t="str">
        <f aca="false">C72</f>
        <v>$gravedad_APIC = $_REQUEST['gravedad_APIC'];</v>
      </c>
      <c r="E72" s="1" t="str">
        <f aca="false">"`"&amp;A72&amp;"` "&amp;B72&amp;" NOT NULL, "</f>
        <v>`gravedad_APIC` text NOT NULL, </v>
      </c>
    </row>
    <row r="73" customFormat="false" ht="12.8" hidden="false" customHeight="false" outlineLevel="0" collapsed="false">
      <c r="A73" s="1" t="s">
        <v>90</v>
      </c>
      <c r="B73" s="1" t="s">
        <v>46</v>
      </c>
      <c r="C73" s="1" t="str">
        <f aca="false">"$"&amp;A73&amp;" = $_REQUEST['"&amp;A73&amp;"'];"</f>
        <v>$gravedad_API5 = $_REQUEST['gravedad_API5'];</v>
      </c>
      <c r="D73" s="1" t="str">
        <f aca="false">C73</f>
        <v>$gravedad_API5 = $_REQUEST['gravedad_API5'];</v>
      </c>
      <c r="E73" s="1" t="str">
        <f aca="false">"`"&amp;A73&amp;"` "&amp;B73&amp;" NOT NULL, "</f>
        <v>`gravedad_API5` text NOT NULL, </v>
      </c>
    </row>
    <row r="74" customFormat="false" ht="12.8" hidden="false" customHeight="false" outlineLevel="0" collapsed="false">
      <c r="A74" s="1" t="s">
        <v>91</v>
      </c>
      <c r="B74" s="1" t="s">
        <v>46</v>
      </c>
      <c r="C74" s="1" t="str">
        <f aca="false">"$"&amp;A74&amp;" = $_REQUEST['"&amp;A74&amp;"'];"</f>
        <v>$temp_TK = $_REQUEST['temp_TK'];</v>
      </c>
      <c r="D74" s="1" t="str">
        <f aca="false">C74</f>
        <v>$temp_TK = $_REQUEST['temp_TK'];</v>
      </c>
      <c r="E74" s="1" t="str">
        <f aca="false">"`"&amp;A74&amp;"` "&amp;B74&amp;" NOT NULL, "</f>
        <v>`temp_TK` text NOT NULL, </v>
      </c>
    </row>
    <row r="75" customFormat="false" ht="12.8" hidden="false" customHeight="false" outlineLevel="0" collapsed="false">
      <c r="A75" s="1" t="s">
        <v>92</v>
      </c>
      <c r="B75" s="1" t="s">
        <v>46</v>
      </c>
      <c r="C75" s="1" t="str">
        <f aca="false">"$"&amp;A75&amp;" = $_REQUEST['"&amp;A75&amp;"'];"</f>
        <v>$factor_correccion_volumen2 = $_REQUEST['factor_correccion_volumen2'];</v>
      </c>
      <c r="D75" s="1" t="str">
        <f aca="false">C75</f>
        <v>$factor_correccion_volumen2 = $_REQUEST['factor_correccion_volumen2'];</v>
      </c>
      <c r="E75" s="1" t="str">
        <f aca="false">"`"&amp;A75&amp;"` "&amp;B75&amp;" NOT NULL, "</f>
        <v>`factor_correccion_volumen2` text NOT NULL, </v>
      </c>
    </row>
    <row r="76" customFormat="false" ht="12.8" hidden="false" customHeight="false" outlineLevel="0" collapsed="false">
      <c r="A76" s="1" t="s">
        <v>93</v>
      </c>
      <c r="B76" s="1" t="s">
        <v>46</v>
      </c>
      <c r="C76" s="1" t="str">
        <f aca="false">"$"&amp;A76&amp;" = $_REQUEST['"&amp;A76&amp;"'];"</f>
        <v>$vol_neto = $_REQUEST['vol_neto'];</v>
      </c>
      <c r="D76" s="1" t="str">
        <f aca="false">C76</f>
        <v>$vol_neto = $_REQUEST['vol_neto'];</v>
      </c>
      <c r="E76" s="1" t="str">
        <f aca="false">"`"&amp;A76&amp;"` "&amp;B76&amp;" NOT NULL, "</f>
        <v>`vol_neto` text NOT NULL, </v>
      </c>
    </row>
    <row r="77" customFormat="false" ht="12.8" hidden="false" customHeight="false" outlineLevel="0" collapsed="false">
      <c r="A77" s="1" t="s">
        <v>94</v>
      </c>
      <c r="B77" s="1" t="s">
        <v>46</v>
      </c>
      <c r="C77" s="1" t="str">
        <f aca="false">"$"&amp;A77&amp;" = $_REQUEST['"&amp;A77&amp;"'];"</f>
        <v>$nombre_rep_term_desp = $_REQUEST['nombre_rep_term_desp'];</v>
      </c>
      <c r="D77" s="1" t="str">
        <f aca="false">C77</f>
        <v>$nombre_rep_term_desp = $_REQUEST['nombre_rep_term_desp'];</v>
      </c>
      <c r="E77" s="1" t="str">
        <f aca="false">"`"&amp;A77&amp;"` "&amp;B77&amp;" NOT NULL, "</f>
        <v>`nombre_rep_term_desp` text NOT NULL, </v>
      </c>
    </row>
    <row r="78" customFormat="false" ht="12.8" hidden="false" customHeight="false" outlineLevel="0" collapsed="false">
      <c r="A78" s="1" t="s">
        <v>95</v>
      </c>
      <c r="B78" s="1" t="s">
        <v>46</v>
      </c>
      <c r="C78" s="1" t="str">
        <f aca="false">"$"&amp;A78&amp;" = $_REQUEST['"&amp;A78&amp;"'];"</f>
        <v>$nombre_conductor = $_REQUEST['nombre_conductor'];</v>
      </c>
      <c r="D78" s="1" t="str">
        <f aca="false">C78</f>
        <v>$nombre_conductor = $_REQUEST['nombre_conductor'];</v>
      </c>
      <c r="E78" s="1" t="str">
        <f aca="false">"`"&amp;A78&amp;"` "&amp;B78&amp;" NOT NULL, "</f>
        <v>`nombre_conductor` text NOT NULL, </v>
      </c>
    </row>
    <row r="79" customFormat="false" ht="12.8" hidden="false" customHeight="false" outlineLevel="0" collapsed="false">
      <c r="A79" s="1" t="s">
        <v>96</v>
      </c>
      <c r="B79" s="1" t="s">
        <v>46</v>
      </c>
      <c r="C79" s="1" t="str">
        <f aca="false">"$"&amp;A79&amp;" = $_REQUEST['"&amp;A79&amp;"'];"</f>
        <v>$nombre_rep_aeropuerto = $_REQUEST['nombre_rep_aeropuerto'];</v>
      </c>
      <c r="D79" s="1" t="str">
        <f aca="false">C79</f>
        <v>$nombre_rep_aeropuerto = $_REQUEST['nombre_rep_aeropuerto'];</v>
      </c>
      <c r="E79" s="1" t="str">
        <f aca="false">"`"&amp;A79&amp;"` "&amp;B79&amp;" NOT NULL"</f>
        <v>`nombre_rep_aeropuerto` text NOT NULL</v>
      </c>
    </row>
    <row r="80" customFormat="false" ht="12.8" hidden="false" customHeight="false" outlineLevel="0" collapsed="false"/>
    <row r="81" customFormat="false" ht="12.8" hidden="false" customHeight="false" outlineLevel="0" collapsed="false">
      <c r="C81" s="3" t="s">
        <v>97</v>
      </c>
      <c r="D81" s="3" t="s">
        <v>98</v>
      </c>
      <c r="E81" s="1" t="s">
        <v>99</v>
      </c>
    </row>
    <row r="82" customFormat="false" ht="12.8" hidden="false" customHeight="false" outlineLevel="0" collapsed="false">
      <c r="C82" s="4" t="str">
        <f aca="false">"`"&amp;A28&amp;"`, "</f>
        <v>`consecutivo`,</v>
      </c>
      <c r="D82" s="1" t="str">
        <f aca="false">A28&amp;" = '$"&amp;A28&amp;"', "</f>
        <v>consecutivo = '$consecutivo',</v>
      </c>
    </row>
    <row r="83" customFormat="false" ht="12.8" hidden="false" customHeight="false" outlineLevel="0" collapsed="false">
      <c r="C83" s="4" t="str">
        <f aca="false">"`"&amp;A29&amp;"`, "</f>
        <v>`estado`,</v>
      </c>
      <c r="D83" s="1" t="str">
        <f aca="false">A29&amp;" = '$"&amp;A29&amp;"', "</f>
        <v>estado = '$estado',</v>
      </c>
      <c r="E83" s="3" t="s">
        <v>100</v>
      </c>
    </row>
    <row r="84" customFormat="false" ht="12.8" hidden="false" customHeight="false" outlineLevel="0" collapsed="false">
      <c r="C84" s="4" t="str">
        <f aca="false">"`"&amp;A30&amp;"`, "</f>
        <v>`usuario`,</v>
      </c>
      <c r="D84" s="1" t="str">
        <f aca="false">A30&amp;" = '$"&amp;A30&amp;"', "</f>
        <v>usuario = '$usuario',</v>
      </c>
      <c r="E84" s="1" t="s">
        <v>101</v>
      </c>
    </row>
    <row r="85" customFormat="false" ht="12.8" hidden="false" customHeight="false" outlineLevel="0" collapsed="false">
      <c r="C85" s="4" t="str">
        <f aca="false">"`"&amp;A31&amp;"`, "</f>
        <v>`fecha`,</v>
      </c>
      <c r="D85" s="1" t="str">
        <f aca="false">A31&amp;" = '$"&amp;A31&amp;"', "</f>
        <v>fecha = '$fecha',</v>
      </c>
    </row>
    <row r="86" customFormat="false" ht="12.8" hidden="false" customHeight="false" outlineLevel="0" collapsed="false">
      <c r="C86" s="4" t="str">
        <f aca="false">"`"&amp;A32&amp;"`, "</f>
        <v>`batch_ecopetrol`, </v>
      </c>
      <c r="D86" s="1" t="str">
        <f aca="false">A32&amp;" = '$"&amp;A32&amp;"', "</f>
        <v>batch_ecopetrol = '$batch_ecopetrol', </v>
      </c>
      <c r="E86" s="1" t="s">
        <v>102</v>
      </c>
    </row>
    <row r="87" customFormat="false" ht="12.8" hidden="false" customHeight="false" outlineLevel="0" collapsed="false">
      <c r="C87" s="4" t="str">
        <f aca="false">"`"&amp;A33&amp;"`, "</f>
        <v>`carta_liberacion`, </v>
      </c>
      <c r="D87" s="1" t="str">
        <f aca="false">A33&amp;" = '$"&amp;A33&amp;"', "</f>
        <v>carta_liberacion = '$carta_liberacion', </v>
      </c>
    </row>
    <row r="88" customFormat="false" ht="12.8" hidden="false" customHeight="false" outlineLevel="0" collapsed="false">
      <c r="C88" s="4" t="str">
        <f aca="false">"`"&amp;A34&amp;"`, "</f>
        <v>`fechaA`, </v>
      </c>
      <c r="D88" s="1" t="str">
        <f aca="false">A34&amp;" = '$"&amp;A34&amp;"', "</f>
        <v>fechaA = '$fechaA', </v>
      </c>
    </row>
    <row r="89" customFormat="false" ht="12.8" hidden="false" customHeight="false" outlineLevel="0" collapsed="false">
      <c r="C89" s="4" t="str">
        <f aca="false">"`"&amp;A35&amp;"`, "</f>
        <v>`despacho`, </v>
      </c>
      <c r="D89" s="1" t="str">
        <f aca="false">A35&amp;" = '$"&amp;A35&amp;"', "</f>
        <v>despacho = '$despacho', </v>
      </c>
    </row>
    <row r="90" customFormat="false" ht="12.8" hidden="false" customHeight="false" outlineLevel="0" collapsed="false">
      <c r="C90" s="4" t="str">
        <f aca="false">"`"&amp;A36&amp;"`, "</f>
        <v>`compania`, </v>
      </c>
      <c r="D90" s="1" t="str">
        <f aca="false">A36&amp;" = '$"&amp;A36&amp;"', "</f>
        <v>compania = '$compania', </v>
      </c>
    </row>
    <row r="91" customFormat="false" ht="12.8" hidden="false" customHeight="false" outlineLevel="0" collapsed="false">
      <c r="C91" s="4" t="str">
        <f aca="false">"`"&amp;A37&amp;"`, "</f>
        <v>`placasCTK`, </v>
      </c>
      <c r="D91" s="1" t="str">
        <f aca="false">A37&amp;" = '$"&amp;A37&amp;"', "</f>
        <v>placasCTK = '$placasCTK', </v>
      </c>
    </row>
    <row r="92" customFormat="false" ht="12.8" hidden="false" customHeight="false" outlineLevel="0" collapsed="false">
      <c r="C92" s="4" t="str">
        <f aca="false">"`"&amp;A38&amp;"`, "</f>
        <v>`guia_transporte`, </v>
      </c>
      <c r="D92" s="1" t="str">
        <f aca="false">A38&amp;" = '$"&amp;A38&amp;"', "</f>
        <v>guia_transporte = '$guia_transporte', </v>
      </c>
    </row>
    <row r="93" customFormat="false" ht="12.8" hidden="false" customHeight="false" outlineLevel="0" collapsed="false">
      <c r="C93" s="4" t="str">
        <f aca="false">"`"&amp;A39&amp;"`, "</f>
        <v>`volumen_bruto`, </v>
      </c>
      <c r="D93" s="1" t="str">
        <f aca="false">A39&amp;" = '$"&amp;A39&amp;"', "</f>
        <v>volumen_bruto = '$volumen_bruto', </v>
      </c>
    </row>
    <row r="94" customFormat="false" ht="12.8" hidden="false" customHeight="false" outlineLevel="0" collapsed="false">
      <c r="C94" s="4" t="str">
        <f aca="false">"`"&amp;A40&amp;"`, "</f>
        <v>`temp_despacho`, </v>
      </c>
      <c r="D94" s="1" t="str">
        <f aca="false">A40&amp;" = '$"&amp;A40&amp;"', "</f>
        <v>temp_despacho = '$temp_despacho', </v>
      </c>
    </row>
    <row r="95" customFormat="false" ht="12.8" hidden="false" customHeight="false" outlineLevel="0" collapsed="false">
      <c r="C95" s="4" t="str">
        <f aca="false">"`"&amp;A41&amp;"`, "</f>
        <v>`gravedad_API_X1`, </v>
      </c>
      <c r="D95" s="1" t="str">
        <f aca="false">A41&amp;" = '$"&amp;A41&amp;"', "</f>
        <v>gravedad_API_X1 = '$gravedad_API_X1', </v>
      </c>
    </row>
    <row r="96" customFormat="false" ht="12.8" hidden="false" customHeight="false" outlineLevel="0" collapsed="false">
      <c r="C96" s="4" t="str">
        <f aca="false">"`"&amp;A42&amp;"`, "</f>
        <v>`gravedad_API1`, </v>
      </c>
      <c r="D96" s="1" t="str">
        <f aca="false">A42&amp;" = '$"&amp;A42&amp;"', "</f>
        <v>gravedad_API1 = '$gravedad_API1', </v>
      </c>
    </row>
    <row r="97" customFormat="false" ht="12.8" hidden="false" customHeight="false" outlineLevel="0" collapsed="false">
      <c r="C97" s="4" t="str">
        <f aca="false">"`"&amp;A43&amp;"`, "</f>
        <v>`gravedad_espec1`, </v>
      </c>
      <c r="D97" s="1" t="str">
        <f aca="false">A43&amp;" = '$"&amp;A43&amp;"', "</f>
        <v>gravedad_espec1 = '$gravedad_espec1', </v>
      </c>
    </row>
    <row r="98" customFormat="false" ht="12.8" hidden="false" customHeight="false" outlineLevel="0" collapsed="false">
      <c r="C98" s="4" t="str">
        <f aca="false">"`"&amp;A44&amp;"`, "</f>
        <v>`factor_correccion`, </v>
      </c>
      <c r="D98" s="1" t="str">
        <f aca="false">A44&amp;" = '$"&amp;A44&amp;"', "</f>
        <v>factor_correccion = '$factor_correccion', </v>
      </c>
    </row>
    <row r="99" customFormat="false" ht="12.8" hidden="false" customHeight="false" outlineLevel="0" collapsed="false">
      <c r="C99" s="4" t="str">
        <f aca="false">"`"&amp;A45&amp;"`, "</f>
        <v>`vol_neto_despacho`, </v>
      </c>
      <c r="D99" s="1" t="str">
        <f aca="false">A45&amp;" = '$"&amp;A45&amp;"', "</f>
        <v>vol_neto_despacho = '$vol_neto_despacho', </v>
      </c>
    </row>
    <row r="100" customFormat="false" ht="12.8" hidden="false" customHeight="false" outlineLevel="0" collapsed="false">
      <c r="C100" s="4" t="str">
        <f aca="false">"`"&amp;A46&amp;"`, "</f>
        <v>`TK_despachador`, </v>
      </c>
      <c r="D100" s="1" t="str">
        <f aca="false">A46&amp;" = '$"&amp;A46&amp;"', "</f>
        <v>TK_despachador = '$TK_despachador', </v>
      </c>
    </row>
    <row r="101" customFormat="false" ht="12.8" hidden="false" customHeight="false" outlineLevel="0" collapsed="false">
      <c r="C101" s="4" t="str">
        <f aca="false">"`"&amp;A47&amp;"`, "</f>
        <v>`gravedad_API2`, </v>
      </c>
      <c r="D101" s="1" t="str">
        <f aca="false">A47&amp;" = '$"&amp;A47&amp;"', "</f>
        <v>gravedad_API2 = '$gravedad_API2', </v>
      </c>
    </row>
    <row r="102" customFormat="false" ht="12.8" hidden="false" customHeight="false" outlineLevel="0" collapsed="false">
      <c r="C102" s="4" t="str">
        <f aca="false">"`"&amp;A48&amp;"`, "</f>
        <v>`gravedad_espec2`, </v>
      </c>
      <c r="D102" s="1" t="str">
        <f aca="false">A48&amp;" = '$"&amp;A48&amp;"', "</f>
        <v>gravedad_espec2 = '$gravedad_espec2', </v>
      </c>
    </row>
    <row r="103" customFormat="false" ht="12.8" hidden="false" customHeight="false" outlineLevel="0" collapsed="false">
      <c r="C103" s="4" t="str">
        <f aca="false">"`"&amp;A49&amp;"`, "</f>
        <v>`aparienciaCTK`, </v>
      </c>
      <c r="D103" s="1" t="str">
        <f aca="false">A49&amp;" = '$"&amp;A49&amp;"', "</f>
        <v>aparienciaCTK = '$aparienciaCTK', </v>
      </c>
    </row>
    <row r="104" customFormat="false" ht="12.8" hidden="false" customHeight="false" outlineLevel="0" collapsed="false">
      <c r="C104" s="4" t="str">
        <f aca="false">"`"&amp;A50&amp;"`, "</f>
        <v>`diferenciaAPI1`, </v>
      </c>
      <c r="D104" s="1" t="str">
        <f aca="false">A50&amp;" = '$"&amp;A50&amp;"', "</f>
        <v>diferenciaAPI1 = '$diferenciaAPI1', </v>
      </c>
    </row>
    <row r="105" customFormat="false" ht="12.8" hidden="false" customHeight="false" outlineLevel="0" collapsed="false">
      <c r="C105" s="4" t="str">
        <f aca="false">"`"&amp;A51&amp;"`, "</f>
        <v>`gravedad_espec_CTK_TK1`, </v>
      </c>
      <c r="D105" s="1" t="str">
        <f aca="false">A51&amp;" = '$"&amp;A51&amp;"', "</f>
        <v>gravedad_espec_CTK_TK1 = '$gravedad_espec_CTK_TK1', </v>
      </c>
      <c r="E105" s="1" t="s">
        <v>4</v>
      </c>
    </row>
    <row r="106" customFormat="false" ht="12.8" hidden="false" customHeight="false" outlineLevel="0" collapsed="false">
      <c r="C106" s="4" t="str">
        <f aca="false">"`"&amp;A52&amp;"`, "</f>
        <v>`aerop_recibidor`, </v>
      </c>
      <c r="D106" s="1" t="str">
        <f aca="false">A52&amp;" = '$"&amp;A52&amp;"', "</f>
        <v>aerop_recibidor = '$aerop_recibidor', </v>
      </c>
    </row>
    <row r="107" customFormat="false" ht="12.8" hidden="false" customHeight="false" outlineLevel="0" collapsed="false">
      <c r="C107" s="4" t="str">
        <f aca="false">"`"&amp;A53&amp;"`, "</f>
        <v>`aparienciaTK`, </v>
      </c>
      <c r="D107" s="1" t="str">
        <f aca="false">A53&amp;" = '$"&amp;A53&amp;"', "</f>
        <v>aparienciaTK = '$aparienciaTK', </v>
      </c>
    </row>
    <row r="108" customFormat="false" ht="12.8" hidden="false" customHeight="false" outlineLevel="0" collapsed="false">
      <c r="C108" s="4" t="str">
        <f aca="false">"`"&amp;A54&amp;"`, "</f>
        <v>`gravedad_API_X2`, </v>
      </c>
      <c r="D108" s="1" t="str">
        <f aca="false">A54&amp;" = '$"&amp;A54&amp;"', "</f>
        <v>gravedad_API_X2 = '$gravedad_API_X2', </v>
      </c>
    </row>
    <row r="109" customFormat="false" ht="12.8" hidden="false" customHeight="false" outlineLevel="0" collapsed="false">
      <c r="C109" s="4" t="str">
        <f aca="false">"`"&amp;A55&amp;"`, "</f>
        <v>`gravedad_API3`, </v>
      </c>
      <c r="D109" s="1" t="str">
        <f aca="false">A55&amp;" = '$"&amp;A55&amp;"', "</f>
        <v>gravedad_API3 = '$gravedad_API3', </v>
      </c>
    </row>
    <row r="110" customFormat="false" ht="12.8" hidden="false" customHeight="false" outlineLevel="0" collapsed="false">
      <c r="C110" s="4" t="str">
        <f aca="false">"`"&amp;A56&amp;"`, "</f>
        <v>`gravedad_espec3`, </v>
      </c>
      <c r="D110" s="1" t="str">
        <f aca="false">A56&amp;" = '$"&amp;A56&amp;"', "</f>
        <v>gravedad_espec3 = '$gravedad_espec3', </v>
      </c>
    </row>
    <row r="111" customFormat="false" ht="12.8" hidden="false" customHeight="false" outlineLevel="0" collapsed="false">
      <c r="C111" s="4" t="str">
        <f aca="false">"`"&amp;A57&amp;"`, "</f>
        <v>`diferenciaAPI2`, </v>
      </c>
      <c r="D111" s="1" t="str">
        <f aca="false">A57&amp;" = '$"&amp;A57&amp;"', "</f>
        <v>diferenciaAPI2 = '$diferenciaAPI2', </v>
      </c>
    </row>
    <row r="112" customFormat="false" ht="12.8" hidden="false" customHeight="false" outlineLevel="0" collapsed="false">
      <c r="C112" s="4" t="str">
        <f aca="false">"`"&amp;A58&amp;"`, "</f>
        <v>`gravedad_espec_CTK_TK2`, </v>
      </c>
      <c r="D112" s="1" t="str">
        <f aca="false">A58&amp;" = '$"&amp;A58&amp;"', "</f>
        <v>gravedad_espec_CTK_TK2 = '$gravedad_espec_CTK_TK2', </v>
      </c>
      <c r="E112" s="1" t="s">
        <v>4</v>
      </c>
    </row>
    <row r="113" customFormat="false" ht="12.8" hidden="false" customHeight="false" outlineLevel="0" collapsed="false">
      <c r="C113" s="4" t="str">
        <f aca="false">"`"&amp;A59&amp;"`, "</f>
        <v>`tiquete`, </v>
      </c>
      <c r="D113" s="1" t="str">
        <f aca="false">A59&amp;" = '$"&amp;A59&amp;"', "</f>
        <v>tiquete = '$tiquete', </v>
      </c>
    </row>
    <row r="114" customFormat="false" ht="12.8" hidden="false" customHeight="false" outlineLevel="0" collapsed="false">
      <c r="C114" s="4" t="str">
        <f aca="false">"`"&amp;A60&amp;"`, "</f>
        <v>`lectura_inicial`, </v>
      </c>
      <c r="D114" s="1" t="str">
        <f aca="false">A60&amp;" = '$"&amp;A60&amp;"', "</f>
        <v>lectura_inicial = '$lectura_inicial', </v>
      </c>
    </row>
    <row r="115" customFormat="false" ht="12.8" hidden="false" customHeight="false" outlineLevel="0" collapsed="false">
      <c r="C115" s="4" t="str">
        <f aca="false">"`"&amp;A61&amp;"`, "</f>
        <v>`lectura_final`, </v>
      </c>
      <c r="D115" s="1" t="str">
        <f aca="false">A61&amp;" = '$"&amp;A61&amp;"', "</f>
        <v>lectura_final = '$lectura_final', </v>
      </c>
    </row>
    <row r="116" customFormat="false" ht="12.8" hidden="false" customHeight="false" outlineLevel="0" collapsed="false">
      <c r="C116" s="4" t="str">
        <f aca="false">"`"&amp;A62&amp;"`, "</f>
        <v>`vol_bruto`, </v>
      </c>
      <c r="D116" s="1" t="str">
        <f aca="false">A62&amp;" = '$"&amp;A62&amp;"', "</f>
        <v>vol_bruto = '$vol_bruto', </v>
      </c>
    </row>
    <row r="117" customFormat="false" ht="12.8" hidden="false" customHeight="false" outlineLevel="0" collapsed="false">
      <c r="C117" s="4" t="str">
        <f aca="false">"`"&amp;A63&amp;"`, "</f>
        <v>`temp_recibo`, </v>
      </c>
      <c r="D117" s="1" t="str">
        <f aca="false">A63&amp;" = '$"&amp;A63&amp;"', "</f>
        <v>temp_recibo = '$temp_recibo', </v>
      </c>
    </row>
    <row r="118" customFormat="false" ht="12.8" hidden="false" customHeight="false" outlineLevel="0" collapsed="false">
      <c r="C118" s="4" t="str">
        <f aca="false">"`"&amp;A64&amp;"`, "</f>
        <v>`gravedad_API4`, </v>
      </c>
      <c r="D118" s="1" t="str">
        <f aca="false">A64&amp;" = '$"&amp;A64&amp;"', "</f>
        <v>gravedad_API4 = '$gravedad_API4', </v>
      </c>
    </row>
    <row r="119" customFormat="false" ht="12.8" hidden="false" customHeight="false" outlineLevel="0" collapsed="false">
      <c r="C119" s="4" t="str">
        <f aca="false">"`"&amp;A65&amp;"`, "</f>
        <v>`factor_correccion_volumen1`, </v>
      </c>
      <c r="D119" s="1" t="str">
        <f aca="false">A65&amp;" = '$"&amp;A65&amp;"', "</f>
        <v>factor_correccion_volumen1 = '$factor_correccion_volumen1', </v>
      </c>
      <c r="E119" s="1" t="s">
        <v>4</v>
      </c>
    </row>
    <row r="120" customFormat="false" ht="12.8" hidden="false" customHeight="false" outlineLevel="0" collapsed="false">
      <c r="C120" s="4" t="str">
        <f aca="false">"`"&amp;A66&amp;"`, "</f>
        <v>`vol_neto_recibido`, </v>
      </c>
      <c r="D120" s="1" t="str">
        <f aca="false">A66&amp;" = '$"&amp;A66&amp;"', "</f>
        <v>vol_neto_recibido = '$vol_neto_recibido', </v>
      </c>
    </row>
    <row r="121" customFormat="false" ht="12.8" hidden="false" customHeight="false" outlineLevel="0" collapsed="false">
      <c r="C121" s="4" t="str">
        <f aca="false">"`"&amp;A67&amp;"`, "</f>
        <v>`variacion_despacho_recibido`, </v>
      </c>
      <c r="D121" s="1" t="str">
        <f aca="false">A67&amp;" = '$"&amp;A67&amp;"', "</f>
        <v>variacion_despacho_recibido = '$variacion_despacho_recibido', </v>
      </c>
      <c r="E121" s="1" t="s">
        <v>4</v>
      </c>
    </row>
    <row r="122" customFormat="false" ht="12.8" hidden="false" customHeight="false" outlineLevel="0" collapsed="false">
      <c r="C122" s="4" t="str">
        <f aca="false">"`"&amp;A68&amp;"`, "</f>
        <v>`TK_recibo_aerop`, </v>
      </c>
      <c r="D122" s="1" t="str">
        <f aca="false">A68&amp;" = '$"&amp;A68&amp;"', "</f>
        <v>TK_recibo_aerop = '$TK_recibo_aerop', </v>
      </c>
    </row>
    <row r="123" customFormat="false" ht="12.8" hidden="false" customHeight="false" outlineLevel="0" collapsed="false">
      <c r="C123" s="4" t="str">
        <f aca="false">"`"&amp;A69&amp;"`, "</f>
        <v>`medida_inicial`, </v>
      </c>
      <c r="D123" s="1" t="str">
        <f aca="false">A69&amp;" = '$"&amp;A69&amp;"', "</f>
        <v>medida_inicial = '$medida_inicial', </v>
      </c>
    </row>
    <row r="124" customFormat="false" ht="12.8" hidden="false" customHeight="false" outlineLevel="0" collapsed="false">
      <c r="C124" s="4" t="str">
        <f aca="false">"`"&amp;A70&amp;"`, "</f>
        <v>`medida_final`, </v>
      </c>
      <c r="D124" s="1" t="str">
        <f aca="false">A70&amp;" = '$"&amp;A70&amp;"', "</f>
        <v>medida_final = '$medida_final', </v>
      </c>
    </row>
    <row r="125" customFormat="false" ht="12.8" hidden="false" customHeight="false" outlineLevel="0" collapsed="false">
      <c r="C125" s="4" t="str">
        <f aca="false">"`"&amp;A71&amp;"`, "</f>
        <v>`vol_bruto_tabla_aforo`, </v>
      </c>
      <c r="D125" s="1" t="str">
        <f aca="false">A71&amp;" = '$"&amp;A71&amp;"', "</f>
        <v>vol_bruto_tabla_aforo = '$vol_bruto_tabla_aforo', </v>
      </c>
    </row>
    <row r="126" customFormat="false" ht="12.8" hidden="false" customHeight="false" outlineLevel="0" collapsed="false">
      <c r="C126" s="4" t="str">
        <f aca="false">"`"&amp;A72&amp;"`, "</f>
        <v>`gravedad_APIC`, </v>
      </c>
      <c r="D126" s="1" t="str">
        <f aca="false">A72&amp;" = '$"&amp;A72&amp;"', "</f>
        <v>gravedad_APIC = '$gravedad_APIC', </v>
      </c>
    </row>
    <row r="127" customFormat="false" ht="12.8" hidden="false" customHeight="false" outlineLevel="0" collapsed="false">
      <c r="C127" s="4" t="str">
        <f aca="false">"`"&amp;A73&amp;"`, "</f>
        <v>`gravedad_API5`, </v>
      </c>
      <c r="D127" s="1" t="str">
        <f aca="false">A73&amp;" = '$"&amp;A73&amp;"', "</f>
        <v>gravedad_API5 = '$gravedad_API5', </v>
      </c>
    </row>
    <row r="128" customFormat="false" ht="12.8" hidden="false" customHeight="false" outlineLevel="0" collapsed="false">
      <c r="C128" s="4" t="str">
        <f aca="false">"`"&amp;A74&amp;"`, "</f>
        <v>`temp_TK`, </v>
      </c>
      <c r="D128" s="1" t="str">
        <f aca="false">A74&amp;" = '$"&amp;A74&amp;"', "</f>
        <v>temp_TK = '$temp_TK', </v>
      </c>
    </row>
    <row r="129" customFormat="false" ht="12.8" hidden="false" customHeight="false" outlineLevel="0" collapsed="false">
      <c r="C129" s="4" t="str">
        <f aca="false">"`"&amp;A75&amp;"`, "</f>
        <v>`factor_correccion_volumen2`, </v>
      </c>
      <c r="D129" s="1" t="str">
        <f aca="false">A75&amp;" = '$"&amp;A75&amp;"', "</f>
        <v>factor_correccion_volumen2 = '$factor_correccion_volumen2', </v>
      </c>
      <c r="E129" s="1" t="s">
        <v>4</v>
      </c>
    </row>
    <row r="130" customFormat="false" ht="12.8" hidden="false" customHeight="false" outlineLevel="0" collapsed="false">
      <c r="C130" s="4" t="str">
        <f aca="false">"`"&amp;A76&amp;"`, "</f>
        <v>`vol_neto`, </v>
      </c>
      <c r="D130" s="1" t="str">
        <f aca="false">A76&amp;" = '$"&amp;A76&amp;"', "</f>
        <v>vol_neto = '$vol_neto', </v>
      </c>
    </row>
    <row r="131" customFormat="false" ht="12.8" hidden="false" customHeight="false" outlineLevel="0" collapsed="false">
      <c r="C131" s="4" t="str">
        <f aca="false">"`"&amp;A77&amp;"`, "</f>
        <v>`nombre_rep_term_desp`, </v>
      </c>
      <c r="D131" s="1" t="str">
        <f aca="false">A77&amp;" = '$"&amp;A77&amp;"', "</f>
        <v>nombre_rep_term_desp = '$nombre_rep_term_desp', </v>
      </c>
      <c r="E131" s="1" t="s">
        <v>4</v>
      </c>
    </row>
    <row r="132" customFormat="false" ht="12.8" hidden="false" customHeight="false" outlineLevel="0" collapsed="false">
      <c r="C132" s="4" t="str">
        <f aca="false">"`"&amp;A78&amp;"`, "</f>
        <v>`nombre_conductor`, </v>
      </c>
      <c r="D132" s="1" t="str">
        <f aca="false">A78&amp;" = '$"&amp;A78&amp;"', "</f>
        <v>nombre_conductor = '$nombre_conductor', </v>
      </c>
    </row>
    <row r="133" customFormat="false" ht="12.8" hidden="false" customHeight="false" outlineLevel="0" collapsed="false">
      <c r="C133" s="4" t="str">
        <f aca="false">"`"&amp;A79&amp;"`"</f>
        <v>`nombre_rep_aeropuerto`</v>
      </c>
      <c r="D133" s="1" t="str">
        <f aca="false">A79&amp;" = '$"&amp;A79&amp;"'"</f>
        <v>nombre_rep_aeropuerto = '$nombre_rep_aeropuerto'</v>
      </c>
      <c r="E133" s="1" t="s">
        <v>4</v>
      </c>
    </row>
    <row r="134" customFormat="false" ht="12.8" hidden="false" customHeight="false" outlineLevel="0" collapsed="false">
      <c r="C134" s="4" t="str">
        <f aca="false">") "</f>
        <v>)</v>
      </c>
    </row>
    <row r="135" customFormat="false" ht="12.8" hidden="false" customHeight="false" outlineLevel="0" collapsed="false">
      <c r="C135" s="4"/>
      <c r="D135" s="3" t="s">
        <v>103</v>
      </c>
    </row>
    <row r="136" customFormat="false" ht="12.8" hidden="false" customHeight="false" outlineLevel="0" collapsed="false">
      <c r="C136" s="1" t="s">
        <v>104</v>
      </c>
      <c r="D136" s="3"/>
    </row>
    <row r="137" customFormat="false" ht="12.8" hidden="false" customHeight="false" outlineLevel="0" collapsed="false">
      <c r="C137" s="1" t="str">
        <f aca="false">"'$"&amp;A28&amp;"', "</f>
        <v>'$consecutivo',</v>
      </c>
      <c r="D137" s="3" t="s">
        <v>105</v>
      </c>
    </row>
    <row r="138" customFormat="false" ht="12.8" hidden="false" customHeight="false" outlineLevel="0" collapsed="false">
      <c r="C138" s="1" t="str">
        <f aca="false">"'$"&amp;A29&amp;"', "</f>
        <v>'$estado',</v>
      </c>
      <c r="D138" s="3" t="s">
        <v>106</v>
      </c>
    </row>
    <row r="139" customFormat="false" ht="12.8" hidden="false" customHeight="false" outlineLevel="0" collapsed="false">
      <c r="C139" s="1" t="str">
        <f aca="false">"'$"&amp;A30&amp;"', "</f>
        <v>'$usuario',</v>
      </c>
      <c r="D139" s="3" t="s">
        <v>107</v>
      </c>
    </row>
    <row r="140" customFormat="false" ht="12.8" hidden="false" customHeight="false" outlineLevel="0" collapsed="false">
      <c r="C140" s="1" t="str">
        <f aca="false">"'$"&amp;A31&amp;"', "</f>
        <v>'$fecha',</v>
      </c>
      <c r="D140" s="3" t="s">
        <v>108</v>
      </c>
    </row>
    <row r="141" customFormat="false" ht="12.8" hidden="false" customHeight="false" outlineLevel="0" collapsed="false">
      <c r="C141" s="1" t="str">
        <f aca="false">"'$"&amp;A32&amp;"', "</f>
        <v>'$batch_ecopetrol', </v>
      </c>
      <c r="D141" s="3" t="s">
        <v>109</v>
      </c>
    </row>
    <row r="142" customFormat="false" ht="12.8" hidden="false" customHeight="false" outlineLevel="0" collapsed="false">
      <c r="C142" s="1" t="str">
        <f aca="false">"'$"&amp;A33&amp;"', "</f>
        <v>'$carta_liberacion', </v>
      </c>
      <c r="D142" s="3" t="s">
        <v>110</v>
      </c>
    </row>
    <row r="143" customFormat="false" ht="12.8" hidden="false" customHeight="false" outlineLevel="0" collapsed="false">
      <c r="C143" s="1" t="str">
        <f aca="false">"'$"&amp;A34&amp;"', "</f>
        <v>'$fechaA', </v>
      </c>
      <c r="D143" s="3" t="s">
        <v>111</v>
      </c>
    </row>
    <row r="144" customFormat="false" ht="12.8" hidden="false" customHeight="false" outlineLevel="0" collapsed="false">
      <c r="C144" s="1" t="str">
        <f aca="false">"'$"&amp;A35&amp;"', "</f>
        <v>'$despacho', </v>
      </c>
      <c r="D144" s="3" t="s">
        <v>112</v>
      </c>
    </row>
    <row r="145" customFormat="false" ht="12.8" hidden="false" customHeight="false" outlineLevel="0" collapsed="false">
      <c r="C145" s="1" t="str">
        <f aca="false">"'$"&amp;A36&amp;"', "</f>
        <v>'$compania', </v>
      </c>
      <c r="D145" s="3" t="s">
        <v>113</v>
      </c>
    </row>
    <row r="146" customFormat="false" ht="12.8" hidden="false" customHeight="false" outlineLevel="0" collapsed="false">
      <c r="C146" s="1" t="str">
        <f aca="false">"'$"&amp;A37&amp;"', "</f>
        <v>'$placasCTK', </v>
      </c>
      <c r="D146" s="3" t="s">
        <v>114</v>
      </c>
    </row>
    <row r="147" customFormat="false" ht="12.8" hidden="false" customHeight="false" outlineLevel="0" collapsed="false">
      <c r="C147" s="1" t="str">
        <f aca="false">"'$"&amp;A38&amp;"', "</f>
        <v>'$guia_transporte', </v>
      </c>
      <c r="D147" s="3" t="s">
        <v>115</v>
      </c>
    </row>
    <row r="148" customFormat="false" ht="12.8" hidden="false" customHeight="false" outlineLevel="0" collapsed="false">
      <c r="C148" s="1" t="str">
        <f aca="false">"'$"&amp;A39&amp;"', "</f>
        <v>'$volumen_bruto', </v>
      </c>
      <c r="D148" s="3" t="s">
        <v>116</v>
      </c>
    </row>
    <row r="149" customFormat="false" ht="12.8" hidden="false" customHeight="false" outlineLevel="0" collapsed="false">
      <c r="C149" s="1" t="str">
        <f aca="false">"'$"&amp;A40&amp;"', "</f>
        <v>'$temp_despacho', </v>
      </c>
      <c r="D149" s="2" t="s">
        <v>117</v>
      </c>
    </row>
    <row r="150" customFormat="false" ht="12.8" hidden="false" customHeight="false" outlineLevel="0" collapsed="false">
      <c r="C150" s="1" t="str">
        <f aca="false">"'$"&amp;A41&amp;"', "</f>
        <v>'$gravedad_API_X1', </v>
      </c>
      <c r="D150" s="2" t="s">
        <v>118</v>
      </c>
    </row>
    <row r="151" customFormat="false" ht="12.8" hidden="false" customHeight="false" outlineLevel="0" collapsed="false">
      <c r="C151" s="1" t="str">
        <f aca="false">"'$"&amp;A42&amp;"', "</f>
        <v>'$gravedad_API1', </v>
      </c>
      <c r="D151" s="2" t="s">
        <v>119</v>
      </c>
    </row>
    <row r="152" customFormat="false" ht="12.8" hidden="false" customHeight="false" outlineLevel="0" collapsed="false">
      <c r="C152" s="1" t="str">
        <f aca="false">"'$"&amp;A43&amp;"', "</f>
        <v>'$gravedad_espec1', </v>
      </c>
      <c r="D152" s="2" t="s">
        <v>120</v>
      </c>
    </row>
    <row r="153" customFormat="false" ht="12.8" hidden="false" customHeight="false" outlineLevel="0" collapsed="false">
      <c r="C153" s="1" t="str">
        <f aca="false">"'$"&amp;A44&amp;"', "</f>
        <v>'$factor_correccion', </v>
      </c>
      <c r="D153" s="2" t="s">
        <v>121</v>
      </c>
    </row>
    <row r="154" customFormat="false" ht="12.8" hidden="false" customHeight="false" outlineLevel="0" collapsed="false">
      <c r="C154" s="1" t="str">
        <f aca="false">"'$"&amp;A45&amp;"', "</f>
        <v>'$vol_neto_despacho', </v>
      </c>
      <c r="D154" s="2" t="s">
        <v>122</v>
      </c>
    </row>
    <row r="155" customFormat="false" ht="12.8" hidden="false" customHeight="false" outlineLevel="0" collapsed="false">
      <c r="C155" s="1" t="str">
        <f aca="false">"'$"&amp;A46&amp;"', "</f>
        <v>'$TK_despachador', </v>
      </c>
      <c r="D155" s="2" t="s">
        <v>123</v>
      </c>
    </row>
    <row r="156" customFormat="false" ht="12.8" hidden="false" customHeight="false" outlineLevel="0" collapsed="false">
      <c r="C156" s="1" t="str">
        <f aca="false">"'$"&amp;A47&amp;"', "</f>
        <v>'$gravedad_API2', </v>
      </c>
      <c r="D156" s="2" t="s">
        <v>124</v>
      </c>
    </row>
    <row r="157" customFormat="false" ht="12.8" hidden="false" customHeight="false" outlineLevel="0" collapsed="false">
      <c r="C157" s="1" t="str">
        <f aca="false">"'$"&amp;A48&amp;"', "</f>
        <v>'$gravedad_espec2', </v>
      </c>
    </row>
    <row r="158" customFormat="false" ht="12.8" hidden="false" customHeight="false" outlineLevel="0" collapsed="false">
      <c r="C158" s="1" t="str">
        <f aca="false">"'$"&amp;A49&amp;"', "</f>
        <v>'$aparienciaCTK', </v>
      </c>
    </row>
    <row r="159" customFormat="false" ht="12.8" hidden="false" customHeight="false" outlineLevel="0" collapsed="false">
      <c r="C159" s="1" t="str">
        <f aca="false">"'$"&amp;A50&amp;"', "</f>
        <v>'$diferenciaAPI1', </v>
      </c>
    </row>
    <row r="160" customFormat="false" ht="12.8" hidden="false" customHeight="false" outlineLevel="0" collapsed="false">
      <c r="C160" s="1" t="str">
        <f aca="false">"'$"&amp;A51&amp;"', "</f>
        <v>'$gravedad_espec_CTK_TK1', </v>
      </c>
    </row>
    <row r="161" customFormat="false" ht="12.8" hidden="false" customHeight="false" outlineLevel="0" collapsed="false">
      <c r="C161" s="1" t="str">
        <f aca="false">"'$"&amp;A52&amp;"', "</f>
        <v>'$aerop_recibidor', </v>
      </c>
    </row>
    <row r="162" customFormat="false" ht="12.8" hidden="false" customHeight="false" outlineLevel="0" collapsed="false">
      <c r="C162" s="1" t="str">
        <f aca="false">"'$"&amp;A53&amp;"', "</f>
        <v>'$aparienciaTK', </v>
      </c>
    </row>
    <row r="163" customFormat="false" ht="12.8" hidden="false" customHeight="false" outlineLevel="0" collapsed="false">
      <c r="C163" s="1" t="str">
        <f aca="false">"'$"&amp;A54&amp;"', "</f>
        <v>'$gravedad_API_X2', </v>
      </c>
    </row>
    <row r="164" customFormat="false" ht="12.8" hidden="false" customHeight="false" outlineLevel="0" collapsed="false">
      <c r="C164" s="1" t="str">
        <f aca="false">"'$"&amp;A55&amp;"', "</f>
        <v>'$gravedad_API3', </v>
      </c>
    </row>
    <row r="165" customFormat="false" ht="12.8" hidden="false" customHeight="false" outlineLevel="0" collapsed="false">
      <c r="C165" s="1" t="str">
        <f aca="false">"'$"&amp;A56&amp;"', "</f>
        <v>'$gravedad_espec3', </v>
      </c>
    </row>
    <row r="166" customFormat="false" ht="12.8" hidden="false" customHeight="false" outlineLevel="0" collapsed="false">
      <c r="C166" s="1" t="str">
        <f aca="false">"'$"&amp;A57&amp;"', "</f>
        <v>'$diferenciaAPI2', </v>
      </c>
    </row>
    <row r="167" customFormat="false" ht="12.8" hidden="false" customHeight="false" outlineLevel="0" collapsed="false">
      <c r="C167" s="1" t="str">
        <f aca="false">"'$"&amp;A58&amp;"', "</f>
        <v>'$gravedad_espec_CTK_TK2', </v>
      </c>
    </row>
    <row r="168" customFormat="false" ht="12.8" hidden="false" customHeight="false" outlineLevel="0" collapsed="false">
      <c r="C168" s="1" t="str">
        <f aca="false">"'$"&amp;A59&amp;"', "</f>
        <v>'$tiquete', </v>
      </c>
    </row>
    <row r="169" customFormat="false" ht="12.8" hidden="false" customHeight="false" outlineLevel="0" collapsed="false">
      <c r="C169" s="1" t="str">
        <f aca="false">"'$"&amp;A60&amp;"', "</f>
        <v>'$lectura_inicial', </v>
      </c>
    </row>
    <row r="170" customFormat="false" ht="12.8" hidden="false" customHeight="false" outlineLevel="0" collapsed="false">
      <c r="C170" s="1" t="str">
        <f aca="false">"'$"&amp;A61&amp;"', "</f>
        <v>'$lectura_final', </v>
      </c>
    </row>
    <row r="171" customFormat="false" ht="12.8" hidden="false" customHeight="false" outlineLevel="0" collapsed="false">
      <c r="C171" s="1" t="str">
        <f aca="false">"'$"&amp;A62&amp;"', "</f>
        <v>'$vol_bruto', </v>
      </c>
    </row>
    <row r="172" customFormat="false" ht="12.8" hidden="false" customHeight="false" outlineLevel="0" collapsed="false">
      <c r="C172" s="1" t="str">
        <f aca="false">"'$"&amp;A63&amp;"', "</f>
        <v>'$temp_recibo', </v>
      </c>
    </row>
    <row r="173" customFormat="false" ht="12.8" hidden="false" customHeight="false" outlineLevel="0" collapsed="false">
      <c r="C173" s="1" t="str">
        <f aca="false">"'$"&amp;A64&amp;"', "</f>
        <v>'$gravedad_API4', </v>
      </c>
    </row>
    <row r="174" customFormat="false" ht="12.8" hidden="false" customHeight="false" outlineLevel="0" collapsed="false">
      <c r="C174" s="1" t="str">
        <f aca="false">"'$"&amp;A65&amp;"', "</f>
        <v>'$factor_correccion_volumen1', </v>
      </c>
    </row>
    <row r="175" customFormat="false" ht="12.8" hidden="false" customHeight="false" outlineLevel="0" collapsed="false">
      <c r="C175" s="1" t="str">
        <f aca="false">"'$"&amp;A66&amp;"', "</f>
        <v>'$vol_neto_recibido', </v>
      </c>
    </row>
    <row r="176" customFormat="false" ht="12.8" hidden="false" customHeight="false" outlineLevel="0" collapsed="false">
      <c r="C176" s="1" t="str">
        <f aca="false">"'$"&amp;A67&amp;"', "</f>
        <v>'$variacion_despacho_recibido', </v>
      </c>
    </row>
    <row r="177" customFormat="false" ht="12.8" hidden="false" customHeight="false" outlineLevel="0" collapsed="false">
      <c r="C177" s="1" t="str">
        <f aca="false">"'$"&amp;A68&amp;"', "</f>
        <v>'$TK_recibo_aerop', </v>
      </c>
    </row>
    <row r="178" customFormat="false" ht="12.8" hidden="false" customHeight="false" outlineLevel="0" collapsed="false">
      <c r="C178" s="1" t="str">
        <f aca="false">"'$"&amp;A69&amp;"', "</f>
        <v>'$medida_inicial', </v>
      </c>
    </row>
    <row r="179" customFormat="false" ht="12.8" hidden="false" customHeight="false" outlineLevel="0" collapsed="false">
      <c r="C179" s="1" t="str">
        <f aca="false">"'$"&amp;A70&amp;"', "</f>
        <v>'$medida_final', </v>
      </c>
    </row>
    <row r="180" customFormat="false" ht="12.8" hidden="false" customHeight="false" outlineLevel="0" collapsed="false">
      <c r="C180" s="1" t="str">
        <f aca="false">"'$"&amp;A71&amp;"', "</f>
        <v>'$vol_bruto_tabla_aforo', </v>
      </c>
    </row>
    <row r="181" customFormat="false" ht="12.8" hidden="false" customHeight="false" outlineLevel="0" collapsed="false">
      <c r="C181" s="1" t="str">
        <f aca="false">"'$"&amp;A72&amp;"', "</f>
        <v>'$gravedad_APIC', </v>
      </c>
    </row>
    <row r="182" customFormat="false" ht="12.8" hidden="false" customHeight="false" outlineLevel="0" collapsed="false">
      <c r="C182" s="1" t="str">
        <f aca="false">"'$"&amp;A73&amp;"', "</f>
        <v>'$gravedad_API5', </v>
      </c>
    </row>
    <row r="183" customFormat="false" ht="12.8" hidden="false" customHeight="false" outlineLevel="0" collapsed="false">
      <c r="C183" s="1" t="str">
        <f aca="false">"'$"&amp;A74&amp;"', "</f>
        <v>'$temp_TK', </v>
      </c>
    </row>
    <row r="184" customFormat="false" ht="12.8" hidden="false" customHeight="false" outlineLevel="0" collapsed="false">
      <c r="C184" s="1" t="str">
        <f aca="false">"'$"&amp;A75&amp;"', "</f>
        <v>'$factor_correccion_volumen2', </v>
      </c>
    </row>
    <row r="185" customFormat="false" ht="12.8" hidden="false" customHeight="false" outlineLevel="0" collapsed="false">
      <c r="C185" s="1" t="str">
        <f aca="false">"'$"&amp;A76&amp;"', "</f>
        <v>'$vol_neto', </v>
      </c>
    </row>
    <row r="186" customFormat="false" ht="12.8" hidden="false" customHeight="false" outlineLevel="0" collapsed="false">
      <c r="C186" s="1" t="str">
        <f aca="false">"'$"&amp;A77&amp;"', "</f>
        <v>'$nombre_rep_term_desp', </v>
      </c>
    </row>
    <row r="187" customFormat="false" ht="12.8" hidden="false" customHeight="false" outlineLevel="0" collapsed="false">
      <c r="C187" s="1" t="str">
        <f aca="false">"'$"&amp;A78&amp;"', "</f>
        <v>'$nombre_conductor', </v>
      </c>
    </row>
    <row r="188" customFormat="false" ht="12.8" hidden="false" customHeight="false" outlineLevel="0" collapsed="false">
      <c r="C188" s="1" t="str">
        <f aca="false">"'$"&amp;A79&amp;"'"</f>
        <v>'$nombre_rep_aeropuerto'</v>
      </c>
    </row>
    <row r="189" customFormat="false" ht="12.8" hidden="false" customHeight="false" outlineLevel="0" collapsed="false">
      <c r="C189" s="1" t="s">
        <v>125</v>
      </c>
    </row>
    <row r="190" customFormat="false" ht="12.8" hidden="false" customHeight="false" outlineLevel="0" collapsed="false">
      <c r="D190" s="1" t="s">
        <v>4</v>
      </c>
    </row>
    <row r="191" customFormat="false" ht="12.8" hidden="false" customHeight="false" outlineLevel="0" collapsed="false">
      <c r="C191" s="3" t="s">
        <v>126</v>
      </c>
    </row>
    <row r="192" customFormat="false" ht="12.8" hidden="false" customHeight="false" outlineLevel="0" collapsed="false">
      <c r="C192" s="3"/>
    </row>
    <row r="193" customFormat="false" ht="12.8" hidden="false" customHeight="false" outlineLevel="0" collapsed="false">
      <c r="C193" s="3" t="s">
        <v>127</v>
      </c>
    </row>
    <row r="194" customFormat="false" ht="12.8" hidden="false" customHeight="false" outlineLevel="0" collapsed="false">
      <c r="C194" s="3" t="s">
        <v>128</v>
      </c>
    </row>
    <row r="195" customFormat="false" ht="12.8" hidden="false" customHeight="false" outlineLevel="0" collapsed="false">
      <c r="C195" s="3" t="s">
        <v>129</v>
      </c>
    </row>
    <row r="196" customFormat="false" ht="12.8" hidden="false" customHeight="false" outlineLevel="0" collapsed="false">
      <c r="C196" s="3" t="s">
        <v>130</v>
      </c>
    </row>
    <row r="197" customFormat="false" ht="12.8" hidden="false" customHeight="false" outlineLevel="0" collapsed="false">
      <c r="C197" s="3" t="s">
        <v>131</v>
      </c>
    </row>
    <row r="198" customFormat="false" ht="12.8" hidden="false" customHeight="false" outlineLevel="0" collapsed="false">
      <c r="C198" s="3" t="s">
        <v>132</v>
      </c>
    </row>
    <row r="199" customFormat="false" ht="12.8" hidden="false" customHeight="false" outlineLevel="0" collapsed="false">
      <c r="C199" s="3" t="s">
        <v>133</v>
      </c>
    </row>
    <row r="200" customFormat="false" ht="12.8" hidden="false" customHeight="false" outlineLevel="0" collapsed="false">
      <c r="C200" s="3"/>
    </row>
    <row r="201" customFormat="false" ht="12.8" hidden="false" customHeight="false" outlineLevel="0" collapsed="false">
      <c r="C201" s="3" t="s">
        <v>134</v>
      </c>
    </row>
    <row r="202" customFormat="false" ht="12.8" hidden="false" customHeight="false" outlineLevel="0" collapsed="false">
      <c r="C202" s="3" t="s">
        <v>135</v>
      </c>
    </row>
    <row r="203" customFormat="false" ht="12.8" hidden="false" customHeight="false" outlineLevel="0" collapsed="false">
      <c r="C203" s="3" t="s">
        <v>124</v>
      </c>
    </row>
    <row r="204" customFormat="false" ht="12.8" hidden="false" customHeight="false" outlineLevel="0" collapsed="false">
      <c r="C204" s="3" t="s">
        <v>136</v>
      </c>
    </row>
    <row r="205" customFormat="false" ht="12.8" hidden="false" customHeight="false" outlineLevel="0" collapsed="false">
      <c r="C205" s="3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2025-07-02T11:46:10Z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