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ge_000\Desktop\Saturdays AI - Equipo 2-20200502T220440Z-001\Codigos\Bayes Algorithm\"/>
    </mc:Choice>
  </mc:AlternateContent>
  <bookViews>
    <workbookView xWindow="0" yWindow="0" windowWidth="15345" windowHeight="4635"/>
  </bookViews>
  <sheets>
    <sheet name="copiadataset" sheetId="1" r:id="rId1"/>
    <sheet name="Hoja1" sheetId="2" r:id="rId2"/>
    <sheet name="Hoja2" sheetId="3" r:id="rId3"/>
  </sheets>
  <calcPr calcId="152511"/>
</workbook>
</file>

<file path=xl/calcChain.xml><?xml version="1.0" encoding="utf-8"?>
<calcChain xmlns="http://schemas.openxmlformats.org/spreadsheetml/2006/main">
  <c r="S2" i="1" l="1"/>
  <c r="R164" i="1"/>
  <c r="Y5" i="1"/>
  <c r="S12" i="1"/>
  <c r="R2" i="1"/>
  <c r="T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Q2" i="1"/>
  <c r="P2" i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5" i="1"/>
  <c r="R166" i="1"/>
  <c r="R167" i="1"/>
  <c r="R168" i="1"/>
  <c r="R169" i="1"/>
  <c r="R170" i="1"/>
  <c r="R171" i="1"/>
  <c r="R172" i="1"/>
  <c r="R1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Z11" i="1"/>
  <c r="Y11" i="1"/>
  <c r="Z8" i="1"/>
  <c r="Y8" i="1"/>
  <c r="Z5" i="1"/>
  <c r="Z2" i="1"/>
  <c r="Y2" i="1"/>
  <c r="C1" i="3"/>
  <c r="Z14" i="1" l="1"/>
  <c r="Y14" i="1"/>
  <c r="U2" i="1"/>
  <c r="V2" i="1" s="1"/>
  <c r="U4" i="1"/>
  <c r="V4" i="1" s="1"/>
  <c r="U165" i="1"/>
  <c r="V165" i="1" s="1"/>
  <c r="U3" i="1"/>
  <c r="V3" i="1" s="1"/>
  <c r="U7" i="1"/>
  <c r="V7" i="1" s="1"/>
  <c r="U11" i="1"/>
  <c r="V11" i="1" s="1"/>
  <c r="U15" i="1"/>
  <c r="V15" i="1" s="1"/>
  <c r="U19" i="1"/>
  <c r="V19" i="1" s="1"/>
  <c r="U23" i="1"/>
  <c r="V23" i="1" s="1"/>
  <c r="U27" i="1"/>
  <c r="V27" i="1" s="1"/>
  <c r="U31" i="1"/>
  <c r="V31" i="1" s="1"/>
  <c r="U35" i="1"/>
  <c r="V35" i="1" s="1"/>
  <c r="U39" i="1"/>
  <c r="V39" i="1" s="1"/>
  <c r="U43" i="1"/>
  <c r="V43" i="1" s="1"/>
  <c r="U47" i="1"/>
  <c r="V47" i="1" s="1"/>
  <c r="U51" i="1"/>
  <c r="V51" i="1" s="1"/>
  <c r="U55" i="1"/>
  <c r="V55" i="1" s="1"/>
  <c r="U59" i="1"/>
  <c r="V59" i="1" s="1"/>
  <c r="U63" i="1"/>
  <c r="V63" i="1" s="1"/>
  <c r="U67" i="1"/>
  <c r="V67" i="1" s="1"/>
  <c r="U71" i="1"/>
  <c r="V71" i="1" s="1"/>
  <c r="U75" i="1"/>
  <c r="V75" i="1" s="1"/>
  <c r="U79" i="1"/>
  <c r="V79" i="1" s="1"/>
  <c r="U83" i="1"/>
  <c r="V83" i="1" s="1"/>
  <c r="U87" i="1"/>
  <c r="V87" i="1" s="1"/>
  <c r="U91" i="1"/>
  <c r="V91" i="1" s="1"/>
  <c r="U95" i="1"/>
  <c r="V95" i="1" s="1"/>
  <c r="U99" i="1"/>
  <c r="V99" i="1" s="1"/>
  <c r="U103" i="1"/>
  <c r="V103" i="1" s="1"/>
  <c r="U107" i="1"/>
  <c r="V107" i="1" s="1"/>
  <c r="U111" i="1"/>
  <c r="V111" i="1" s="1"/>
  <c r="U115" i="1"/>
  <c r="V115" i="1" s="1"/>
  <c r="U119" i="1"/>
  <c r="V119" i="1" s="1"/>
  <c r="U123" i="1"/>
  <c r="V123" i="1" s="1"/>
  <c r="U127" i="1"/>
  <c r="V127" i="1" s="1"/>
  <c r="U131" i="1"/>
  <c r="V131" i="1" s="1"/>
  <c r="U135" i="1"/>
  <c r="V135" i="1" s="1"/>
  <c r="U139" i="1"/>
  <c r="V139" i="1" s="1"/>
  <c r="U143" i="1"/>
  <c r="V143" i="1" s="1"/>
  <c r="U147" i="1"/>
  <c r="V147" i="1" s="1"/>
  <c r="U151" i="1"/>
  <c r="V151" i="1" s="1"/>
  <c r="U155" i="1"/>
  <c r="V155" i="1" s="1"/>
  <c r="U159" i="1"/>
  <c r="V159" i="1" s="1"/>
  <c r="U163" i="1"/>
  <c r="V163" i="1" s="1"/>
  <c r="U167" i="1"/>
  <c r="V167" i="1" s="1"/>
  <c r="U171" i="1"/>
  <c r="V171" i="1" s="1"/>
  <c r="U8" i="1"/>
  <c r="V8" i="1" s="1"/>
  <c r="U12" i="1"/>
  <c r="V12" i="1" s="1"/>
  <c r="U16" i="1"/>
  <c r="V16" i="1" s="1"/>
  <c r="U20" i="1"/>
  <c r="V20" i="1" s="1"/>
  <c r="U24" i="1"/>
  <c r="V24" i="1" s="1"/>
  <c r="U28" i="1"/>
  <c r="V28" i="1" s="1"/>
  <c r="U32" i="1"/>
  <c r="V32" i="1" s="1"/>
  <c r="U36" i="1"/>
  <c r="V36" i="1" s="1"/>
  <c r="U40" i="1"/>
  <c r="V40" i="1" s="1"/>
  <c r="U44" i="1"/>
  <c r="V44" i="1" s="1"/>
  <c r="U48" i="1"/>
  <c r="V48" i="1" s="1"/>
  <c r="U52" i="1"/>
  <c r="V52" i="1" s="1"/>
  <c r="U56" i="1"/>
  <c r="V56" i="1" s="1"/>
  <c r="U60" i="1"/>
  <c r="V60" i="1" s="1"/>
  <c r="U64" i="1"/>
  <c r="V64" i="1" s="1"/>
  <c r="U68" i="1"/>
  <c r="V68" i="1" s="1"/>
  <c r="U72" i="1"/>
  <c r="V72" i="1" s="1"/>
  <c r="U76" i="1"/>
  <c r="V76" i="1" s="1"/>
  <c r="U80" i="1"/>
  <c r="V80" i="1" s="1"/>
  <c r="U84" i="1"/>
  <c r="V84" i="1" s="1"/>
  <c r="U88" i="1"/>
  <c r="V88" i="1" s="1"/>
  <c r="U92" i="1"/>
  <c r="V92" i="1" s="1"/>
  <c r="U96" i="1"/>
  <c r="V96" i="1" s="1"/>
  <c r="U100" i="1"/>
  <c r="V100" i="1" s="1"/>
  <c r="U104" i="1"/>
  <c r="V104" i="1" s="1"/>
  <c r="U108" i="1"/>
  <c r="V108" i="1" s="1"/>
  <c r="U112" i="1"/>
  <c r="V112" i="1" s="1"/>
  <c r="U116" i="1"/>
  <c r="V116" i="1" s="1"/>
  <c r="U120" i="1"/>
  <c r="V120" i="1" s="1"/>
  <c r="U124" i="1"/>
  <c r="V124" i="1" s="1"/>
  <c r="U128" i="1"/>
  <c r="V128" i="1" s="1"/>
  <c r="U132" i="1"/>
  <c r="V132" i="1" s="1"/>
  <c r="U136" i="1"/>
  <c r="V136" i="1" s="1"/>
  <c r="U140" i="1"/>
  <c r="V140" i="1" s="1"/>
  <c r="U144" i="1"/>
  <c r="V144" i="1" s="1"/>
  <c r="U148" i="1"/>
  <c r="V148" i="1" s="1"/>
  <c r="U152" i="1"/>
  <c r="V152" i="1" s="1"/>
  <c r="U156" i="1"/>
  <c r="V156" i="1" s="1"/>
  <c r="U160" i="1"/>
  <c r="V160" i="1" s="1"/>
  <c r="U164" i="1"/>
  <c r="V164" i="1" s="1"/>
  <c r="U168" i="1"/>
  <c r="V168" i="1" s="1"/>
  <c r="U172" i="1"/>
  <c r="V172" i="1" s="1"/>
  <c r="U170" i="1"/>
  <c r="V170" i="1" s="1"/>
  <c r="U166" i="1"/>
  <c r="V166" i="1" s="1"/>
  <c r="U162" i="1"/>
  <c r="V162" i="1" s="1"/>
  <c r="U158" i="1"/>
  <c r="V158" i="1" s="1"/>
  <c r="U154" i="1"/>
  <c r="V154" i="1" s="1"/>
  <c r="U150" i="1"/>
  <c r="V150" i="1" s="1"/>
  <c r="U146" i="1"/>
  <c r="V146" i="1" s="1"/>
  <c r="U142" i="1"/>
  <c r="V142" i="1" s="1"/>
  <c r="U138" i="1"/>
  <c r="V138" i="1" s="1"/>
  <c r="U134" i="1"/>
  <c r="V134" i="1" s="1"/>
  <c r="U130" i="1"/>
  <c r="V130" i="1" s="1"/>
  <c r="U126" i="1"/>
  <c r="V126" i="1" s="1"/>
  <c r="U122" i="1"/>
  <c r="V122" i="1" s="1"/>
  <c r="U118" i="1"/>
  <c r="V118" i="1" s="1"/>
  <c r="U114" i="1"/>
  <c r="V114" i="1" s="1"/>
  <c r="U110" i="1"/>
  <c r="V110" i="1" s="1"/>
  <c r="U102" i="1"/>
  <c r="V102" i="1" s="1"/>
  <c r="U94" i="1"/>
  <c r="V94" i="1" s="1"/>
  <c r="U82" i="1"/>
  <c r="V82" i="1" s="1"/>
  <c r="U78" i="1"/>
  <c r="V78" i="1" s="1"/>
  <c r="U70" i="1"/>
  <c r="V70" i="1" s="1"/>
  <c r="U62" i="1"/>
  <c r="V62" i="1" s="1"/>
  <c r="U50" i="1"/>
  <c r="V50" i="1" s="1"/>
  <c r="U42" i="1"/>
  <c r="V42" i="1" s="1"/>
  <c r="U34" i="1"/>
  <c r="V34" i="1" s="1"/>
  <c r="U26" i="1"/>
  <c r="V26" i="1" s="1"/>
  <c r="U18" i="1"/>
  <c r="V18" i="1" s="1"/>
  <c r="U14" i="1"/>
  <c r="V14" i="1" s="1"/>
  <c r="U10" i="1"/>
  <c r="V10" i="1" s="1"/>
  <c r="U173" i="1"/>
  <c r="V173" i="1" s="1"/>
  <c r="U106" i="1"/>
  <c r="V106" i="1" s="1"/>
  <c r="U98" i="1"/>
  <c r="V98" i="1" s="1"/>
  <c r="U90" i="1"/>
  <c r="V90" i="1" s="1"/>
  <c r="U86" i="1"/>
  <c r="V86" i="1" s="1"/>
  <c r="U74" i="1"/>
  <c r="V74" i="1" s="1"/>
  <c r="U66" i="1"/>
  <c r="V66" i="1" s="1"/>
  <c r="U58" i="1"/>
  <c r="V58" i="1" s="1"/>
  <c r="U54" i="1"/>
  <c r="V54" i="1" s="1"/>
  <c r="U46" i="1"/>
  <c r="V46" i="1" s="1"/>
  <c r="U38" i="1"/>
  <c r="V38" i="1" s="1"/>
  <c r="U30" i="1"/>
  <c r="V30" i="1" s="1"/>
  <c r="U22" i="1"/>
  <c r="V22" i="1" s="1"/>
  <c r="U6" i="1"/>
  <c r="V6" i="1" s="1"/>
  <c r="U169" i="1"/>
  <c r="V169" i="1" s="1"/>
  <c r="U161" i="1"/>
  <c r="V161" i="1" s="1"/>
  <c r="U157" i="1"/>
  <c r="V157" i="1" s="1"/>
  <c r="U153" i="1"/>
  <c r="V153" i="1" s="1"/>
  <c r="U149" i="1"/>
  <c r="V149" i="1" s="1"/>
  <c r="U145" i="1"/>
  <c r="V145" i="1" s="1"/>
  <c r="U141" i="1"/>
  <c r="V141" i="1" s="1"/>
  <c r="U137" i="1"/>
  <c r="V137" i="1" s="1"/>
  <c r="U133" i="1"/>
  <c r="V133" i="1" s="1"/>
  <c r="U129" i="1"/>
  <c r="V129" i="1" s="1"/>
  <c r="U125" i="1"/>
  <c r="V125" i="1" s="1"/>
  <c r="U121" i="1"/>
  <c r="V121" i="1" s="1"/>
  <c r="U117" i="1"/>
  <c r="V117" i="1" s="1"/>
  <c r="U113" i="1"/>
  <c r="V113" i="1" s="1"/>
  <c r="U109" i="1"/>
  <c r="V109" i="1" s="1"/>
  <c r="U105" i="1"/>
  <c r="V105" i="1" s="1"/>
  <c r="U101" i="1"/>
  <c r="V101" i="1" s="1"/>
  <c r="U97" i="1"/>
  <c r="V97" i="1" s="1"/>
  <c r="U93" i="1"/>
  <c r="V93" i="1" s="1"/>
  <c r="U89" i="1"/>
  <c r="V89" i="1" s="1"/>
  <c r="U85" i="1"/>
  <c r="V85" i="1" s="1"/>
  <c r="U81" i="1"/>
  <c r="V81" i="1" s="1"/>
  <c r="U77" i="1"/>
  <c r="V77" i="1" s="1"/>
  <c r="U73" i="1"/>
  <c r="V73" i="1" s="1"/>
  <c r="U69" i="1"/>
  <c r="V69" i="1" s="1"/>
  <c r="U65" i="1"/>
  <c r="V65" i="1" s="1"/>
  <c r="U61" i="1"/>
  <c r="V61" i="1" s="1"/>
  <c r="U57" i="1"/>
  <c r="V57" i="1" s="1"/>
  <c r="U53" i="1"/>
  <c r="V53" i="1" s="1"/>
  <c r="U49" i="1"/>
  <c r="V49" i="1" s="1"/>
  <c r="U45" i="1"/>
  <c r="V45" i="1" s="1"/>
  <c r="U41" i="1"/>
  <c r="V41" i="1" s="1"/>
  <c r="U37" i="1"/>
  <c r="V37" i="1" s="1"/>
  <c r="U33" i="1"/>
  <c r="V33" i="1" s="1"/>
  <c r="U29" i="1"/>
  <c r="V29" i="1" s="1"/>
  <c r="U25" i="1"/>
  <c r="V25" i="1" s="1"/>
  <c r="U21" i="1"/>
  <c r="V21" i="1" s="1"/>
  <c r="U17" i="1"/>
  <c r="V17" i="1" s="1"/>
  <c r="U13" i="1"/>
  <c r="V13" i="1" s="1"/>
  <c r="U9" i="1"/>
  <c r="V9" i="1" s="1"/>
  <c r="U5" i="1"/>
  <c r="V5" i="1" s="1"/>
  <c r="W2" i="1" l="1"/>
  <c r="Z17" i="1"/>
  <c r="W5" i="1"/>
  <c r="W21" i="1"/>
  <c r="W69" i="1"/>
  <c r="W133" i="1"/>
  <c r="W38" i="1"/>
  <c r="W14" i="1"/>
  <c r="W110" i="1"/>
  <c r="W156" i="1"/>
  <c r="W108" i="1"/>
  <c r="W60" i="1"/>
  <c r="W163" i="1"/>
  <c r="W115" i="1"/>
  <c r="W127" i="1"/>
  <c r="W111" i="1"/>
  <c r="W95" i="1"/>
  <c r="W79" i="1"/>
  <c r="W63" i="1"/>
  <c r="W47" i="1"/>
  <c r="W31" i="1"/>
  <c r="W15" i="1"/>
  <c r="W165" i="1"/>
  <c r="W53" i="1"/>
  <c r="W101" i="1"/>
  <c r="W149" i="1"/>
  <c r="W66" i="1"/>
  <c r="W42" i="1"/>
  <c r="W142" i="1"/>
  <c r="W172" i="1"/>
  <c r="W124" i="1"/>
  <c r="W76" i="1"/>
  <c r="W28" i="1"/>
  <c r="W147" i="1"/>
  <c r="W99" i="1"/>
  <c r="W51" i="1"/>
  <c r="W19" i="1"/>
  <c r="W9" i="1"/>
  <c r="W41" i="1"/>
  <c r="W73" i="1"/>
  <c r="W6" i="1"/>
  <c r="W74" i="1"/>
  <c r="W106" i="1"/>
  <c r="W18" i="1"/>
  <c r="W82" i="1"/>
  <c r="W130" i="1"/>
  <c r="W162" i="1"/>
  <c r="W152" i="1"/>
  <c r="W136" i="1"/>
  <c r="W120" i="1"/>
  <c r="W88" i="1"/>
  <c r="W72" i="1"/>
  <c r="W56" i="1"/>
  <c r="W40" i="1"/>
  <c r="W24" i="1"/>
  <c r="W8" i="1"/>
  <c r="W159" i="1"/>
  <c r="W143" i="1"/>
  <c r="W13" i="1"/>
  <c r="W29" i="1"/>
  <c r="W45" i="1"/>
  <c r="W77" i="1"/>
  <c r="W93" i="1"/>
  <c r="W109" i="1"/>
  <c r="W125" i="1"/>
  <c r="W141" i="1"/>
  <c r="W157" i="1"/>
  <c r="W22" i="1"/>
  <c r="W54" i="1"/>
  <c r="W86" i="1"/>
  <c r="W173" i="1"/>
  <c r="W26" i="1"/>
  <c r="W62" i="1"/>
  <c r="W94" i="1"/>
  <c r="W118" i="1"/>
  <c r="W134" i="1"/>
  <c r="W150" i="1"/>
  <c r="W166" i="1"/>
  <c r="W164" i="1"/>
  <c r="W148" i="1"/>
  <c r="W132" i="1"/>
  <c r="W116" i="1"/>
  <c r="W100" i="1"/>
  <c r="W84" i="1"/>
  <c r="W68" i="1"/>
  <c r="W52" i="1"/>
  <c r="W36" i="1"/>
  <c r="W20" i="1"/>
  <c r="W171" i="1"/>
  <c r="W155" i="1"/>
  <c r="W139" i="1"/>
  <c r="W123" i="1"/>
  <c r="W107" i="1"/>
  <c r="W91" i="1"/>
  <c r="W75" i="1"/>
  <c r="W59" i="1"/>
  <c r="W43" i="1"/>
  <c r="W27" i="1"/>
  <c r="W11" i="1"/>
  <c r="W4" i="1"/>
  <c r="W37" i="1"/>
  <c r="W85" i="1"/>
  <c r="W117" i="1"/>
  <c r="W169" i="1"/>
  <c r="W98" i="1"/>
  <c r="W78" i="1"/>
  <c r="W126" i="1"/>
  <c r="W158" i="1"/>
  <c r="W140" i="1"/>
  <c r="W92" i="1"/>
  <c r="W44" i="1"/>
  <c r="W12" i="1"/>
  <c r="W131" i="1"/>
  <c r="W83" i="1"/>
  <c r="W67" i="1"/>
  <c r="W35" i="1"/>
  <c r="W3" i="1"/>
  <c r="W25" i="1"/>
  <c r="W57" i="1"/>
  <c r="W89" i="1"/>
  <c r="W105" i="1"/>
  <c r="W121" i="1"/>
  <c r="W137" i="1"/>
  <c r="W153" i="1"/>
  <c r="W46" i="1"/>
  <c r="W50" i="1"/>
  <c r="W114" i="1"/>
  <c r="W146" i="1"/>
  <c r="W168" i="1"/>
  <c r="W104" i="1"/>
  <c r="W61" i="1"/>
  <c r="W17" i="1"/>
  <c r="W33" i="1"/>
  <c r="W49" i="1"/>
  <c r="W65" i="1"/>
  <c r="W81" i="1"/>
  <c r="W97" i="1"/>
  <c r="W113" i="1"/>
  <c r="W129" i="1"/>
  <c r="W145" i="1"/>
  <c r="W161" i="1"/>
  <c r="W30" i="1"/>
  <c r="W58" i="1"/>
  <c r="W90" i="1"/>
  <c r="W10" i="1"/>
  <c r="W34" i="1"/>
  <c r="W70" i="1"/>
  <c r="W102" i="1"/>
  <c r="W122" i="1"/>
  <c r="W138" i="1"/>
  <c r="W154" i="1"/>
  <c r="W170" i="1"/>
  <c r="W160" i="1"/>
  <c r="W144" i="1"/>
  <c r="W128" i="1"/>
  <c r="W112" i="1"/>
  <c r="W96" i="1"/>
  <c r="W80" i="1"/>
  <c r="W64" i="1"/>
  <c r="W48" i="1"/>
  <c r="W32" i="1"/>
  <c r="W16" i="1"/>
  <c r="W167" i="1"/>
  <c r="W151" i="1"/>
  <c r="W135" i="1"/>
  <c r="W119" i="1"/>
  <c r="W103" i="1"/>
  <c r="W87" i="1"/>
  <c r="W71" i="1"/>
  <c r="W55" i="1"/>
  <c r="W39" i="1"/>
  <c r="W23" i="1"/>
  <c r="W7" i="1"/>
  <c r="Z20" i="1" l="1"/>
</calcChain>
</file>

<file path=xl/sharedStrings.xml><?xml version="1.0" encoding="utf-8"?>
<sst xmlns="http://schemas.openxmlformats.org/spreadsheetml/2006/main" count="569" uniqueCount="397">
  <si>
    <t>AÑO</t>
  </si>
  <si>
    <t>CLUES</t>
  </si>
  <si>
    <t>CLAVE INSTITUCION</t>
  </si>
  <si>
    <t>CLAVE MUNICIPIO</t>
  </si>
  <si>
    <t>LATITUD</t>
  </si>
  <si>
    <t>LONGITUD</t>
  </si>
  <si>
    <t>DISTANCIA</t>
  </si>
  <si>
    <t>TIEMPO TRANSLADO</t>
  </si>
  <si>
    <t>NOMBRE DE LA UNIDAD</t>
  </si>
  <si>
    <t>TOTAL DE CONSULTORIOS</t>
  </si>
  <si>
    <t>TOTAL CAMAS AREA HOSPITALIZACIÓN</t>
  </si>
  <si>
    <t>TOTAL CAMAS EN OTRAS AREAS (NO CONSIDERA HOSPITALIZACIÓN)</t>
  </si>
  <si>
    <t>TOTAL MEDICOS GENERALES Y ESPECIALISTAS</t>
  </si>
  <si>
    <t>TOTAL DE ENFERMERAS EN CONTACTO CON EL PACIENTE</t>
  </si>
  <si>
    <t>JCIMS000296</t>
  </si>
  <si>
    <t>IMS</t>
  </si>
  <si>
    <t>BCO. SANGRE OBLATOS</t>
  </si>
  <si>
    <t>JCIMS001112</t>
  </si>
  <si>
    <t>C.C.S. MENTAL 1</t>
  </si>
  <si>
    <t>JCSSA013646</t>
  </si>
  <si>
    <t>SSA</t>
  </si>
  <si>
    <t>CARAVANA DE LA SALUD TLAJOMULCO</t>
  </si>
  <si>
    <t>JCSSA009211</t>
  </si>
  <si>
    <t>CENTRO DE ATENCIÓN PRIMARIA EN ADICCIONES GUADALAJARA</t>
  </si>
  <si>
    <t>JCSSA013465</t>
  </si>
  <si>
    <t>CENTRO DE ATENCIÓN PRIMARIA EN ADICCIONES NUEVA VIDA TLAJOMULCO</t>
  </si>
  <si>
    <t>JCSSA013453</t>
  </si>
  <si>
    <t>CENTRO DE ATENCIÓN PRIMARIA EN ADICCIONES NUEVA VIDA TLAQUEPAQUE</t>
  </si>
  <si>
    <t>JCSSA013436</t>
  </si>
  <si>
    <t>CENTRO DE ATENCION PRIMARIA EN ADICCIONES NUEVA VIDA TONALA 1</t>
  </si>
  <si>
    <t>JCSSA013441</t>
  </si>
  <si>
    <t>CENTRO DE ATENCION PRIMARIA EN ADICCIONES NUEVA VIDA TONALA II</t>
  </si>
  <si>
    <t>JCSSA013412</t>
  </si>
  <si>
    <t>CENTRO DE ATENCIÓN PRIMARÍA EN ADICCIONES NUEVA VIDA ZAPOPAN I</t>
  </si>
  <si>
    <t>JCSSA013424</t>
  </si>
  <si>
    <t>CENTRO DE ATENCIÓN PRIMARÍA EN ADICCIONES NUEVA VIDA ZAPOPAN II</t>
  </si>
  <si>
    <t>JCDIF000023</t>
  </si>
  <si>
    <t>DIF</t>
  </si>
  <si>
    <t>CENTRO DE REHABILITACIÓN INTEGRAL DIF JALISCO</t>
  </si>
  <si>
    <t>JCSSA007841</t>
  </si>
  <si>
    <t>CENTRO DE SALUD ALAMEDAS DE ZALATITÁN</t>
  </si>
  <si>
    <t>JCSSA002282</t>
  </si>
  <si>
    <t>CENTRO DE SALUD ARANDAS</t>
  </si>
  <si>
    <t>JCSSA002323</t>
  </si>
  <si>
    <t>CENTRO DE SALUD ARBOLEDAS DEL SUR</t>
  </si>
  <si>
    <t>JCSSA007474</t>
  </si>
  <si>
    <t>CENTRO DE SALUD ARENALES TAPATIOS</t>
  </si>
  <si>
    <t>JCSSA007235</t>
  </si>
  <si>
    <t>CENTRO DE SALUD ARROYO HONDO</t>
  </si>
  <si>
    <t>JCSSA007194</t>
  </si>
  <si>
    <t>CENTRO DE SALUD ATEMAJAC</t>
  </si>
  <si>
    <t>JCSSA009271</t>
  </si>
  <si>
    <t>CENTRO DE SALUD BALCONES DE ARRIBA</t>
  </si>
  <si>
    <t>JCSSA007083</t>
  </si>
  <si>
    <t>CENTRO DE SALUD BALCONES DE LA CANTERA</t>
  </si>
  <si>
    <t>JCSSA006325</t>
  </si>
  <si>
    <t>CENTRO DE SALUD BASILIO VADILLO</t>
  </si>
  <si>
    <t>JCSSA007206</t>
  </si>
  <si>
    <t>CENTRO DE SALUD BENITO JUÁREZ</t>
  </si>
  <si>
    <t>JCSSA005905</t>
  </si>
  <si>
    <t>CENTRO DE SALUD BUENA VISTA DE TLAJOMULCO</t>
  </si>
  <si>
    <t>JCSSA009193</t>
  </si>
  <si>
    <t>CENTRO DE SALUD BUENOS AIRES</t>
  </si>
  <si>
    <t>JCSSA005811</t>
  </si>
  <si>
    <t>CENTRO DE SALUD CAJITITLAN</t>
  </si>
  <si>
    <t>JCSSA009184</t>
  </si>
  <si>
    <t>CENTRO DE SALUD CERRO DEL CUATRO</t>
  </si>
  <si>
    <t>JCSSA007136</t>
  </si>
  <si>
    <t>CENTRO DE SALUD CIUDAD GRANJA</t>
  </si>
  <si>
    <t>JCSSA007112</t>
  </si>
  <si>
    <t>CENTRO DE SALUD COLONIA INDIGENA</t>
  </si>
  <si>
    <t>JCSSA006296</t>
  </si>
  <si>
    <t>CENTRO DE SALUD COLONIA JALISCO</t>
  </si>
  <si>
    <t>JCSSA007334</t>
  </si>
  <si>
    <t>CENTRO DE SALUD CONSTITUCIÓN</t>
  </si>
  <si>
    <t>JCSSA002434</t>
  </si>
  <si>
    <t>CENTRO DE SALUD ECHEVERRIA</t>
  </si>
  <si>
    <t>JCSSA002270</t>
  </si>
  <si>
    <t>CENTRO DE SALUD EL BETHEL</t>
  </si>
  <si>
    <t>JCSSA007124</t>
  </si>
  <si>
    <t>CENTRO DE SALUD EL BRISEÑO</t>
  </si>
  <si>
    <t>JCSSA007293</t>
  </si>
  <si>
    <t>CENTRO DE SALUD EL COLLI</t>
  </si>
  <si>
    <t>JCSSA006330</t>
  </si>
  <si>
    <t>CENTRO DE SALUD EL ROSARIO</t>
  </si>
  <si>
    <t>JCSSA004493</t>
  </si>
  <si>
    <t>CENTRO DE SALUD EL SALTO</t>
  </si>
  <si>
    <t>JCSSA007264</t>
  </si>
  <si>
    <t>CENTRO DE SALUD EL ZAPOTE</t>
  </si>
  <si>
    <t>JCSSA007211</t>
  </si>
  <si>
    <t>CENTRO DE SALUD FRANCISCO SARABIA</t>
  </si>
  <si>
    <t>JCSSA002451</t>
  </si>
  <si>
    <t>CENTRO DE SALUD GUADALAJARA  3</t>
  </si>
  <si>
    <t>JCSSA007170</t>
  </si>
  <si>
    <t>CENTRO DE SALUD HOGARES DE NUEVO MÉXICO</t>
  </si>
  <si>
    <t>JCSSA007363</t>
  </si>
  <si>
    <t>CENTRO DE SALUD IXCATAN</t>
  </si>
  <si>
    <t>JCSSA002306</t>
  </si>
  <si>
    <t>CENTRO DE SALUD JARDINES DE SAN FRANCISCO</t>
  </si>
  <si>
    <t>JCSSA007713</t>
  </si>
  <si>
    <t>CENTRO DE SALUD JAUJA</t>
  </si>
  <si>
    <t>JCSSA005910</t>
  </si>
  <si>
    <t>CENTRO DE SALUD LA ALAMEDA</t>
  </si>
  <si>
    <t>JCSSA002446</t>
  </si>
  <si>
    <t>CENTRO DE SALUD LA AURORA Y LA ESPERANZA</t>
  </si>
  <si>
    <t>JCSSA005934</t>
  </si>
  <si>
    <t>CENTRO DE SALUD LA DURAZNERA</t>
  </si>
  <si>
    <t>JCSSA007812</t>
  </si>
  <si>
    <t>CENTRO DE SALUD LA HUIZACHERA</t>
  </si>
  <si>
    <t>JCSSA013074</t>
  </si>
  <si>
    <t>CENTRO DE SALUD LA MAGDALENA</t>
  </si>
  <si>
    <t>JCSSA007223</t>
  </si>
  <si>
    <t>CENTRO DE SALUD LA MARTINICA</t>
  </si>
  <si>
    <t>JCSSA002236</t>
  </si>
  <si>
    <t>CENTRO DE SALUD LA NOGALERA</t>
  </si>
  <si>
    <t>JCSSA007351</t>
  </si>
  <si>
    <t>CENTRO DE SALUD LA PRIMAVERA</t>
  </si>
  <si>
    <t>JCSSA007433</t>
  </si>
  <si>
    <t>CENTRO DE SALUD LA VENTA DEL ASTILLERO</t>
  </si>
  <si>
    <t>JCSSA002376</t>
  </si>
  <si>
    <t>CENTRO DE SALUD LAGOS DE ORIENTE</t>
  </si>
  <si>
    <t>JCSSA006021</t>
  </si>
  <si>
    <t>CENTRO DE SALUD LAS JUNTAS</t>
  </si>
  <si>
    <t>JCSSA004510</t>
  </si>
  <si>
    <t>CENTRO DE SALUD LAS PINTITAS</t>
  </si>
  <si>
    <t>JCSSA002393</t>
  </si>
  <si>
    <t>CENTRO DE SALUD LÁZARO CÁRDENAS</t>
  </si>
  <si>
    <t>JCSSA002294</t>
  </si>
  <si>
    <t>CENTRO DE SALUD LIBERTAD</t>
  </si>
  <si>
    <t>JCSSA006354</t>
  </si>
  <si>
    <t>CENTRO DE SALUD LOMA BONITA</t>
  </si>
  <si>
    <t>JCSSA007310</t>
  </si>
  <si>
    <t>JCSSA007450</t>
  </si>
  <si>
    <t>CENTRO DE SALUD LOMAS DE LA PRIMAVERA</t>
  </si>
  <si>
    <t>JCSSA007095</t>
  </si>
  <si>
    <t>CENTRO DE SALUD LOMAS DE TABACHINES</t>
  </si>
  <si>
    <t>JCSSA013284</t>
  </si>
  <si>
    <t>CENTRO DE SALUD LOMAS DEL 4</t>
  </si>
  <si>
    <t>JCSSA006272</t>
  </si>
  <si>
    <t>CENTRO DE SALUD LOMAS DEL CAMICHÍN</t>
  </si>
  <si>
    <t>JCSSA002241</t>
  </si>
  <si>
    <t>CENTRO DE SALUD LOMAS DEL GALLO</t>
  </si>
  <si>
    <t>JCSSA002335</t>
  </si>
  <si>
    <t>CENTRO DE SALUD LOMAS DEL PARAISO</t>
  </si>
  <si>
    <t>JCSSA007182</t>
  </si>
  <si>
    <t>CENTRO DE SALUD LOS CAJETES</t>
  </si>
  <si>
    <t>JCSSA007281</t>
  </si>
  <si>
    <t>CENTRO DE SALUD MERCADO BOLA</t>
  </si>
  <si>
    <t>JCSSA007141</t>
  </si>
  <si>
    <t>CENTRO DE SALUD MESA COLORADA</t>
  </si>
  <si>
    <t>JCSSA007462</t>
  </si>
  <si>
    <t>CENTRO DE SALUD MESA DE OCOTES</t>
  </si>
  <si>
    <t>JCSSA007240</t>
  </si>
  <si>
    <t>CENTRO DE SALUD MIRAMAR</t>
  </si>
  <si>
    <t>JCSSA002410</t>
  </si>
  <si>
    <t>CENTRO DE SALUD N°1</t>
  </si>
  <si>
    <t>JCSSA007375</t>
  </si>
  <si>
    <t>CENTRO DE SALUD NEXTIPAC</t>
  </si>
  <si>
    <t>JCSSA005835</t>
  </si>
  <si>
    <t>CENTRO DE SALUD NICOLÁS R. CASILLAS</t>
  </si>
  <si>
    <t>JCSSA002265</t>
  </si>
  <si>
    <t>CENTRO DE SALUD NUEVA ESPAÑA</t>
  </si>
  <si>
    <t>JCSSA007392</t>
  </si>
  <si>
    <t>CENTRO DE SALUD NUEVO MÉXICO</t>
  </si>
  <si>
    <t>JCSSA007100</t>
  </si>
  <si>
    <t>CENTRO DE SALUD NUEVO VERGEL</t>
  </si>
  <si>
    <t>JCSSA007252</t>
  </si>
  <si>
    <t>CENTRO DE SALUD PARAÍSOS DEL COLLI</t>
  </si>
  <si>
    <t>JCSSA005980</t>
  </si>
  <si>
    <t>CENTRO DE SALUD PINTAS DE ABAJO</t>
  </si>
  <si>
    <t>JCSSA002352</t>
  </si>
  <si>
    <t>CENTRO DE SALUD POLANQUITO</t>
  </si>
  <si>
    <t>JCSSA006366</t>
  </si>
  <si>
    <t>CENTRO DE SALUD PUENTE GRANDE</t>
  </si>
  <si>
    <t>JCSSA002364</t>
  </si>
  <si>
    <t>CENTRO DE SALUD RANCHO NUEVO</t>
  </si>
  <si>
    <t>JCSSA002381</t>
  </si>
  <si>
    <t>CENTRO DE SALUD SAN ANDRÉS I</t>
  </si>
  <si>
    <t>JCSSA007404</t>
  </si>
  <si>
    <t>CENTRO DE SALUD SAN ESTEBAN</t>
  </si>
  <si>
    <t>JCSSA006260</t>
  </si>
  <si>
    <t>CENTRO DE SALUD SAN GASPAR DE LAS FLORES</t>
  </si>
  <si>
    <t>JCSSA007445</t>
  </si>
  <si>
    <t>CENTRO DE SALUD SAN ISIDRO ZAPOPAN</t>
  </si>
  <si>
    <t>JCSSA004522</t>
  </si>
  <si>
    <t>CENTRO DE SALUD SAN JOSÉ DEL CASTILLO</t>
  </si>
  <si>
    <t>JCSSA004546</t>
  </si>
  <si>
    <t>CENTRO DE SALUD SAN JOSÉ EL QUINCE</t>
  </si>
  <si>
    <t>JCSSA005951</t>
  </si>
  <si>
    <t>CENTRO DE SALUD SAN JOSÉ TATEPOSCO</t>
  </si>
  <si>
    <t>JCSSA007153</t>
  </si>
  <si>
    <t>CENTRO DE SALUD SAN JUAN DE OCOTAN</t>
  </si>
  <si>
    <t>JCSSA005806</t>
  </si>
  <si>
    <t>CENTRO DE SALUD SAN JUAN EVÁNGELISTA</t>
  </si>
  <si>
    <t>JCSSA009160</t>
  </si>
  <si>
    <t>CENTRO DE SALUD SAN LUCAS EVANGELISTA</t>
  </si>
  <si>
    <t>JCSSA005992</t>
  </si>
  <si>
    <t>CENTRO DE SALUD SAN MARTÍN DE LAS FLORES</t>
  </si>
  <si>
    <t>JCSSA009262</t>
  </si>
  <si>
    <t>CENTRO DE SALUD SAN MIGUEL CUYUTLAN</t>
  </si>
  <si>
    <t>JCSSA002311</t>
  </si>
  <si>
    <t>CENTRO DE SALUD SAN MIGUEL DE HUENTITAN</t>
  </si>
  <si>
    <t>JCSSA006016</t>
  </si>
  <si>
    <t>CENTRO DE SALUD SAN PEDRITO</t>
  </si>
  <si>
    <t>JCSSA009175</t>
  </si>
  <si>
    <t>CENTRO DE SALUD SAN SEBASTIÁN EL GRANDE</t>
  </si>
  <si>
    <t>JCSSA007165</t>
  </si>
  <si>
    <t>CENTRO DE SALUD SANTA ANA TEPETITLAN</t>
  </si>
  <si>
    <t>JCSSA006050</t>
  </si>
  <si>
    <t>CENTRO DE SALUD SANTA ANITA</t>
  </si>
  <si>
    <t>JCSSA002340</t>
  </si>
  <si>
    <t>CENTRO DE SALUD SANTA CECILIA</t>
  </si>
  <si>
    <t>JCSSA005864</t>
  </si>
  <si>
    <t>CENTRO DE SALUD SANTA CRUZ DE LAS FLORES</t>
  </si>
  <si>
    <t>JCSSA006284</t>
  </si>
  <si>
    <t>CENTRO DE SALUD SANTA CRUZ DE LAS HUERTAS</t>
  </si>
  <si>
    <t>JCSSA009253</t>
  </si>
  <si>
    <t>CENTRO DE SALUD SANTA CRUZ DEL VALLE</t>
  </si>
  <si>
    <t>JCSSA007322</t>
  </si>
  <si>
    <t>CENTRO DE SALUD SANTA MARGARITA</t>
  </si>
  <si>
    <t>JCSSA005963</t>
  </si>
  <si>
    <t>CENTRO DE SALUD SANTA MARÍA TEQUEPEXPAN</t>
  </si>
  <si>
    <t>JCSSA006301</t>
  </si>
  <si>
    <t>CENTRO DE SALUD SANTA PAULA</t>
  </si>
  <si>
    <t>JCSSA007276</t>
  </si>
  <si>
    <t>CENTRO DE SALUD STA MARÍA DEL PUEBLITO</t>
  </si>
  <si>
    <t>JCSSA007421</t>
  </si>
  <si>
    <t>CENTRO DE SALUD TESISTAN</t>
  </si>
  <si>
    <t>JCSSA002253</t>
  </si>
  <si>
    <t>CENTRO DE SALUD TETLAN RÍO VERDE</t>
  </si>
  <si>
    <t>JCSSA009280</t>
  </si>
  <si>
    <t>CENTRO DE SALUD TLAJOMULCO DE ZUÑIGA</t>
  </si>
  <si>
    <t>JCSSA006342</t>
  </si>
  <si>
    <t>CENTRO DE SALUD TONALÁ</t>
  </si>
  <si>
    <t>JCSSA007824</t>
  </si>
  <si>
    <t>CENTRO DE SALUD TULIPANES</t>
  </si>
  <si>
    <t>JCSSA005946</t>
  </si>
  <si>
    <t>CENTRO DE SALUD URBANO MANUEL LÓPEZ COTILLA</t>
  </si>
  <si>
    <t>JCSSA002422</t>
  </si>
  <si>
    <t>CENTRO DE SALUD URBANO SAN ANDRÉS II</t>
  </si>
  <si>
    <t>JCSSA006004</t>
  </si>
  <si>
    <t>CENTRO DE SALUD URBANO SANTA ROSALIA</t>
  </si>
  <si>
    <t>JCSSA006045</t>
  </si>
  <si>
    <t>CENTRO DE SALUD URBANO TLAQUEPAQUE ROSALES</t>
  </si>
  <si>
    <t>JCSSA005975</t>
  </si>
  <si>
    <t>CENTRO DE SALUD URBANO TOLUQUILLA</t>
  </si>
  <si>
    <t>JCSSA002463</t>
  </si>
  <si>
    <t>CENTRO DE SALUD YUGOSLAVIA  4</t>
  </si>
  <si>
    <t>JCSSA006313</t>
  </si>
  <si>
    <t>CENTRO DE SALUD ZALATITÁN</t>
  </si>
  <si>
    <t>JCSSA007346</t>
  </si>
  <si>
    <t>CENTRO DE SALUD ZAPOPAN NORTE  II</t>
  </si>
  <si>
    <t>JCSSA007305</t>
  </si>
  <si>
    <t>CENTRO DE SALUD ZAPOPAN NORTE I</t>
  </si>
  <si>
    <t>JCSSA005893</t>
  </si>
  <si>
    <t>CENTRO DE SALUD ZAPOTE DEL VALLE</t>
  </si>
  <si>
    <t>JCSSA002183</t>
  </si>
  <si>
    <t>CENTRO DENTAL INFANTIL DE ESPECIALIDADES</t>
  </si>
  <si>
    <t>JCSSA013634</t>
  </si>
  <si>
    <t>CENTRO INTEGRAL DE SALUD MENTAL TLAQUEPAQUE</t>
  </si>
  <si>
    <t>JCSSA013622</t>
  </si>
  <si>
    <t>CENTRO INTEGRAL DE SALUD MENTAL TONALÁ</t>
  </si>
  <si>
    <t>JCSSA009391</t>
  </si>
  <si>
    <t>CENTRO REGIONAL DE DESARROLLO INFANTIL Y ESTIMULACION TEMPRANA</t>
  </si>
  <si>
    <t>JCSSA004534</t>
  </si>
  <si>
    <t>CENTRO DE SALUD EL VERDE</t>
  </si>
  <si>
    <t>JCIST000074</t>
  </si>
  <si>
    <t>ISSSTE</t>
  </si>
  <si>
    <t>DR. ARTURO GLEZ. GUADALAJARA # 1</t>
  </si>
  <si>
    <t>JCIST000622</t>
  </si>
  <si>
    <t>EL SALTO</t>
  </si>
  <si>
    <t>JCIST000873</t>
  </si>
  <si>
    <t xml:space="preserve">CLINICA DE MEDICINA FAMILIAR </t>
  </si>
  <si>
    <t>JCIST000366</t>
  </si>
  <si>
    <t>CLINICA DE MEDICINA FAMILIAR # 2</t>
  </si>
  <si>
    <t>JCIST000395</t>
  </si>
  <si>
    <t>CLINICA DE MEDICINA FAMILIAR # 3</t>
  </si>
  <si>
    <t>JCSSA007013</t>
  </si>
  <si>
    <t>INSTITUTO DERMATOLOGICO DE JALISCO  DR. JOSE BARBA RUBIO</t>
  </si>
  <si>
    <t>JCSSA007030</t>
  </si>
  <si>
    <t>INSTITUTO JALISCIENSE DE ALIVIO AL DOLOR Y CUIDADOS PALIATIVOS</t>
  </si>
  <si>
    <t>JCSSA007725</t>
  </si>
  <si>
    <t>MÓDULO EL ROSARIO TONALÁ II</t>
  </si>
  <si>
    <t>JCSSA006255</t>
  </si>
  <si>
    <t>MÓDULO TONALÁ I</t>
  </si>
  <si>
    <t>JCIST000750</t>
  </si>
  <si>
    <t>SAN MARTIN DE LAS FLORES</t>
  </si>
  <si>
    <t>JCPMX000013</t>
  </si>
  <si>
    <t>PEMEX</t>
  </si>
  <si>
    <t>TLAQUEPAQUE, JAL.</t>
  </si>
  <si>
    <t>JCIST000371</t>
  </si>
  <si>
    <t>U.H. FOVISSSTE MIRAVALLE</t>
  </si>
  <si>
    <t>JCIST000856</t>
  </si>
  <si>
    <t>U.H.F. ESTATUTO JURIDICO TUZANIA</t>
  </si>
  <si>
    <t>JCIST000424</t>
  </si>
  <si>
    <t>U.H.F. UNIDAD MODELO</t>
  </si>
  <si>
    <t>JCIMS000395</t>
  </si>
  <si>
    <t>UMF 1 GUADALAJARA</t>
  </si>
  <si>
    <t>JCIMS000400</t>
  </si>
  <si>
    <t>UMF 167 H.PROVINCIA</t>
  </si>
  <si>
    <t>JCIMS001124</t>
  </si>
  <si>
    <t>UMF 171 ZAPOPAN</t>
  </si>
  <si>
    <t>JCIMS001276</t>
  </si>
  <si>
    <t>UMF 178 GUADALUPE</t>
  </si>
  <si>
    <t>JCIMS000412</t>
  </si>
  <si>
    <t>UMF 2 GUADALAJARA</t>
  </si>
  <si>
    <t>JCIMS000424</t>
  </si>
  <si>
    <t>UMF 3 GUADALAJARA</t>
  </si>
  <si>
    <t>JCIMS000436</t>
  </si>
  <si>
    <t>UMF 34 GUADALAJARA</t>
  </si>
  <si>
    <t>JCIMS000972</t>
  </si>
  <si>
    <t>UMF 39 TLAQUEPAQUE</t>
  </si>
  <si>
    <t>JCIMS000441</t>
  </si>
  <si>
    <t>UMF 4 ATEMAJAC</t>
  </si>
  <si>
    <t>JCIMS000453</t>
  </si>
  <si>
    <t>UMF 48 GUADALAJARA</t>
  </si>
  <si>
    <t>JCIMS000465</t>
  </si>
  <si>
    <t>UMF 49 GUADALAJARA</t>
  </si>
  <si>
    <t>JCIMS000470</t>
  </si>
  <si>
    <t>UMF 51 GUADALAJARA</t>
  </si>
  <si>
    <t>JCIMS000482</t>
  </si>
  <si>
    <t>UMF 52 GUADALAJARA</t>
  </si>
  <si>
    <t>JCIMS001141</t>
  </si>
  <si>
    <t>UMF 53 ZAPOPAN</t>
  </si>
  <si>
    <t>JCIMS000960</t>
  </si>
  <si>
    <t>UMF 54 TLAQUEPAQUE</t>
  </si>
  <si>
    <t>JCIMS000494</t>
  </si>
  <si>
    <t>UMF 55 GUADALAJARA</t>
  </si>
  <si>
    <t>JCIMS000955</t>
  </si>
  <si>
    <t>UMF 59 TLAJOMULCO</t>
  </si>
  <si>
    <t>JCIMS000506</t>
  </si>
  <si>
    <t>UMF 78 GUADALAJARA</t>
  </si>
  <si>
    <t>JCIMS000511</t>
  </si>
  <si>
    <t>UMF 79 GUADALAJARA</t>
  </si>
  <si>
    <t>JCIMS001153</t>
  </si>
  <si>
    <t>UMF 8 EXPERIENCIA</t>
  </si>
  <si>
    <t>JCIMS000523</t>
  </si>
  <si>
    <t>UMF 88 GUADALAJARA</t>
  </si>
  <si>
    <t>JCIMS000535</t>
  </si>
  <si>
    <t>UMF 91 EL FRESNO</t>
  </si>
  <si>
    <t>JCIMS000540</t>
  </si>
  <si>
    <t>UMF 92 MIRAVALLE</t>
  </si>
  <si>
    <t>JCIMS001001</t>
  </si>
  <si>
    <t>UMF 93 TONALA</t>
  </si>
  <si>
    <t>JCIMS000716</t>
  </si>
  <si>
    <t>UMFH 5 EL SALTO</t>
  </si>
  <si>
    <t>JCIMS001416</t>
  </si>
  <si>
    <t>UNIDAD DE MEDICINA FAMILIAR NO. 182 TESISTÁN</t>
  </si>
  <si>
    <t>JCIMS001445</t>
  </si>
  <si>
    <t>UNIDAD DE MEDICINA FAMILIAR NO. 184</t>
  </si>
  <si>
    <t>JCSSA007380</t>
  </si>
  <si>
    <t>UNIDAD MÓVIL COLONIA NUEVO MÉXICO</t>
  </si>
  <si>
    <t>JCSSA013260</t>
  </si>
  <si>
    <t>UNIDAD MÓVIL DE ATENCIÓN A LA SALUD DE LA MUJER CENTRO TLAQUEPAQUE</t>
  </si>
  <si>
    <t>JCSSA013255</t>
  </si>
  <si>
    <t>UNIDAD MÓVIL DE ATENCIÓN A LA SALUD DE LA MUJER CENTRO TONALA</t>
  </si>
  <si>
    <t>JCSSA013214</t>
  </si>
  <si>
    <t>UNIDAD MÓVIL DE ATENCIÓN A LA SALUD DE LA MUJER ZAPOPAN</t>
  </si>
  <si>
    <t>JCSSA013663</t>
  </si>
  <si>
    <t>UNIDAD MÓVIL DE COLPOSCOPIA</t>
  </si>
  <si>
    <t>JCSSA007416</t>
  </si>
  <si>
    <t>UNIDAD MÓVIL TESISTÁN</t>
  </si>
  <si>
    <t>MUNICIPIO</t>
  </si>
  <si>
    <t>PUNTOCENTRAL</t>
  </si>
  <si>
    <t>GUADALAJARA</t>
  </si>
  <si>
    <t>TLAJOMULCO</t>
  </si>
  <si>
    <t>TLAQUEPAQUE</t>
  </si>
  <si>
    <t>TONALÁ</t>
  </si>
  <si>
    <t>ZAPOPAN</t>
  </si>
  <si>
    <t>PLAZA DE LAS AMÉRICAS</t>
  </si>
  <si>
    <t>PLAZA CENTRAL TONALÁ</t>
  </si>
  <si>
    <t>PLAZA CENTRAL TLAJOMULCO</t>
  </si>
  <si>
    <t>PLAZA GUADALAJARA</t>
  </si>
  <si>
    <t>PLAZA JUÁREZ</t>
  </si>
  <si>
    <t>JARDÍN  HIDALGO</t>
  </si>
  <si>
    <t>Minimo Tiempo Traslado</t>
  </si>
  <si>
    <t>Minimo Distancia Traslado</t>
  </si>
  <si>
    <t>Maximo Distancia  de Traslado</t>
  </si>
  <si>
    <t>Maximo Tiempo  de Traslado</t>
  </si>
  <si>
    <t>Puntuacion Tiempo de Traslado</t>
  </si>
  <si>
    <t>Minimo #Medicos</t>
  </si>
  <si>
    <t>Minimo #Consultorios</t>
  </si>
  <si>
    <t>Minimo #Ocupacion</t>
  </si>
  <si>
    <t>Maximo #Medicos</t>
  </si>
  <si>
    <t>Maximo #Consultorios</t>
  </si>
  <si>
    <t>Maximo #Ocupacion</t>
  </si>
  <si>
    <t>Puntuacion Distancia de Traslado</t>
  </si>
  <si>
    <t>Puntuacion #Medicos</t>
  </si>
  <si>
    <t>Puntuacion #Consultorios</t>
  </si>
  <si>
    <t>Porcentaje Ocupacion (Random)</t>
  </si>
  <si>
    <t>Puntuacion #Ocupacion</t>
  </si>
  <si>
    <t>PUNTUACION FINAL (MAX 1)</t>
  </si>
  <si>
    <t>Maximo Puntaje Final</t>
  </si>
  <si>
    <t>Maximo Ranking</t>
  </si>
  <si>
    <t>Ranking (El mas cercano a 1 es el mejor)</t>
  </si>
  <si>
    <t>Puntuacion elegibilidad (Esto es Y)</t>
  </si>
  <si>
    <t>PERCENTRANK.INC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</si>
</sst>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0" borderId="10" xfId="0" applyBorder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3"/>
  <sheetViews>
    <sheetView tabSelected="1" topLeftCell="U1" zoomScale="85" zoomScaleNormal="85" workbookViewId="0">
      <selection activeCell="Z23" sqref="Z23"/>
    </sheetView>
  </sheetViews>
  <sheetFormatPr baseColWidth="10" defaultRowHeight="15" x14ac:dyDescent="0.25"/>
  <cols>
    <col min="7" max="7" width="10.5703125" bestFit="1" customWidth="1"/>
    <col min="8" max="8" width="19.140625" bestFit="1" customWidth="1"/>
    <col min="9" max="9" width="71.42578125" bestFit="1" customWidth="1"/>
    <col min="10" max="10" width="23.7109375" bestFit="1" customWidth="1"/>
    <col min="11" max="11" width="35.5703125" bestFit="1" customWidth="1"/>
    <col min="12" max="12" width="61.85546875" bestFit="1" customWidth="1"/>
    <col min="13" max="13" width="41" bestFit="1" customWidth="1"/>
    <col min="14" max="14" width="51.28515625" bestFit="1" customWidth="1"/>
    <col min="15" max="15" width="32.7109375" bestFit="1" customWidth="1"/>
    <col min="16" max="16" width="30.7109375" bestFit="1" customWidth="1"/>
    <col min="17" max="17" width="20.85546875" bestFit="1" customWidth="1"/>
    <col min="18" max="18" width="24.85546875" bestFit="1" customWidth="1"/>
    <col min="19" max="19" width="47.7109375" bestFit="1" customWidth="1"/>
    <col min="20" max="20" width="30" bestFit="1" customWidth="1"/>
    <col min="21" max="21" width="31.140625" customWidth="1"/>
    <col min="22" max="22" width="30" customWidth="1"/>
    <col min="23" max="23" width="39.7109375" customWidth="1"/>
    <col min="24" max="24" width="30.7109375" bestFit="1" customWidth="1"/>
    <col min="25" max="25" width="34.85546875" customWidth="1"/>
    <col min="26" max="27" width="30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386</v>
      </c>
      <c r="P1" t="s">
        <v>379</v>
      </c>
      <c r="Q1" t="s">
        <v>387</v>
      </c>
      <c r="R1" t="s">
        <v>388</v>
      </c>
      <c r="S1" s="4" t="s">
        <v>395</v>
      </c>
      <c r="T1" t="s">
        <v>389</v>
      </c>
      <c r="U1" t="s">
        <v>390</v>
      </c>
      <c r="V1" t="s">
        <v>391</v>
      </c>
      <c r="W1" s="5" t="s">
        <v>394</v>
      </c>
      <c r="Y1" s="2" t="s">
        <v>376</v>
      </c>
      <c r="Z1" s="2" t="s">
        <v>377</v>
      </c>
    </row>
    <row r="2" spans="1:26" x14ac:dyDescent="0.25">
      <c r="A2">
        <v>2018</v>
      </c>
      <c r="B2" t="s">
        <v>14</v>
      </c>
      <c r="C2" t="s">
        <v>15</v>
      </c>
      <c r="D2">
        <v>39</v>
      </c>
      <c r="E2">
        <v>20.686921999999999</v>
      </c>
      <c r="F2">
        <v>-103.328075</v>
      </c>
      <c r="G2">
        <v>2.3199999999999998</v>
      </c>
      <c r="H2">
        <v>4.6399999999999997</v>
      </c>
      <c r="I2" t="s">
        <v>16</v>
      </c>
      <c r="J2">
        <v>0</v>
      </c>
      <c r="K2">
        <v>0</v>
      </c>
      <c r="L2">
        <v>0</v>
      </c>
      <c r="M2">
        <v>4</v>
      </c>
      <c r="N2">
        <v>5</v>
      </c>
      <c r="O2">
        <f>(_xlfn.PERCENTRANK.INC($G$1:$G$173,G2)*-1)+1</f>
        <v>0.83099999999999996</v>
      </c>
      <c r="P2">
        <f>(_xlfn.PERCENTRANK.INC($H$1:$H$173,H2)*-1)+1</f>
        <v>0.83099999999999996</v>
      </c>
      <c r="Q2">
        <f>_xlfn.PERCENTRANK.INC($M$2:$M$173,M2)</f>
        <v>0.38</v>
      </c>
      <c r="R2">
        <f>_xlfn.PERCENTRANK.INC($J$2:$J$173,J2)</f>
        <v>0</v>
      </c>
      <c r="S2">
        <f>(O2*0.1)+(P2*0.3)+(Q2*0.2)+(R2*0.1)</f>
        <v>0.40839999999999999</v>
      </c>
      <c r="T2">
        <f ca="1">RANDBETWEEN(0,100)/100</f>
        <v>0.7</v>
      </c>
      <c r="U2">
        <f ca="1">_xlfn.PERCENTRANK.INC($T$2:$T$173,T2)</f>
        <v>0.68400000000000005</v>
      </c>
      <c r="V2">
        <f ca="1">S2+(U2*0.3)</f>
        <v>0.61360000000000003</v>
      </c>
      <c r="W2">
        <f ca="1">_xlfn.PERCENTRANK.INC($V$2:$V$173,V2)</f>
        <v>0.73599999999999999</v>
      </c>
      <c r="Y2" s="3">
        <f>MIN(G2:G173)</f>
        <v>0.08</v>
      </c>
      <c r="Z2" s="3">
        <f>MAX(G2:G173)</f>
        <v>94.98</v>
      </c>
    </row>
    <row r="3" spans="1:26" x14ac:dyDescent="0.25">
      <c r="A3">
        <v>2018</v>
      </c>
      <c r="B3" t="s">
        <v>17</v>
      </c>
      <c r="C3" t="s">
        <v>15</v>
      </c>
      <c r="D3">
        <v>120</v>
      </c>
      <c r="E3">
        <v>20.729192999999999</v>
      </c>
      <c r="F3">
        <v>-103.39056600000001</v>
      </c>
      <c r="G3">
        <v>0.91</v>
      </c>
      <c r="H3">
        <v>1.82</v>
      </c>
      <c r="I3" t="s">
        <v>18</v>
      </c>
      <c r="J3">
        <v>15</v>
      </c>
      <c r="K3">
        <v>160</v>
      </c>
      <c r="L3">
        <v>0</v>
      </c>
      <c r="M3">
        <v>9</v>
      </c>
      <c r="N3">
        <v>2</v>
      </c>
      <c r="O3">
        <f>(_xlfn.PERCENTRANK.INC($G$1:$G$173,G3)*-1)+1</f>
        <v>0.94799999999999995</v>
      </c>
      <c r="P3">
        <f>(_xlfn.PERCENTRANK.INC($H$1:$H$173,H3)*-1)+1</f>
        <v>0.94799999999999995</v>
      </c>
      <c r="Q3">
        <f>_xlfn.PERCENTRANK.INC($M$2:$M$173,M3)</f>
        <v>0.66</v>
      </c>
      <c r="R3">
        <f>_xlfn.PERCENTRANK.INC($J$2:$J$173,J3)</f>
        <v>0.86499999999999999</v>
      </c>
      <c r="S3">
        <f t="shared" ref="S3:S66" si="0">(O3*0.1)+(P3*0.3)+(Q3*0.2)+(R3*0.1)</f>
        <v>0.59770000000000001</v>
      </c>
      <c r="T3">
        <f t="shared" ref="T3:V66" ca="1" si="1">RANDBETWEEN(0,100)/100</f>
        <v>0.95</v>
      </c>
      <c r="U3">
        <f t="shared" ref="U3:U66" ca="1" si="2">_xlfn.PERCENTRANK.INC($T$2:$T$173,T3)</f>
        <v>0.97</v>
      </c>
      <c r="V3">
        <f t="shared" ref="V3:V66" ca="1" si="3">S3+(U3*0.3)</f>
        <v>0.88870000000000005</v>
      </c>
      <c r="W3">
        <f t="shared" ref="W3:W66" ca="1" si="4">_xlfn.PERCENTRANK.INC($V$2:$V$173,V3)</f>
        <v>0.97</v>
      </c>
    </row>
    <row r="4" spans="1:26" x14ac:dyDescent="0.25">
      <c r="A4">
        <v>2018</v>
      </c>
      <c r="B4" t="s">
        <v>19</v>
      </c>
      <c r="C4" t="s">
        <v>20</v>
      </c>
      <c r="D4">
        <v>97</v>
      </c>
      <c r="E4">
        <v>20.475000000000001</v>
      </c>
      <c r="F4">
        <v>-103.447</v>
      </c>
      <c r="G4">
        <v>0.08</v>
      </c>
      <c r="H4">
        <v>0.16</v>
      </c>
      <c r="I4" t="s">
        <v>21</v>
      </c>
      <c r="J4">
        <v>0</v>
      </c>
      <c r="K4">
        <v>0</v>
      </c>
      <c r="L4">
        <v>0</v>
      </c>
      <c r="M4">
        <v>2</v>
      </c>
      <c r="N4">
        <v>1</v>
      </c>
      <c r="O4">
        <f>(_xlfn.PERCENTRANK.INC($G$1:$G$173,G4)*-1)+1</f>
        <v>1</v>
      </c>
      <c r="P4">
        <f>(_xlfn.PERCENTRANK.INC($H$1:$H$173,H4)*-1)+1</f>
        <v>1</v>
      </c>
      <c r="Q4">
        <f>_xlfn.PERCENTRANK.INC($M$2:$M$173,M4)</f>
        <v>0.216</v>
      </c>
      <c r="R4">
        <f>_xlfn.PERCENTRANK.INC($J$2:$J$173,J4)</f>
        <v>0</v>
      </c>
      <c r="S4">
        <f t="shared" si="0"/>
        <v>0.44320000000000004</v>
      </c>
      <c r="T4">
        <f t="shared" ca="1" si="1"/>
        <v>0.27</v>
      </c>
      <c r="U4">
        <f t="shared" ca="1" si="2"/>
        <v>0.245</v>
      </c>
      <c r="V4">
        <f t="shared" ca="1" si="3"/>
        <v>0.51670000000000005</v>
      </c>
      <c r="W4">
        <f t="shared" ca="1" si="4"/>
        <v>0.60799999999999998</v>
      </c>
      <c r="Y4" s="2" t="s">
        <v>375</v>
      </c>
      <c r="Z4" s="2" t="s">
        <v>378</v>
      </c>
    </row>
    <row r="5" spans="1:26" x14ac:dyDescent="0.25">
      <c r="A5">
        <v>2018</v>
      </c>
      <c r="B5" t="s">
        <v>22</v>
      </c>
      <c r="C5" t="s">
        <v>20</v>
      </c>
      <c r="D5">
        <v>39</v>
      </c>
      <c r="E5">
        <v>20.713142999999999</v>
      </c>
      <c r="F5">
        <v>-103.353109</v>
      </c>
      <c r="G5">
        <v>4.05</v>
      </c>
      <c r="H5">
        <v>8.1</v>
      </c>
      <c r="I5" t="s">
        <v>23</v>
      </c>
      <c r="J5">
        <v>2</v>
      </c>
      <c r="K5">
        <v>0</v>
      </c>
      <c r="L5">
        <v>0</v>
      </c>
      <c r="M5">
        <v>0</v>
      </c>
      <c r="N5">
        <v>0</v>
      </c>
      <c r="O5">
        <f>(_xlfn.PERCENTRANK.INC($G$1:$G$173,G5)*-1)+1</f>
        <v>0.66700000000000004</v>
      </c>
      <c r="P5">
        <f>(_xlfn.PERCENTRANK.INC($H$1:$H$173,H5)*-1)+1</f>
        <v>0.66700000000000004</v>
      </c>
      <c r="Q5">
        <f>_xlfn.PERCENTRANK.INC($M$2:$M$173,M5)</f>
        <v>0</v>
      </c>
      <c r="R5">
        <f>_xlfn.PERCENTRANK.INC($J$2:$J$173,J5)</f>
        <v>0.105</v>
      </c>
      <c r="S5">
        <f t="shared" si="0"/>
        <v>0.27730000000000005</v>
      </c>
      <c r="T5">
        <f t="shared" ca="1" si="1"/>
        <v>0.62</v>
      </c>
      <c r="U5">
        <f t="shared" ca="1" si="2"/>
        <v>0.63100000000000001</v>
      </c>
      <c r="V5">
        <f t="shared" ca="1" si="3"/>
        <v>0.46660000000000001</v>
      </c>
      <c r="W5">
        <f t="shared" ca="1" si="4"/>
        <v>0.502</v>
      </c>
      <c r="Y5" s="3">
        <f>MIN(H2:H173)</f>
        <v>0.16</v>
      </c>
      <c r="Z5" s="3">
        <f>MAX(H2:H173)</f>
        <v>189.96</v>
      </c>
    </row>
    <row r="6" spans="1:26" x14ac:dyDescent="0.25">
      <c r="A6">
        <v>2018</v>
      </c>
      <c r="B6" t="s">
        <v>24</v>
      </c>
      <c r="C6" t="s">
        <v>20</v>
      </c>
      <c r="D6">
        <v>97</v>
      </c>
      <c r="E6">
        <v>20.518599999999999</v>
      </c>
      <c r="F6">
        <v>-103.376</v>
      </c>
      <c r="G6">
        <v>8.7799999999999994</v>
      </c>
      <c r="H6">
        <v>17.559999999999999</v>
      </c>
      <c r="I6" t="s">
        <v>25</v>
      </c>
      <c r="J6">
        <v>2</v>
      </c>
      <c r="K6">
        <v>0</v>
      </c>
      <c r="L6">
        <v>0</v>
      </c>
      <c r="M6">
        <v>0</v>
      </c>
      <c r="N6">
        <v>0</v>
      </c>
      <c r="O6">
        <f>(_xlfn.PERCENTRANK.INC($G$1:$G$173,G6)*-1)+1</f>
        <v>0.22899999999999998</v>
      </c>
      <c r="P6">
        <f>(_xlfn.PERCENTRANK.INC($H$1:$H$173,H6)*-1)+1</f>
        <v>0.22899999999999998</v>
      </c>
      <c r="Q6">
        <f>_xlfn.PERCENTRANK.INC($M$2:$M$173,M6)</f>
        <v>0</v>
      </c>
      <c r="R6">
        <f>_xlfn.PERCENTRANK.INC($J$2:$J$173,J6)</f>
        <v>0.105</v>
      </c>
      <c r="S6">
        <f t="shared" si="0"/>
        <v>0.1021</v>
      </c>
      <c r="T6">
        <f t="shared" ca="1" si="1"/>
        <v>0.17</v>
      </c>
      <c r="U6">
        <f t="shared" ca="1" si="2"/>
        <v>0.14599999999999999</v>
      </c>
      <c r="V6">
        <f t="shared" ca="1" si="3"/>
        <v>0.1459</v>
      </c>
      <c r="W6">
        <f t="shared" ca="1" si="4"/>
        <v>1.7000000000000001E-2</v>
      </c>
    </row>
    <row r="7" spans="1:26" x14ac:dyDescent="0.25">
      <c r="A7">
        <v>2018</v>
      </c>
      <c r="B7" t="s">
        <v>26</v>
      </c>
      <c r="C7" t="s">
        <v>20</v>
      </c>
      <c r="D7">
        <v>98</v>
      </c>
      <c r="E7">
        <v>20.6157</v>
      </c>
      <c r="F7">
        <v>-103.295</v>
      </c>
      <c r="G7">
        <v>3.19</v>
      </c>
      <c r="H7">
        <v>6.38</v>
      </c>
      <c r="I7" t="s">
        <v>27</v>
      </c>
      <c r="J7">
        <v>2</v>
      </c>
      <c r="K7">
        <v>0</v>
      </c>
      <c r="L7">
        <v>0</v>
      </c>
      <c r="M7">
        <v>0</v>
      </c>
      <c r="N7">
        <v>0</v>
      </c>
      <c r="O7">
        <f>(_xlfn.PERCENTRANK.INC($G$1:$G$173,G7)*-1)+1</f>
        <v>0.749</v>
      </c>
      <c r="P7">
        <f>(_xlfn.PERCENTRANK.INC($H$1:$H$173,H7)*-1)+1</f>
        <v>0.749</v>
      </c>
      <c r="Q7">
        <f>_xlfn.PERCENTRANK.INC($M$2:$M$173,M7)</f>
        <v>0</v>
      </c>
      <c r="R7">
        <f>_xlfn.PERCENTRANK.INC($J$2:$J$173,J7)</f>
        <v>0.105</v>
      </c>
      <c r="S7">
        <f t="shared" si="0"/>
        <v>0.31009999999999999</v>
      </c>
      <c r="T7">
        <f t="shared" ca="1" si="1"/>
        <v>0.47</v>
      </c>
      <c r="U7">
        <f t="shared" ca="1" si="2"/>
        <v>0.46100000000000002</v>
      </c>
      <c r="V7">
        <f t="shared" ca="1" si="3"/>
        <v>0.44840000000000002</v>
      </c>
      <c r="W7">
        <f t="shared" ca="1" si="4"/>
        <v>0.45</v>
      </c>
      <c r="Y7" s="2" t="s">
        <v>380</v>
      </c>
      <c r="Z7" s="2" t="s">
        <v>383</v>
      </c>
    </row>
    <row r="8" spans="1:26" x14ac:dyDescent="0.25">
      <c r="A8">
        <v>2018</v>
      </c>
      <c r="B8" t="s">
        <v>28</v>
      </c>
      <c r="C8" t="s">
        <v>20</v>
      </c>
      <c r="D8">
        <v>101</v>
      </c>
      <c r="E8">
        <v>20.649799999999999</v>
      </c>
      <c r="F8">
        <v>-103.218</v>
      </c>
      <c r="G8">
        <v>3.82</v>
      </c>
      <c r="H8">
        <v>7.64</v>
      </c>
      <c r="I8" t="s">
        <v>29</v>
      </c>
      <c r="J8">
        <v>2</v>
      </c>
      <c r="K8">
        <v>0</v>
      </c>
      <c r="L8">
        <v>0</v>
      </c>
      <c r="M8">
        <v>0</v>
      </c>
      <c r="N8">
        <v>0</v>
      </c>
      <c r="O8">
        <f>(_xlfn.PERCENTRANK.INC($G$1:$G$173,G8)*-1)+1</f>
        <v>0.67900000000000005</v>
      </c>
      <c r="P8">
        <f>(_xlfn.PERCENTRANK.INC($H$1:$H$173,H8)*-1)+1</f>
        <v>0.67900000000000005</v>
      </c>
      <c r="Q8">
        <f>_xlfn.PERCENTRANK.INC($M$2:$M$173,M8)</f>
        <v>0</v>
      </c>
      <c r="R8">
        <f>_xlfn.PERCENTRANK.INC($J$2:$J$173,J8)</f>
        <v>0.105</v>
      </c>
      <c r="S8">
        <f t="shared" si="0"/>
        <v>0.28210000000000002</v>
      </c>
      <c r="T8">
        <f t="shared" ca="1" si="1"/>
        <v>0.11</v>
      </c>
      <c r="U8">
        <f t="shared" ca="1" si="2"/>
        <v>9.9000000000000005E-2</v>
      </c>
      <c r="V8">
        <f t="shared" ca="1" si="3"/>
        <v>0.31180000000000002</v>
      </c>
      <c r="W8">
        <f t="shared" ca="1" si="4"/>
        <v>0.18099999999999999</v>
      </c>
      <c r="Y8" s="3">
        <f>MIN(M2:M173)</f>
        <v>0</v>
      </c>
      <c r="Z8" s="3">
        <f>MAX(M2:M173)</f>
        <v>100</v>
      </c>
    </row>
    <row r="9" spans="1:26" x14ac:dyDescent="0.25">
      <c r="A9">
        <v>2018</v>
      </c>
      <c r="B9" t="s">
        <v>30</v>
      </c>
      <c r="C9" t="s">
        <v>20</v>
      </c>
      <c r="D9">
        <v>101</v>
      </c>
      <c r="E9">
        <v>20.615600000000001</v>
      </c>
      <c r="F9">
        <v>-103.265</v>
      </c>
      <c r="G9">
        <v>2.54</v>
      </c>
      <c r="H9">
        <v>5.08</v>
      </c>
      <c r="I9" t="s">
        <v>31</v>
      </c>
      <c r="J9">
        <v>2</v>
      </c>
      <c r="K9">
        <v>0</v>
      </c>
      <c r="L9">
        <v>0</v>
      </c>
      <c r="M9">
        <v>0</v>
      </c>
      <c r="N9">
        <v>0</v>
      </c>
      <c r="O9">
        <f>(_xlfn.PERCENTRANK.INC($G$1:$G$173,G9)*-1)+1</f>
        <v>0.80800000000000005</v>
      </c>
      <c r="P9">
        <f>(_xlfn.PERCENTRANK.INC($H$1:$H$173,H9)*-1)+1</f>
        <v>0.80800000000000005</v>
      </c>
      <c r="Q9">
        <f>_xlfn.PERCENTRANK.INC($M$2:$M$173,M9)</f>
        <v>0</v>
      </c>
      <c r="R9">
        <f>_xlfn.PERCENTRANK.INC($J$2:$J$173,J9)</f>
        <v>0.105</v>
      </c>
      <c r="S9">
        <f t="shared" si="0"/>
        <v>0.33370000000000005</v>
      </c>
      <c r="T9">
        <f t="shared" ca="1" si="1"/>
        <v>0.08</v>
      </c>
      <c r="U9">
        <f t="shared" ca="1" si="2"/>
        <v>6.4000000000000001E-2</v>
      </c>
      <c r="V9">
        <f t="shared" ca="1" si="3"/>
        <v>0.35290000000000005</v>
      </c>
      <c r="W9">
        <f t="shared" ca="1" si="4"/>
        <v>0.245</v>
      </c>
    </row>
    <row r="10" spans="1:26" x14ac:dyDescent="0.25">
      <c r="A10">
        <v>2018</v>
      </c>
      <c r="B10" t="s">
        <v>32</v>
      </c>
      <c r="C10" t="s">
        <v>20</v>
      </c>
      <c r="D10">
        <v>120</v>
      </c>
      <c r="E10">
        <v>20.7483</v>
      </c>
      <c r="F10">
        <v>-103.373</v>
      </c>
      <c r="G10">
        <v>3.57</v>
      </c>
      <c r="H10">
        <v>7.14</v>
      </c>
      <c r="I10" t="s">
        <v>33</v>
      </c>
      <c r="J10">
        <v>2</v>
      </c>
      <c r="K10">
        <v>0</v>
      </c>
      <c r="L10">
        <v>0</v>
      </c>
      <c r="M10">
        <v>0</v>
      </c>
      <c r="N10">
        <v>0</v>
      </c>
      <c r="O10">
        <f>(_xlfn.PERCENTRANK.INC($G$1:$G$173,G10)*-1)+1</f>
        <v>0.70199999999999996</v>
      </c>
      <c r="P10">
        <f>(_xlfn.PERCENTRANK.INC($H$1:$H$173,H10)*-1)+1</f>
        <v>0.70199999999999996</v>
      </c>
      <c r="Q10">
        <f>_xlfn.PERCENTRANK.INC($M$2:$M$173,M10)</f>
        <v>0</v>
      </c>
      <c r="R10">
        <f>_xlfn.PERCENTRANK.INC($J$2:$J$173,J10)</f>
        <v>0.105</v>
      </c>
      <c r="S10">
        <f t="shared" si="0"/>
        <v>0.2913</v>
      </c>
      <c r="T10">
        <f t="shared" ca="1" si="1"/>
        <v>0.57999999999999996</v>
      </c>
      <c r="U10">
        <f t="shared" ca="1" si="2"/>
        <v>0.56100000000000005</v>
      </c>
      <c r="V10">
        <f t="shared" ca="1" si="3"/>
        <v>0.45960000000000001</v>
      </c>
      <c r="W10">
        <f t="shared" ca="1" si="4"/>
        <v>0.47899999999999998</v>
      </c>
      <c r="Y10" s="2" t="s">
        <v>381</v>
      </c>
      <c r="Z10" s="2" t="s">
        <v>384</v>
      </c>
    </row>
    <row r="11" spans="1:26" x14ac:dyDescent="0.25">
      <c r="A11">
        <v>2018</v>
      </c>
      <c r="B11" t="s">
        <v>34</v>
      </c>
      <c r="C11" t="s">
        <v>20</v>
      </c>
      <c r="D11">
        <v>120</v>
      </c>
      <c r="E11">
        <v>20.658200000000001</v>
      </c>
      <c r="F11">
        <v>-103.447</v>
      </c>
      <c r="G11">
        <v>9.09</v>
      </c>
      <c r="H11">
        <v>18.18</v>
      </c>
      <c r="I11" t="s">
        <v>35</v>
      </c>
      <c r="J11">
        <v>2</v>
      </c>
      <c r="K11">
        <v>0</v>
      </c>
      <c r="L11">
        <v>0</v>
      </c>
      <c r="M11">
        <v>0</v>
      </c>
      <c r="N11">
        <v>0</v>
      </c>
      <c r="O11">
        <f>(_xlfn.PERCENTRANK.INC($G$1:$G$173,G11)*-1)+1</f>
        <v>0.21699999999999997</v>
      </c>
      <c r="P11">
        <f>(_xlfn.PERCENTRANK.INC($H$1:$H$173,H11)*-1)+1</f>
        <v>0.21699999999999997</v>
      </c>
      <c r="Q11">
        <f>_xlfn.PERCENTRANK.INC($M$2:$M$173,M11)</f>
        <v>0</v>
      </c>
      <c r="R11">
        <f>_xlfn.PERCENTRANK.INC($J$2:$J$173,J11)</f>
        <v>0.105</v>
      </c>
      <c r="S11">
        <f t="shared" si="0"/>
        <v>9.7299999999999984E-2</v>
      </c>
      <c r="T11">
        <f t="shared" ca="1" si="1"/>
        <v>0.89</v>
      </c>
      <c r="U11">
        <f t="shared" ca="1" si="2"/>
        <v>0.9</v>
      </c>
      <c r="V11">
        <f t="shared" ca="1" si="3"/>
        <v>0.36730000000000002</v>
      </c>
      <c r="W11">
        <f t="shared" ca="1" si="4"/>
        <v>0.28000000000000003</v>
      </c>
      <c r="Y11" s="3">
        <f>MIN(J2:J173)</f>
        <v>0</v>
      </c>
      <c r="Z11" s="3">
        <f>MAX(J2:J173)</f>
        <v>48</v>
      </c>
    </row>
    <row r="12" spans="1:26" x14ac:dyDescent="0.25">
      <c r="A12">
        <v>2018</v>
      </c>
      <c r="B12" t="s">
        <v>36</v>
      </c>
      <c r="C12" t="s">
        <v>37</v>
      </c>
      <c r="D12">
        <v>39</v>
      </c>
      <c r="E12">
        <v>20.701248</v>
      </c>
      <c r="F12">
        <v>-103.348062</v>
      </c>
      <c r="G12">
        <v>2.69</v>
      </c>
      <c r="H12">
        <v>5.38</v>
      </c>
      <c r="I12" t="s">
        <v>38</v>
      </c>
      <c r="J12">
        <v>20</v>
      </c>
      <c r="K12">
        <v>0</v>
      </c>
      <c r="L12">
        <v>0</v>
      </c>
      <c r="M12">
        <v>6</v>
      </c>
      <c r="N12">
        <v>3</v>
      </c>
      <c r="O12">
        <f>(_xlfn.PERCENTRANK.INC($G$1:$G$173,G12)*-1)+1</f>
        <v>0.78400000000000003</v>
      </c>
      <c r="P12">
        <f>(_xlfn.PERCENTRANK.INC($H$1:$H$173,H12)*-1)+1</f>
        <v>0.78400000000000003</v>
      </c>
      <c r="Q12">
        <f>_xlfn.PERCENTRANK.INC($M$2:$M$173,M12)</f>
        <v>0.53800000000000003</v>
      </c>
      <c r="R12">
        <f>_xlfn.PERCENTRANK.INC($J$2:$J$173,J12)</f>
        <v>0.9</v>
      </c>
      <c r="S12">
        <f>(O12*0.1)+(P12*0.3)+(Q12*0.2)+(R12*0.1)</f>
        <v>0.51119999999999999</v>
      </c>
      <c r="T12">
        <f t="shared" ca="1" si="1"/>
        <v>0.16</v>
      </c>
      <c r="U12">
        <f t="shared" ca="1" si="2"/>
        <v>0.13400000000000001</v>
      </c>
      <c r="V12">
        <f t="shared" ca="1" si="3"/>
        <v>0.5514</v>
      </c>
      <c r="W12">
        <f t="shared" ca="1" si="4"/>
        <v>0.66</v>
      </c>
    </row>
    <row r="13" spans="1:26" x14ac:dyDescent="0.25">
      <c r="A13">
        <v>2018</v>
      </c>
      <c r="B13" t="s">
        <v>39</v>
      </c>
      <c r="C13" t="s">
        <v>20</v>
      </c>
      <c r="D13">
        <v>101</v>
      </c>
      <c r="E13">
        <v>20.674920019999998</v>
      </c>
      <c r="F13">
        <v>-103.25628709999999</v>
      </c>
      <c r="G13">
        <v>5.83</v>
      </c>
      <c r="H13">
        <v>11.66</v>
      </c>
      <c r="I13" t="s">
        <v>40</v>
      </c>
      <c r="J13">
        <v>3</v>
      </c>
      <c r="K13">
        <v>0</v>
      </c>
      <c r="L13">
        <v>0</v>
      </c>
      <c r="M13">
        <v>3</v>
      </c>
      <c r="N13">
        <v>2</v>
      </c>
      <c r="O13">
        <f>(_xlfn.PERCENTRANK.INC($G$1:$G$173,G13)*-1)+1</f>
        <v>0.52700000000000002</v>
      </c>
      <c r="P13">
        <f>(_xlfn.PERCENTRANK.INC($H$1:$H$173,H13)*-1)+1</f>
        <v>0.52700000000000002</v>
      </c>
      <c r="Q13">
        <f>_xlfn.PERCENTRANK.INC($M$2:$M$173,M13)</f>
        <v>0.29199999999999998</v>
      </c>
      <c r="R13">
        <f>_xlfn.PERCENTRANK.INC($J$2:$J$173,J13)</f>
        <v>0.29199999999999998</v>
      </c>
      <c r="S13">
        <f t="shared" si="0"/>
        <v>0.2984</v>
      </c>
      <c r="T13">
        <f t="shared" ca="1" si="1"/>
        <v>0.04</v>
      </c>
      <c r="U13">
        <f t="shared" ca="1" si="2"/>
        <v>2.3E-2</v>
      </c>
      <c r="V13">
        <f t="shared" ca="1" si="3"/>
        <v>0.30530000000000002</v>
      </c>
      <c r="W13">
        <f t="shared" ca="1" si="4"/>
        <v>0.16300000000000001</v>
      </c>
      <c r="Y13" s="2" t="s">
        <v>382</v>
      </c>
      <c r="Z13" s="2" t="s">
        <v>385</v>
      </c>
    </row>
    <row r="14" spans="1:26" x14ac:dyDescent="0.25">
      <c r="A14">
        <v>2018</v>
      </c>
      <c r="B14" t="s">
        <v>41</v>
      </c>
      <c r="C14" t="s">
        <v>20</v>
      </c>
      <c r="D14">
        <v>39</v>
      </c>
      <c r="E14">
        <v>20.690069439999998</v>
      </c>
      <c r="F14">
        <v>-103.2828801</v>
      </c>
      <c r="G14">
        <v>6.9</v>
      </c>
      <c r="H14">
        <v>13.8</v>
      </c>
      <c r="I14" t="s">
        <v>42</v>
      </c>
      <c r="J14">
        <v>2</v>
      </c>
      <c r="K14">
        <v>0</v>
      </c>
      <c r="L14">
        <v>0</v>
      </c>
      <c r="M14">
        <v>3</v>
      </c>
      <c r="N14">
        <v>2</v>
      </c>
      <c r="O14">
        <f>(_xlfn.PERCENTRANK.INC($G$1:$G$173,G14)*-1)+1</f>
        <v>0.36899999999999999</v>
      </c>
      <c r="P14">
        <f>(_xlfn.PERCENTRANK.INC($H$1:$H$173,H14)*-1)+1</f>
        <v>0.36899999999999999</v>
      </c>
      <c r="Q14">
        <f>_xlfn.PERCENTRANK.INC($M$2:$M$173,M14)</f>
        <v>0.29199999999999998</v>
      </c>
      <c r="R14">
        <f>_xlfn.PERCENTRANK.INC($J$2:$J$173,J14)</f>
        <v>0.105</v>
      </c>
      <c r="S14">
        <f t="shared" si="0"/>
        <v>0.21650000000000003</v>
      </c>
      <c r="T14">
        <f t="shared" ca="1" si="1"/>
        <v>0.87</v>
      </c>
      <c r="U14">
        <f t="shared" ca="1" si="2"/>
        <v>0.86499999999999999</v>
      </c>
      <c r="V14">
        <f t="shared" ca="1" si="3"/>
        <v>0.47600000000000003</v>
      </c>
      <c r="W14">
        <f t="shared" ca="1" si="4"/>
        <v>0.53200000000000003</v>
      </c>
      <c r="Y14" s="3">
        <f ca="1">MIN(T2:T173)</f>
        <v>0</v>
      </c>
      <c r="Z14" s="3">
        <f ca="1">MAX(T2:T173)</f>
        <v>1</v>
      </c>
    </row>
    <row r="15" spans="1:26" x14ac:dyDescent="0.25">
      <c r="A15">
        <v>2018</v>
      </c>
      <c r="B15" t="s">
        <v>43</v>
      </c>
      <c r="C15" t="s">
        <v>20</v>
      </c>
      <c r="D15">
        <v>39</v>
      </c>
      <c r="E15">
        <v>20.617621840000002</v>
      </c>
      <c r="F15">
        <v>-103.38490710000001</v>
      </c>
      <c r="G15">
        <v>7.66</v>
      </c>
      <c r="H15">
        <v>15.32</v>
      </c>
      <c r="I15" t="s">
        <v>44</v>
      </c>
      <c r="J15">
        <v>2</v>
      </c>
      <c r="K15">
        <v>0</v>
      </c>
      <c r="L15">
        <v>0</v>
      </c>
      <c r="M15">
        <v>4</v>
      </c>
      <c r="N15">
        <v>3</v>
      </c>
      <c r="O15">
        <f>(_xlfn.PERCENTRANK.INC($G$1:$G$173,G15)*-1)+1</f>
        <v>0.31000000000000005</v>
      </c>
      <c r="P15">
        <f>(_xlfn.PERCENTRANK.INC($H$1:$H$173,H15)*-1)+1</f>
        <v>0.31000000000000005</v>
      </c>
      <c r="Q15">
        <f>_xlfn.PERCENTRANK.INC($M$2:$M$173,M15)</f>
        <v>0.38</v>
      </c>
      <c r="R15">
        <f>_xlfn.PERCENTRANK.INC($J$2:$J$173,J15)</f>
        <v>0.105</v>
      </c>
      <c r="S15">
        <f t="shared" si="0"/>
        <v>0.21050000000000005</v>
      </c>
      <c r="T15">
        <f t="shared" ca="1" si="1"/>
        <v>0.79</v>
      </c>
      <c r="U15">
        <f t="shared" ca="1" si="2"/>
        <v>0.77100000000000002</v>
      </c>
      <c r="V15">
        <f t="shared" ca="1" si="3"/>
        <v>0.44180000000000008</v>
      </c>
      <c r="W15">
        <f t="shared" ca="1" si="4"/>
        <v>0.438</v>
      </c>
    </row>
    <row r="16" spans="1:26" x14ac:dyDescent="0.25">
      <c r="A16">
        <v>2018</v>
      </c>
      <c r="B16" t="s">
        <v>45</v>
      </c>
      <c r="C16" t="s">
        <v>20</v>
      </c>
      <c r="D16">
        <v>120</v>
      </c>
      <c r="E16">
        <v>20.636166370000002</v>
      </c>
      <c r="F16">
        <v>-103.4631038</v>
      </c>
      <c r="G16">
        <v>12.05</v>
      </c>
      <c r="H16">
        <v>24.1</v>
      </c>
      <c r="I16" t="s">
        <v>46</v>
      </c>
      <c r="J16">
        <v>3</v>
      </c>
      <c r="K16">
        <v>0</v>
      </c>
      <c r="L16">
        <v>0</v>
      </c>
      <c r="M16">
        <v>4</v>
      </c>
      <c r="N16">
        <v>5</v>
      </c>
      <c r="O16">
        <f>(_xlfn.PERCENTRANK.INC($G$1:$G$173,G16)*-1)+1</f>
        <v>0.15800000000000003</v>
      </c>
      <c r="P16">
        <f>(_xlfn.PERCENTRANK.INC($H$1:$H$173,H16)*-1)+1</f>
        <v>0.15800000000000003</v>
      </c>
      <c r="Q16">
        <f>_xlfn.PERCENTRANK.INC($M$2:$M$173,M16)</f>
        <v>0.38</v>
      </c>
      <c r="R16">
        <f>_xlfn.PERCENTRANK.INC($J$2:$J$173,J16)</f>
        <v>0.29199999999999998</v>
      </c>
      <c r="S16">
        <f t="shared" si="0"/>
        <v>0.16840000000000002</v>
      </c>
      <c r="T16">
        <f t="shared" ca="1" si="1"/>
        <v>0.11</v>
      </c>
      <c r="U16">
        <f t="shared" ca="1" si="2"/>
        <v>9.9000000000000005E-2</v>
      </c>
      <c r="V16">
        <f t="shared" ca="1" si="3"/>
        <v>0.19810000000000003</v>
      </c>
      <c r="W16">
        <f t="shared" ca="1" si="4"/>
        <v>6.4000000000000001E-2</v>
      </c>
      <c r="Z16" s="2" t="s">
        <v>392</v>
      </c>
    </row>
    <row r="17" spans="1:26" x14ac:dyDescent="0.25">
      <c r="A17">
        <v>2018</v>
      </c>
      <c r="B17" t="s">
        <v>47</v>
      </c>
      <c r="C17" t="s">
        <v>20</v>
      </c>
      <c r="D17">
        <v>120</v>
      </c>
      <c r="E17">
        <v>20.747393779999999</v>
      </c>
      <c r="F17">
        <v>-103.3434221</v>
      </c>
      <c r="G17">
        <v>5.76</v>
      </c>
      <c r="H17">
        <v>11.52</v>
      </c>
      <c r="I17" t="s">
        <v>48</v>
      </c>
      <c r="J17">
        <v>5</v>
      </c>
      <c r="K17">
        <v>0</v>
      </c>
      <c r="L17">
        <v>0</v>
      </c>
      <c r="M17">
        <v>11</v>
      </c>
      <c r="N17">
        <v>7</v>
      </c>
      <c r="O17">
        <f>(_xlfn.PERCENTRANK.INC($G$1:$G$173,G17)*-1)+1</f>
        <v>0.54400000000000004</v>
      </c>
      <c r="P17">
        <f>(_xlfn.PERCENTRANK.INC($H$1:$H$173,H17)*-1)+1</f>
        <v>0.54400000000000004</v>
      </c>
      <c r="Q17">
        <f>_xlfn.PERCENTRANK.INC($M$2:$M$173,M17)</f>
        <v>0.70699999999999996</v>
      </c>
      <c r="R17">
        <f>_xlfn.PERCENTRANK.INC($J$2:$J$173,J17)</f>
        <v>0.625</v>
      </c>
      <c r="S17">
        <f t="shared" si="0"/>
        <v>0.42149999999999999</v>
      </c>
      <c r="T17">
        <f t="shared" ca="1" si="1"/>
        <v>0.89</v>
      </c>
      <c r="U17">
        <f t="shared" ca="1" si="2"/>
        <v>0.9</v>
      </c>
      <c r="V17">
        <f t="shared" ca="1" si="3"/>
        <v>0.6915</v>
      </c>
      <c r="W17">
        <f t="shared" ca="1" si="4"/>
        <v>0.83599999999999997</v>
      </c>
      <c r="Z17" s="3">
        <f ca="1">MAX($V$2:$V$173)</f>
        <v>0.9234</v>
      </c>
    </row>
    <row r="18" spans="1:26" x14ac:dyDescent="0.25">
      <c r="A18">
        <v>2018</v>
      </c>
      <c r="B18" t="s">
        <v>49</v>
      </c>
      <c r="C18" t="s">
        <v>20</v>
      </c>
      <c r="D18">
        <v>120</v>
      </c>
      <c r="E18">
        <v>20.721377749999998</v>
      </c>
      <c r="F18">
        <v>-103.35644120000001</v>
      </c>
      <c r="G18">
        <v>3.6</v>
      </c>
      <c r="H18">
        <v>7.2</v>
      </c>
      <c r="I18" t="s">
        <v>50</v>
      </c>
      <c r="J18">
        <v>5</v>
      </c>
      <c r="K18">
        <v>0</v>
      </c>
      <c r="L18">
        <v>0</v>
      </c>
      <c r="M18">
        <v>7</v>
      </c>
      <c r="N18">
        <v>8</v>
      </c>
      <c r="O18">
        <f>(_xlfn.PERCENTRANK.INC($G$1:$G$173,G18)*-1)+1</f>
        <v>0.69100000000000006</v>
      </c>
      <c r="P18">
        <f>(_xlfn.PERCENTRANK.INC($H$1:$H$173,H18)*-1)+1</f>
        <v>0.69100000000000006</v>
      </c>
      <c r="Q18">
        <f>_xlfn.PERCENTRANK.INC($M$2:$M$173,M18)</f>
        <v>0.60199999999999998</v>
      </c>
      <c r="R18">
        <f>_xlfn.PERCENTRANK.INC($J$2:$J$173,J18)</f>
        <v>0.625</v>
      </c>
      <c r="S18">
        <f t="shared" si="0"/>
        <v>0.45930000000000004</v>
      </c>
      <c r="T18">
        <f t="shared" ca="1" si="1"/>
        <v>0.79</v>
      </c>
      <c r="U18">
        <f t="shared" ca="1" si="2"/>
        <v>0.77100000000000002</v>
      </c>
      <c r="V18">
        <f t="shared" ca="1" si="3"/>
        <v>0.6906000000000001</v>
      </c>
      <c r="W18">
        <f t="shared" ca="1" si="4"/>
        <v>0.83</v>
      </c>
    </row>
    <row r="19" spans="1:26" x14ac:dyDescent="0.25">
      <c r="A19">
        <v>2018</v>
      </c>
      <c r="B19" t="s">
        <v>51</v>
      </c>
      <c r="C19" t="s">
        <v>20</v>
      </c>
      <c r="D19">
        <v>39</v>
      </c>
      <c r="E19">
        <v>20.68094992</v>
      </c>
      <c r="F19">
        <v>-103.2987244</v>
      </c>
      <c r="G19">
        <v>5.12</v>
      </c>
      <c r="H19">
        <v>10.24</v>
      </c>
      <c r="I19" t="s">
        <v>52</v>
      </c>
      <c r="J19">
        <v>9</v>
      </c>
      <c r="K19">
        <v>0</v>
      </c>
      <c r="L19">
        <v>0</v>
      </c>
      <c r="M19">
        <v>11</v>
      </c>
      <c r="N19">
        <v>8</v>
      </c>
      <c r="O19">
        <f>(_xlfn.PERCENTRANK.INC($G$1:$G$173,G19)*-1)+1</f>
        <v>0.59099999999999997</v>
      </c>
      <c r="P19">
        <f>(_xlfn.PERCENTRANK.INC($H$1:$H$173,H19)*-1)+1</f>
        <v>0.59099999999999997</v>
      </c>
      <c r="Q19">
        <f>_xlfn.PERCENTRANK.INC($M$2:$M$173,M19)</f>
        <v>0.70699999999999996</v>
      </c>
      <c r="R19">
        <f>_xlfn.PERCENTRANK.INC($J$2:$J$173,J19)</f>
        <v>0.78900000000000003</v>
      </c>
      <c r="S19">
        <f t="shared" si="0"/>
        <v>0.45670000000000005</v>
      </c>
      <c r="T19">
        <f t="shared" ca="1" si="1"/>
        <v>0.05</v>
      </c>
      <c r="U19">
        <f t="shared" ca="1" si="2"/>
        <v>2.9000000000000001E-2</v>
      </c>
      <c r="V19">
        <f t="shared" ca="1" si="3"/>
        <v>0.46540000000000004</v>
      </c>
      <c r="W19">
        <f t="shared" ca="1" si="4"/>
        <v>0.49099999999999999</v>
      </c>
      <c r="Z19" s="2" t="s">
        <v>393</v>
      </c>
    </row>
    <row r="20" spans="1:26" x14ac:dyDescent="0.25">
      <c r="A20">
        <v>2018</v>
      </c>
      <c r="B20" t="s">
        <v>53</v>
      </c>
      <c r="C20" t="s">
        <v>20</v>
      </c>
      <c r="D20">
        <v>120</v>
      </c>
      <c r="E20">
        <v>20.745868980000001</v>
      </c>
      <c r="F20">
        <v>-103.35438259999999</v>
      </c>
      <c r="G20">
        <v>4.71</v>
      </c>
      <c r="H20">
        <v>9.42</v>
      </c>
      <c r="I20" t="s">
        <v>54</v>
      </c>
      <c r="J20">
        <v>2</v>
      </c>
      <c r="K20">
        <v>0</v>
      </c>
      <c r="L20">
        <v>0</v>
      </c>
      <c r="M20">
        <v>3</v>
      </c>
      <c r="N20">
        <v>3</v>
      </c>
      <c r="O20">
        <f>(_xlfn.PERCENTRANK.INC($G$1:$G$173,G20)*-1)+1</f>
        <v>0.626</v>
      </c>
      <c r="P20">
        <f>(_xlfn.PERCENTRANK.INC($H$1:$H$173,H20)*-1)+1</f>
        <v>0.626</v>
      </c>
      <c r="Q20">
        <f>_xlfn.PERCENTRANK.INC($M$2:$M$173,M20)</f>
        <v>0.29199999999999998</v>
      </c>
      <c r="R20">
        <f>_xlfn.PERCENTRANK.INC($J$2:$J$173,J20)</f>
        <v>0.105</v>
      </c>
      <c r="S20">
        <f t="shared" si="0"/>
        <v>0.31930000000000003</v>
      </c>
      <c r="T20">
        <f t="shared" ca="1" si="1"/>
        <v>0.74</v>
      </c>
      <c r="U20">
        <f t="shared" ca="1" si="2"/>
        <v>0.71899999999999997</v>
      </c>
      <c r="V20">
        <f t="shared" ca="1" si="3"/>
        <v>0.53500000000000003</v>
      </c>
      <c r="W20">
        <f t="shared" ca="1" si="4"/>
        <v>0.63700000000000001</v>
      </c>
      <c r="Z20" s="3">
        <f ca="1">MAX(W5:W176)</f>
        <v>1</v>
      </c>
    </row>
    <row r="21" spans="1:26" x14ac:dyDescent="0.25">
      <c r="A21">
        <v>2018</v>
      </c>
      <c r="B21" t="s">
        <v>55</v>
      </c>
      <c r="C21" t="s">
        <v>20</v>
      </c>
      <c r="D21">
        <v>101</v>
      </c>
      <c r="E21">
        <v>20.680834390000001</v>
      </c>
      <c r="F21">
        <v>-103.2592513</v>
      </c>
      <c r="G21">
        <v>6.55</v>
      </c>
      <c r="H21">
        <v>13.1</v>
      </c>
      <c r="I21" t="s">
        <v>56</v>
      </c>
      <c r="J21">
        <v>2</v>
      </c>
      <c r="K21">
        <v>0</v>
      </c>
      <c r="L21">
        <v>0</v>
      </c>
      <c r="M21">
        <v>2</v>
      </c>
      <c r="N21">
        <v>3</v>
      </c>
      <c r="O21">
        <f>(_xlfn.PERCENTRANK.INC($G$1:$G$173,G21)*-1)+1</f>
        <v>0.42700000000000005</v>
      </c>
      <c r="P21">
        <f>(_xlfn.PERCENTRANK.INC($H$1:$H$173,H21)*-1)+1</f>
        <v>0.42700000000000005</v>
      </c>
      <c r="Q21">
        <f>_xlfn.PERCENTRANK.INC($M$2:$M$173,M21)</f>
        <v>0.216</v>
      </c>
      <c r="R21">
        <f>_xlfn.PERCENTRANK.INC($J$2:$J$173,J21)</f>
        <v>0.105</v>
      </c>
      <c r="S21">
        <f t="shared" si="0"/>
        <v>0.22450000000000003</v>
      </c>
      <c r="T21">
        <f t="shared" ca="1" si="1"/>
        <v>0.26</v>
      </c>
      <c r="U21">
        <f t="shared" ca="1" si="2"/>
        <v>0.23300000000000001</v>
      </c>
      <c r="V21">
        <f t="shared" ca="1" si="3"/>
        <v>0.29440000000000005</v>
      </c>
      <c r="W21">
        <f t="shared" ca="1" si="4"/>
        <v>0.14000000000000001</v>
      </c>
    </row>
    <row r="22" spans="1:26" x14ac:dyDescent="0.25">
      <c r="A22">
        <v>2018</v>
      </c>
      <c r="B22" t="s">
        <v>57</v>
      </c>
      <c r="C22" t="s">
        <v>20</v>
      </c>
      <c r="D22">
        <v>120</v>
      </c>
      <c r="E22">
        <v>20.73043775</v>
      </c>
      <c r="F22">
        <v>-103.33914729999999</v>
      </c>
      <c r="G22">
        <v>5.5</v>
      </c>
      <c r="H22">
        <v>11</v>
      </c>
      <c r="I22" t="s">
        <v>58</v>
      </c>
      <c r="J22">
        <v>4</v>
      </c>
      <c r="K22">
        <v>0</v>
      </c>
      <c r="L22">
        <v>0</v>
      </c>
      <c r="M22">
        <v>8</v>
      </c>
      <c r="N22">
        <v>8</v>
      </c>
      <c r="O22">
        <f>(_xlfn.PERCENTRANK.INC($G$1:$G$173,G22)*-1)+1</f>
        <v>0.56200000000000006</v>
      </c>
      <c r="P22">
        <f>(_xlfn.PERCENTRANK.INC($H$1:$H$173,H22)*-1)+1</f>
        <v>0.56200000000000006</v>
      </c>
      <c r="Q22">
        <f>_xlfn.PERCENTRANK.INC($M$2:$M$173,M22)</f>
        <v>0.63100000000000001</v>
      </c>
      <c r="R22">
        <f>_xlfn.PERCENTRANK.INC($J$2:$J$173,J22)</f>
        <v>0.44400000000000001</v>
      </c>
      <c r="S22">
        <f t="shared" si="0"/>
        <v>0.39539999999999997</v>
      </c>
      <c r="T22">
        <f t="shared" ca="1" si="1"/>
        <v>0.73</v>
      </c>
      <c r="U22">
        <f t="shared" ca="1" si="2"/>
        <v>0.70099999999999996</v>
      </c>
      <c r="V22">
        <f t="shared" ca="1" si="3"/>
        <v>0.60569999999999991</v>
      </c>
      <c r="W22">
        <f t="shared" ca="1" si="4"/>
        <v>0.71899999999999997</v>
      </c>
    </row>
    <row r="23" spans="1:26" x14ac:dyDescent="0.25">
      <c r="A23">
        <v>2018</v>
      </c>
      <c r="B23" t="s">
        <v>59</v>
      </c>
      <c r="C23" t="s">
        <v>20</v>
      </c>
      <c r="D23">
        <v>97</v>
      </c>
      <c r="E23">
        <v>20.455048179999999</v>
      </c>
      <c r="F23">
        <v>-103.5213998</v>
      </c>
      <c r="G23">
        <v>8.1</v>
      </c>
      <c r="H23">
        <v>16.2</v>
      </c>
      <c r="I23" t="s">
        <v>60</v>
      </c>
      <c r="J23">
        <v>1</v>
      </c>
      <c r="K23">
        <v>0</v>
      </c>
      <c r="L23">
        <v>0</v>
      </c>
      <c r="M23">
        <v>0</v>
      </c>
      <c r="N23">
        <v>1</v>
      </c>
      <c r="O23">
        <f>(_xlfn.PERCENTRANK.INC($G$1:$G$173,G23)*-1)+1</f>
        <v>0.27500000000000002</v>
      </c>
      <c r="P23">
        <f>(_xlfn.PERCENTRANK.INC($H$1:$H$173,H23)*-1)+1</f>
        <v>0.27500000000000002</v>
      </c>
      <c r="Q23">
        <f>_xlfn.PERCENTRANK.INC($M$2:$M$173,M23)</f>
        <v>0</v>
      </c>
      <c r="R23">
        <f>_xlfn.PERCENTRANK.INC($J$2:$J$173,J23)</f>
        <v>2.9000000000000001E-2</v>
      </c>
      <c r="S23">
        <f t="shared" si="0"/>
        <v>0.11290000000000001</v>
      </c>
      <c r="T23">
        <f t="shared" ca="1" si="1"/>
        <v>0.84</v>
      </c>
      <c r="U23">
        <f t="shared" ca="1" si="2"/>
        <v>0.82399999999999995</v>
      </c>
      <c r="V23">
        <f t="shared" ca="1" si="3"/>
        <v>0.36009999999999998</v>
      </c>
      <c r="W23">
        <f t="shared" ca="1" si="4"/>
        <v>0.26300000000000001</v>
      </c>
      <c r="Y23" t="s">
        <v>396</v>
      </c>
    </row>
    <row r="24" spans="1:26" x14ac:dyDescent="0.25">
      <c r="A24">
        <v>2018</v>
      </c>
      <c r="B24" t="s">
        <v>61</v>
      </c>
      <c r="C24" t="s">
        <v>20</v>
      </c>
      <c r="D24">
        <v>98</v>
      </c>
      <c r="E24">
        <v>20.60947007</v>
      </c>
      <c r="F24">
        <v>-103.3665386</v>
      </c>
      <c r="G24">
        <v>6.61</v>
      </c>
      <c r="H24">
        <v>13.22</v>
      </c>
      <c r="I24" t="s">
        <v>62</v>
      </c>
      <c r="J24">
        <v>5</v>
      </c>
      <c r="K24">
        <v>0</v>
      </c>
      <c r="L24">
        <v>0</v>
      </c>
      <c r="M24">
        <v>3</v>
      </c>
      <c r="N24">
        <v>3</v>
      </c>
      <c r="O24">
        <f>(_xlfn.PERCENTRANK.INC($G$1:$G$173,G24)*-1)+1</f>
        <v>0.41000000000000003</v>
      </c>
      <c r="P24">
        <f>(_xlfn.PERCENTRANK.INC($H$1:$H$173,H24)*-1)+1</f>
        <v>0.41000000000000003</v>
      </c>
      <c r="Q24">
        <f>_xlfn.PERCENTRANK.INC($M$2:$M$173,M24)</f>
        <v>0.29199999999999998</v>
      </c>
      <c r="R24">
        <f>_xlfn.PERCENTRANK.INC($J$2:$J$173,J24)</f>
        <v>0.625</v>
      </c>
      <c r="S24">
        <f t="shared" si="0"/>
        <v>0.28490000000000004</v>
      </c>
      <c r="T24">
        <f t="shared" ca="1" si="1"/>
        <v>0.51</v>
      </c>
      <c r="U24">
        <f t="shared" ca="1" si="2"/>
        <v>0.47899999999999998</v>
      </c>
      <c r="V24">
        <f t="shared" ca="1" si="3"/>
        <v>0.42860000000000004</v>
      </c>
      <c r="W24">
        <f t="shared" ca="1" si="4"/>
        <v>0.39700000000000002</v>
      </c>
    </row>
    <row r="25" spans="1:26" x14ac:dyDescent="0.25">
      <c r="A25">
        <v>2018</v>
      </c>
      <c r="B25" t="s">
        <v>63</v>
      </c>
      <c r="C25" t="s">
        <v>20</v>
      </c>
      <c r="D25">
        <v>97</v>
      </c>
      <c r="E25">
        <v>20.431427469999999</v>
      </c>
      <c r="F25">
        <v>-103.3074244</v>
      </c>
      <c r="G25">
        <v>15.33</v>
      </c>
      <c r="H25">
        <v>30.66</v>
      </c>
      <c r="I25" t="s">
        <v>64</v>
      </c>
      <c r="J25">
        <v>4</v>
      </c>
      <c r="K25">
        <v>0</v>
      </c>
      <c r="L25">
        <v>0</v>
      </c>
      <c r="M25">
        <v>2</v>
      </c>
      <c r="N25">
        <v>5</v>
      </c>
      <c r="O25">
        <f>(_xlfn.PERCENTRANK.INC($G$1:$G$173,G25)*-1)+1</f>
        <v>8.1999999999999962E-2</v>
      </c>
      <c r="P25">
        <f>(_xlfn.PERCENTRANK.INC($H$1:$H$173,H25)*-1)+1</f>
        <v>8.1999999999999962E-2</v>
      </c>
      <c r="Q25">
        <f>_xlfn.PERCENTRANK.INC($M$2:$M$173,M25)</f>
        <v>0.216</v>
      </c>
      <c r="R25">
        <f>_xlfn.PERCENTRANK.INC($J$2:$J$173,J25)</f>
        <v>0.44400000000000001</v>
      </c>
      <c r="S25">
        <f t="shared" si="0"/>
        <v>0.12039999999999998</v>
      </c>
      <c r="T25">
        <f t="shared" ca="1" si="1"/>
        <v>0.84</v>
      </c>
      <c r="U25">
        <f t="shared" ca="1" si="2"/>
        <v>0.82399999999999995</v>
      </c>
      <c r="V25">
        <f t="shared" ca="1" si="3"/>
        <v>0.36759999999999993</v>
      </c>
      <c r="W25">
        <f t="shared" ca="1" si="4"/>
        <v>0.28599999999999998</v>
      </c>
    </row>
    <row r="26" spans="1:26" x14ac:dyDescent="0.25">
      <c r="A26">
        <v>2018</v>
      </c>
      <c r="B26" t="s">
        <v>65</v>
      </c>
      <c r="C26" t="s">
        <v>20</v>
      </c>
      <c r="D26">
        <v>98</v>
      </c>
      <c r="E26">
        <v>20.601500000000001</v>
      </c>
      <c r="F26">
        <v>-103.35</v>
      </c>
      <c r="G26">
        <v>5.82</v>
      </c>
      <c r="H26">
        <v>11.64</v>
      </c>
      <c r="I26" t="s">
        <v>66</v>
      </c>
      <c r="J26">
        <v>4</v>
      </c>
      <c r="K26">
        <v>0</v>
      </c>
      <c r="L26">
        <v>0</v>
      </c>
      <c r="M26">
        <v>4</v>
      </c>
      <c r="N26">
        <v>6</v>
      </c>
      <c r="O26">
        <f>(_xlfn.PERCENTRANK.INC($G$1:$G$173,G26)*-1)+1</f>
        <v>0.53299999999999992</v>
      </c>
      <c r="P26">
        <f>(_xlfn.PERCENTRANK.INC($H$1:$H$173,H26)*-1)+1</f>
        <v>0.53299999999999992</v>
      </c>
      <c r="Q26">
        <f>_xlfn.PERCENTRANK.INC($M$2:$M$173,M26)</f>
        <v>0.38</v>
      </c>
      <c r="R26">
        <f>_xlfn.PERCENTRANK.INC($J$2:$J$173,J26)</f>
        <v>0.44400000000000001</v>
      </c>
      <c r="S26">
        <f t="shared" si="0"/>
        <v>0.33359999999999995</v>
      </c>
      <c r="T26">
        <f t="shared" ca="1" si="1"/>
        <v>0.75</v>
      </c>
      <c r="U26">
        <f t="shared" ca="1" si="2"/>
        <v>0.74199999999999999</v>
      </c>
      <c r="V26">
        <f t="shared" ca="1" si="3"/>
        <v>0.55619999999999992</v>
      </c>
      <c r="W26">
        <f t="shared" ca="1" si="4"/>
        <v>0.67800000000000005</v>
      </c>
    </row>
    <row r="27" spans="1:26" x14ac:dyDescent="0.25">
      <c r="A27">
        <v>2018</v>
      </c>
      <c r="B27" t="s">
        <v>67</v>
      </c>
      <c r="C27" t="s">
        <v>20</v>
      </c>
      <c r="D27">
        <v>120</v>
      </c>
      <c r="E27">
        <v>20.685572430000001</v>
      </c>
      <c r="F27">
        <v>-103.45415130000001</v>
      </c>
      <c r="G27">
        <v>7.66</v>
      </c>
      <c r="H27">
        <v>15.32</v>
      </c>
      <c r="I27" t="s">
        <v>68</v>
      </c>
      <c r="J27">
        <v>3</v>
      </c>
      <c r="K27">
        <v>0</v>
      </c>
      <c r="L27">
        <v>0</v>
      </c>
      <c r="M27">
        <v>5</v>
      </c>
      <c r="N27">
        <v>5</v>
      </c>
      <c r="O27">
        <f>(_xlfn.PERCENTRANK.INC($G$1:$G$173,G27)*-1)+1</f>
        <v>0.31000000000000005</v>
      </c>
      <c r="P27">
        <f>(_xlfn.PERCENTRANK.INC($H$1:$H$173,H27)*-1)+1</f>
        <v>0.31000000000000005</v>
      </c>
      <c r="Q27">
        <f>_xlfn.PERCENTRANK.INC($M$2:$M$173,M27)</f>
        <v>0.47299999999999998</v>
      </c>
      <c r="R27">
        <f>_xlfn.PERCENTRANK.INC($J$2:$J$173,J27)</f>
        <v>0.29199999999999998</v>
      </c>
      <c r="S27">
        <f t="shared" si="0"/>
        <v>0.24780000000000002</v>
      </c>
      <c r="T27">
        <f t="shared" ca="1" si="1"/>
        <v>0.74</v>
      </c>
      <c r="U27">
        <f t="shared" ca="1" si="2"/>
        <v>0.71899999999999997</v>
      </c>
      <c r="V27">
        <f t="shared" ca="1" si="3"/>
        <v>0.46350000000000002</v>
      </c>
      <c r="W27">
        <f t="shared" ca="1" si="4"/>
        <v>0.48499999999999999</v>
      </c>
    </row>
    <row r="28" spans="1:26" x14ac:dyDescent="0.25">
      <c r="A28">
        <v>2018</v>
      </c>
      <c r="B28" t="s">
        <v>69</v>
      </c>
      <c r="C28" t="s">
        <v>20</v>
      </c>
      <c r="D28">
        <v>120</v>
      </c>
      <c r="E28">
        <v>20.737546380000001</v>
      </c>
      <c r="F28">
        <v>-103.3305415</v>
      </c>
      <c r="G28">
        <v>6.55</v>
      </c>
      <c r="H28">
        <v>13.1</v>
      </c>
      <c r="I28" t="s">
        <v>70</v>
      </c>
      <c r="J28">
        <v>3</v>
      </c>
      <c r="K28">
        <v>0</v>
      </c>
      <c r="L28">
        <v>0</v>
      </c>
      <c r="M28">
        <v>4</v>
      </c>
      <c r="N28">
        <v>3</v>
      </c>
      <c r="O28">
        <f>(_xlfn.PERCENTRANK.INC($G$1:$G$173,G28)*-1)+1</f>
        <v>0.42700000000000005</v>
      </c>
      <c r="P28">
        <f>(_xlfn.PERCENTRANK.INC($H$1:$H$173,H28)*-1)+1</f>
        <v>0.42700000000000005</v>
      </c>
      <c r="Q28">
        <f>_xlfn.PERCENTRANK.INC($M$2:$M$173,M28)</f>
        <v>0.38</v>
      </c>
      <c r="R28">
        <f>_xlfn.PERCENTRANK.INC($J$2:$J$173,J28)</f>
        <v>0.29199999999999998</v>
      </c>
      <c r="S28">
        <f t="shared" si="0"/>
        <v>0.27600000000000002</v>
      </c>
      <c r="T28">
        <f t="shared" ca="1" si="1"/>
        <v>0.56000000000000005</v>
      </c>
      <c r="U28">
        <f t="shared" ca="1" si="2"/>
        <v>0.52600000000000002</v>
      </c>
      <c r="V28">
        <f t="shared" ca="1" si="3"/>
        <v>0.43380000000000002</v>
      </c>
      <c r="W28">
        <f t="shared" ca="1" si="4"/>
        <v>0.41499999999999998</v>
      </c>
    </row>
    <row r="29" spans="1:26" x14ac:dyDescent="0.25">
      <c r="A29">
        <v>2018</v>
      </c>
      <c r="B29" t="s">
        <v>71</v>
      </c>
      <c r="C29" t="s">
        <v>20</v>
      </c>
      <c r="D29">
        <v>101</v>
      </c>
      <c r="E29">
        <v>20.690100000000001</v>
      </c>
      <c r="F29">
        <v>-103.282</v>
      </c>
      <c r="G29">
        <v>8.42</v>
      </c>
      <c r="H29">
        <v>16.84</v>
      </c>
      <c r="I29" t="s">
        <v>72</v>
      </c>
      <c r="J29">
        <v>2</v>
      </c>
      <c r="K29">
        <v>0</v>
      </c>
      <c r="L29">
        <v>0</v>
      </c>
      <c r="M29">
        <v>3</v>
      </c>
      <c r="N29">
        <v>4</v>
      </c>
      <c r="O29">
        <f>(_xlfn.PERCENTRANK.INC($G$1:$G$173,G29)*-1)+1</f>
        <v>0.25800000000000001</v>
      </c>
      <c r="P29">
        <f>(_xlfn.PERCENTRANK.INC($H$1:$H$173,H29)*-1)+1</f>
        <v>0.25800000000000001</v>
      </c>
      <c r="Q29">
        <f>_xlfn.PERCENTRANK.INC($M$2:$M$173,M29)</f>
        <v>0.29199999999999998</v>
      </c>
      <c r="R29">
        <f>_xlfn.PERCENTRANK.INC($J$2:$J$173,J29)</f>
        <v>0.105</v>
      </c>
      <c r="S29">
        <f t="shared" si="0"/>
        <v>0.1721</v>
      </c>
      <c r="T29">
        <f t="shared" ca="1" si="1"/>
        <v>0.19</v>
      </c>
      <c r="U29">
        <f t="shared" ca="1" si="2"/>
        <v>0.16300000000000001</v>
      </c>
      <c r="V29">
        <f t="shared" ca="1" si="3"/>
        <v>0.221</v>
      </c>
      <c r="W29">
        <f t="shared" ca="1" si="4"/>
        <v>8.6999999999999994E-2</v>
      </c>
    </row>
    <row r="30" spans="1:26" x14ac:dyDescent="0.25">
      <c r="A30">
        <v>2018</v>
      </c>
      <c r="B30" t="s">
        <v>73</v>
      </c>
      <c r="C30" t="s">
        <v>20</v>
      </c>
      <c r="D30">
        <v>120</v>
      </c>
      <c r="E30">
        <v>20.731200000000001</v>
      </c>
      <c r="F30">
        <v>-103.361</v>
      </c>
      <c r="G30">
        <v>3.32</v>
      </c>
      <c r="H30">
        <v>6.64</v>
      </c>
      <c r="I30" t="s">
        <v>74</v>
      </c>
      <c r="J30">
        <v>6</v>
      </c>
      <c r="K30">
        <v>0</v>
      </c>
      <c r="L30">
        <v>0</v>
      </c>
      <c r="M30">
        <v>17</v>
      </c>
      <c r="N30">
        <v>18</v>
      </c>
      <c r="O30">
        <f>(_xlfn.PERCENTRANK.INC($G$1:$G$173,G30)*-1)+1</f>
        <v>0.73699999999999999</v>
      </c>
      <c r="P30">
        <f>(_xlfn.PERCENTRANK.INC($H$1:$H$173,H30)*-1)+1</f>
        <v>0.73699999999999999</v>
      </c>
      <c r="Q30">
        <f>_xlfn.PERCENTRANK.INC($M$2:$M$173,M30)</f>
        <v>0.81200000000000006</v>
      </c>
      <c r="R30">
        <f>_xlfn.PERCENTRANK.INC($J$2:$J$173,J30)</f>
        <v>0.71899999999999997</v>
      </c>
      <c r="S30">
        <f t="shared" si="0"/>
        <v>0.52910000000000001</v>
      </c>
      <c r="T30">
        <f t="shared" ca="1" si="1"/>
        <v>0.64</v>
      </c>
      <c r="U30">
        <f t="shared" ca="1" si="2"/>
        <v>0.64900000000000002</v>
      </c>
      <c r="V30">
        <f t="shared" ca="1" si="3"/>
        <v>0.7238</v>
      </c>
      <c r="W30">
        <f t="shared" ca="1" si="4"/>
        <v>0.85299999999999998</v>
      </c>
    </row>
    <row r="31" spans="1:26" x14ac:dyDescent="0.25">
      <c r="A31">
        <v>2018</v>
      </c>
      <c r="B31" t="s">
        <v>75</v>
      </c>
      <c r="C31" t="s">
        <v>20</v>
      </c>
      <c r="D31">
        <v>39</v>
      </c>
      <c r="E31">
        <v>20.625732289999998</v>
      </c>
      <c r="F31">
        <v>-103.3637995</v>
      </c>
      <c r="G31">
        <v>5.94</v>
      </c>
      <c r="H31">
        <v>11.88</v>
      </c>
      <c r="I31" t="s">
        <v>76</v>
      </c>
      <c r="J31">
        <v>7</v>
      </c>
      <c r="K31">
        <v>0</v>
      </c>
      <c r="L31">
        <v>0</v>
      </c>
      <c r="M31">
        <v>12</v>
      </c>
      <c r="N31">
        <v>11</v>
      </c>
      <c r="O31">
        <f>(_xlfn.PERCENTRANK.INC($G$1:$G$173,G31)*-1)+1</f>
        <v>0.49199999999999999</v>
      </c>
      <c r="P31">
        <f>(_xlfn.PERCENTRANK.INC($H$1:$H$173,H31)*-1)+1</f>
        <v>0.49199999999999999</v>
      </c>
      <c r="Q31">
        <f>_xlfn.PERCENTRANK.INC($M$2:$M$173,M31)</f>
        <v>0.73</v>
      </c>
      <c r="R31">
        <f>_xlfn.PERCENTRANK.INC($J$2:$J$173,J31)</f>
        <v>0.73599999999999999</v>
      </c>
      <c r="S31">
        <f t="shared" si="0"/>
        <v>0.41639999999999999</v>
      </c>
      <c r="T31">
        <f t="shared" ca="1" si="1"/>
        <v>0.79</v>
      </c>
      <c r="U31">
        <f t="shared" ca="1" si="2"/>
        <v>0.77100000000000002</v>
      </c>
      <c r="V31">
        <f t="shared" ca="1" si="3"/>
        <v>0.64769999999999994</v>
      </c>
      <c r="W31">
        <f t="shared" ca="1" si="4"/>
        <v>0.78300000000000003</v>
      </c>
    </row>
    <row r="32" spans="1:26" x14ac:dyDescent="0.25">
      <c r="A32">
        <v>2018</v>
      </c>
      <c r="B32" t="s">
        <v>77</v>
      </c>
      <c r="C32" t="s">
        <v>20</v>
      </c>
      <c r="D32">
        <v>39</v>
      </c>
      <c r="E32">
        <v>20.69002592</v>
      </c>
      <c r="F32">
        <v>-103.27177159999999</v>
      </c>
      <c r="G32">
        <v>8.0299999999999994</v>
      </c>
      <c r="H32">
        <v>16.059999999999999</v>
      </c>
      <c r="I32" t="s">
        <v>78</v>
      </c>
      <c r="J32">
        <v>5</v>
      </c>
      <c r="K32">
        <v>0</v>
      </c>
      <c r="L32">
        <v>0</v>
      </c>
      <c r="M32">
        <v>6</v>
      </c>
      <c r="N32">
        <v>4</v>
      </c>
      <c r="O32">
        <f>(_xlfn.PERCENTRANK.INC($G$1:$G$173,G32)*-1)+1</f>
        <v>0.28100000000000003</v>
      </c>
      <c r="P32">
        <f>(_xlfn.PERCENTRANK.INC($H$1:$H$173,H32)*-1)+1</f>
        <v>0.28100000000000003</v>
      </c>
      <c r="Q32">
        <f>_xlfn.PERCENTRANK.INC($M$2:$M$173,M32)</f>
        <v>0.53800000000000003</v>
      </c>
      <c r="R32">
        <f>_xlfn.PERCENTRANK.INC($J$2:$J$173,J32)</f>
        <v>0.625</v>
      </c>
      <c r="S32">
        <f t="shared" si="0"/>
        <v>0.28250000000000003</v>
      </c>
      <c r="T32">
        <f t="shared" ca="1" si="1"/>
        <v>0.43</v>
      </c>
      <c r="U32">
        <f t="shared" ca="1" si="2"/>
        <v>0.41499999999999998</v>
      </c>
      <c r="V32">
        <f t="shared" ca="1" si="3"/>
        <v>0.40700000000000003</v>
      </c>
      <c r="W32">
        <f t="shared" ca="1" si="4"/>
        <v>0.35</v>
      </c>
    </row>
    <row r="33" spans="1:23" x14ac:dyDescent="0.25">
      <c r="A33">
        <v>2018</v>
      </c>
      <c r="B33" t="s">
        <v>79</v>
      </c>
      <c r="C33" t="s">
        <v>20</v>
      </c>
      <c r="D33">
        <v>120</v>
      </c>
      <c r="E33">
        <v>20.624700000000001</v>
      </c>
      <c r="F33">
        <v>-103.43899999999999</v>
      </c>
      <c r="G33">
        <v>11.81</v>
      </c>
      <c r="H33">
        <v>23.62</v>
      </c>
      <c r="I33" t="s">
        <v>80</v>
      </c>
      <c r="J33">
        <v>4</v>
      </c>
      <c r="K33">
        <v>0</v>
      </c>
      <c r="L33">
        <v>0</v>
      </c>
      <c r="M33">
        <v>7</v>
      </c>
      <c r="N33">
        <v>3</v>
      </c>
      <c r="O33">
        <f>(_xlfn.PERCENTRANK.INC($G$1:$G$173,G33)*-1)+1</f>
        <v>0.17600000000000005</v>
      </c>
      <c r="P33">
        <f>(_xlfn.PERCENTRANK.INC($H$1:$H$173,H33)*-1)+1</f>
        <v>0.17600000000000005</v>
      </c>
      <c r="Q33">
        <f>_xlfn.PERCENTRANK.INC($M$2:$M$173,M33)</f>
        <v>0.60199999999999998</v>
      </c>
      <c r="R33">
        <f>_xlfn.PERCENTRANK.INC($J$2:$J$173,J33)</f>
        <v>0.44400000000000001</v>
      </c>
      <c r="S33">
        <f t="shared" si="0"/>
        <v>0.23520000000000002</v>
      </c>
      <c r="T33">
        <f t="shared" ca="1" si="1"/>
        <v>0.57999999999999996</v>
      </c>
      <c r="U33">
        <f t="shared" ca="1" si="2"/>
        <v>0.56100000000000005</v>
      </c>
      <c r="V33">
        <f t="shared" ca="1" si="3"/>
        <v>0.40350000000000003</v>
      </c>
      <c r="W33">
        <f t="shared" ca="1" si="4"/>
        <v>0.32700000000000001</v>
      </c>
    </row>
    <row r="34" spans="1:23" x14ac:dyDescent="0.25">
      <c r="A34">
        <v>2018</v>
      </c>
      <c r="B34" t="s">
        <v>81</v>
      </c>
      <c r="C34" t="s">
        <v>20</v>
      </c>
      <c r="D34">
        <v>120</v>
      </c>
      <c r="E34">
        <v>20.6437566</v>
      </c>
      <c r="F34">
        <v>-103.4326681</v>
      </c>
      <c r="G34">
        <v>9.6199999999999992</v>
      </c>
      <c r="H34">
        <v>19.239999999999998</v>
      </c>
      <c r="I34" t="s">
        <v>82</v>
      </c>
      <c r="J34">
        <v>5</v>
      </c>
      <c r="K34">
        <v>0</v>
      </c>
      <c r="L34">
        <v>0</v>
      </c>
      <c r="M34">
        <v>11</v>
      </c>
      <c r="N34">
        <v>4</v>
      </c>
      <c r="O34">
        <f>(_xlfn.PERCENTRANK.INC($G$1:$G$173,G34)*-1)+1</f>
        <v>0.21099999999999997</v>
      </c>
      <c r="P34">
        <f>(_xlfn.PERCENTRANK.INC($H$1:$H$173,H34)*-1)+1</f>
        <v>0.21099999999999997</v>
      </c>
      <c r="Q34">
        <f>_xlfn.PERCENTRANK.INC($M$2:$M$173,M34)</f>
        <v>0.70699999999999996</v>
      </c>
      <c r="R34">
        <f>_xlfn.PERCENTRANK.INC($J$2:$J$173,J34)</f>
        <v>0.625</v>
      </c>
      <c r="S34">
        <f t="shared" si="0"/>
        <v>0.2883</v>
      </c>
      <c r="T34">
        <f t="shared" ca="1" si="1"/>
        <v>0.93</v>
      </c>
      <c r="U34">
        <f t="shared" ca="1" si="2"/>
        <v>0.94099999999999995</v>
      </c>
      <c r="V34">
        <f t="shared" ca="1" si="3"/>
        <v>0.5706</v>
      </c>
      <c r="W34">
        <f t="shared" ca="1" si="4"/>
        <v>0.69499999999999995</v>
      </c>
    </row>
    <row r="35" spans="1:23" x14ac:dyDescent="0.25">
      <c r="A35">
        <v>2018</v>
      </c>
      <c r="B35" t="s">
        <v>83</v>
      </c>
      <c r="C35" t="s">
        <v>20</v>
      </c>
      <c r="D35">
        <v>101</v>
      </c>
      <c r="E35">
        <v>20.70747016</v>
      </c>
      <c r="F35">
        <v>-102.3337922</v>
      </c>
      <c r="G35">
        <v>94.98</v>
      </c>
      <c r="H35">
        <v>189.96</v>
      </c>
      <c r="I35" t="s">
        <v>84</v>
      </c>
      <c r="J35">
        <v>4</v>
      </c>
      <c r="K35">
        <v>0</v>
      </c>
      <c r="L35">
        <v>0</v>
      </c>
      <c r="M35">
        <v>6</v>
      </c>
      <c r="N35">
        <v>10</v>
      </c>
      <c r="O35">
        <f>(_xlfn.PERCENTRANK.INC($G$1:$G$173,G35)*-1)+1</f>
        <v>0</v>
      </c>
      <c r="P35">
        <f>(_xlfn.PERCENTRANK.INC($H$1:$H$173,H35)*-1)+1</f>
        <v>0</v>
      </c>
      <c r="Q35">
        <f>_xlfn.PERCENTRANK.INC($M$2:$M$173,M35)</f>
        <v>0.53800000000000003</v>
      </c>
      <c r="R35">
        <f>_xlfn.PERCENTRANK.INC($J$2:$J$173,J35)</f>
        <v>0.44400000000000001</v>
      </c>
      <c r="S35">
        <f t="shared" si="0"/>
        <v>0.15200000000000002</v>
      </c>
      <c r="T35">
        <f t="shared" ca="1" si="1"/>
        <v>0.56000000000000005</v>
      </c>
      <c r="U35">
        <f t="shared" ca="1" si="2"/>
        <v>0.52600000000000002</v>
      </c>
      <c r="V35">
        <f t="shared" ca="1" si="3"/>
        <v>0.30980000000000002</v>
      </c>
      <c r="W35">
        <f t="shared" ca="1" si="4"/>
        <v>0.17499999999999999</v>
      </c>
    </row>
    <row r="36" spans="1:23" x14ac:dyDescent="0.25">
      <c r="A36">
        <v>2018</v>
      </c>
      <c r="B36" t="s">
        <v>85</v>
      </c>
      <c r="C36" t="s">
        <v>20</v>
      </c>
      <c r="D36">
        <v>70</v>
      </c>
      <c r="E36">
        <v>20.516245269999999</v>
      </c>
      <c r="F36">
        <v>-103.18250140000001</v>
      </c>
      <c r="G36">
        <v>0.59</v>
      </c>
      <c r="H36">
        <v>1.18</v>
      </c>
      <c r="I36" t="s">
        <v>86</v>
      </c>
      <c r="J36">
        <v>5</v>
      </c>
      <c r="K36">
        <v>0</v>
      </c>
      <c r="L36">
        <v>0</v>
      </c>
      <c r="M36">
        <v>5</v>
      </c>
      <c r="N36">
        <v>10</v>
      </c>
      <c r="O36">
        <f>(_xlfn.PERCENTRANK.INC($G$1:$G$173,G36)*-1)+1</f>
        <v>0.97099999999999997</v>
      </c>
      <c r="P36">
        <f>(_xlfn.PERCENTRANK.INC($H$1:$H$173,H36)*-1)+1</f>
        <v>0.97099999999999997</v>
      </c>
      <c r="Q36">
        <f>_xlfn.PERCENTRANK.INC($M$2:$M$173,M36)</f>
        <v>0.47299999999999998</v>
      </c>
      <c r="R36">
        <f>_xlfn.PERCENTRANK.INC($J$2:$J$173,J36)</f>
        <v>0.625</v>
      </c>
      <c r="S36">
        <f t="shared" si="0"/>
        <v>0.5455000000000001</v>
      </c>
      <c r="T36">
        <f t="shared" ca="1" si="1"/>
        <v>0.61</v>
      </c>
      <c r="U36">
        <f t="shared" ca="1" si="2"/>
        <v>0.61399999999999999</v>
      </c>
      <c r="V36">
        <f t="shared" ca="1" si="3"/>
        <v>0.72970000000000013</v>
      </c>
      <c r="W36">
        <f t="shared" ca="1" si="4"/>
        <v>0.85899999999999999</v>
      </c>
    </row>
    <row r="37" spans="1:23" x14ac:dyDescent="0.25">
      <c r="A37">
        <v>2018</v>
      </c>
      <c r="B37" t="s">
        <v>87</v>
      </c>
      <c r="C37" t="s">
        <v>20</v>
      </c>
      <c r="D37">
        <v>120</v>
      </c>
      <c r="E37">
        <v>20.654764830000001</v>
      </c>
      <c r="F37">
        <v>-103.4169595</v>
      </c>
      <c r="G37">
        <v>7.84</v>
      </c>
      <c r="H37">
        <v>15.68</v>
      </c>
      <c r="I37" t="s">
        <v>88</v>
      </c>
      <c r="J37">
        <v>2</v>
      </c>
      <c r="K37">
        <v>0</v>
      </c>
      <c r="L37">
        <v>0</v>
      </c>
      <c r="M37">
        <v>13</v>
      </c>
      <c r="N37">
        <v>9</v>
      </c>
      <c r="O37">
        <f>(_xlfn.PERCENTRANK.INC($G$1:$G$173,G37)*-1)+1</f>
        <v>0.28700000000000003</v>
      </c>
      <c r="P37">
        <f>(_xlfn.PERCENTRANK.INC($H$1:$H$173,H37)*-1)+1</f>
        <v>0.28700000000000003</v>
      </c>
      <c r="Q37">
        <f>_xlfn.PERCENTRANK.INC($M$2:$M$173,M37)</f>
        <v>0.754</v>
      </c>
      <c r="R37">
        <f>_xlfn.PERCENTRANK.INC($J$2:$J$173,J37)</f>
        <v>0.105</v>
      </c>
      <c r="S37">
        <f t="shared" si="0"/>
        <v>0.27610000000000007</v>
      </c>
      <c r="T37">
        <f t="shared" ca="1" si="1"/>
        <v>0.97</v>
      </c>
      <c r="U37">
        <f t="shared" ca="1" si="2"/>
        <v>0.98799999999999999</v>
      </c>
      <c r="V37">
        <f t="shared" ca="1" si="3"/>
        <v>0.57250000000000001</v>
      </c>
      <c r="W37">
        <f t="shared" ca="1" si="4"/>
        <v>0.70099999999999996</v>
      </c>
    </row>
    <row r="38" spans="1:23" x14ac:dyDescent="0.25">
      <c r="A38">
        <v>2018</v>
      </c>
      <c r="B38" t="s">
        <v>89</v>
      </c>
      <c r="C38" t="s">
        <v>20</v>
      </c>
      <c r="D38">
        <v>120</v>
      </c>
      <c r="E38">
        <v>20.61002281</v>
      </c>
      <c r="F38">
        <v>-103.4358026</v>
      </c>
      <c r="G38">
        <v>13.19</v>
      </c>
      <c r="H38">
        <v>26.38</v>
      </c>
      <c r="I38" t="s">
        <v>90</v>
      </c>
      <c r="J38">
        <v>4</v>
      </c>
      <c r="K38">
        <v>0</v>
      </c>
      <c r="L38">
        <v>0</v>
      </c>
      <c r="M38">
        <v>6</v>
      </c>
      <c r="N38">
        <v>3</v>
      </c>
      <c r="O38">
        <f>(_xlfn.PERCENTRANK.INC($G$1:$G$173,G38)*-1)+1</f>
        <v>0.11699999999999999</v>
      </c>
      <c r="P38">
        <f>(_xlfn.PERCENTRANK.INC($H$1:$H$173,H38)*-1)+1</f>
        <v>0.11699999999999999</v>
      </c>
      <c r="Q38">
        <f>_xlfn.PERCENTRANK.INC($M$2:$M$173,M38)</f>
        <v>0.53800000000000003</v>
      </c>
      <c r="R38">
        <f>_xlfn.PERCENTRANK.INC($J$2:$J$173,J38)</f>
        <v>0.44400000000000001</v>
      </c>
      <c r="S38">
        <f t="shared" si="0"/>
        <v>0.1988</v>
      </c>
      <c r="T38">
        <f t="shared" ca="1" si="1"/>
        <v>0.98</v>
      </c>
      <c r="U38">
        <f t="shared" ca="1" si="2"/>
        <v>0.99399999999999999</v>
      </c>
      <c r="V38">
        <f t="shared" ca="1" si="3"/>
        <v>0.497</v>
      </c>
      <c r="W38">
        <f t="shared" ca="1" si="4"/>
        <v>0.56100000000000005</v>
      </c>
    </row>
    <row r="39" spans="1:23" x14ac:dyDescent="0.25">
      <c r="A39">
        <v>2018</v>
      </c>
      <c r="B39" t="s">
        <v>91</v>
      </c>
      <c r="C39" t="s">
        <v>20</v>
      </c>
      <c r="D39">
        <v>39</v>
      </c>
      <c r="E39">
        <v>20.690799999999999</v>
      </c>
      <c r="F39">
        <v>-103.35299999999999</v>
      </c>
      <c r="G39">
        <v>1.62</v>
      </c>
      <c r="H39">
        <v>3.24</v>
      </c>
      <c r="I39" t="s">
        <v>92</v>
      </c>
      <c r="J39">
        <v>13</v>
      </c>
      <c r="K39">
        <v>0</v>
      </c>
      <c r="L39">
        <v>0</v>
      </c>
      <c r="M39">
        <v>26</v>
      </c>
      <c r="N39">
        <v>13</v>
      </c>
      <c r="O39">
        <f>(_xlfn.PERCENTRANK.INC($G$1:$G$173,G39)*-1)+1</f>
        <v>0.90700000000000003</v>
      </c>
      <c r="P39">
        <f>(_xlfn.PERCENTRANK.INC($H$1:$H$173,H39)*-1)+1</f>
        <v>0.90700000000000003</v>
      </c>
      <c r="Q39">
        <f>_xlfn.PERCENTRANK.INC($M$2:$M$173,M39)</f>
        <v>0.871</v>
      </c>
      <c r="R39">
        <f>_xlfn.PERCENTRANK.INC($J$2:$J$173,J39)</f>
        <v>0.85899999999999999</v>
      </c>
      <c r="S39">
        <f t="shared" si="0"/>
        <v>0.62290000000000001</v>
      </c>
      <c r="T39">
        <f t="shared" ca="1" si="1"/>
        <v>0.06</v>
      </c>
      <c r="U39">
        <f t="shared" ca="1" si="2"/>
        <v>4.5999999999999999E-2</v>
      </c>
      <c r="V39">
        <f t="shared" ca="1" si="3"/>
        <v>0.63670000000000004</v>
      </c>
      <c r="W39">
        <f t="shared" ca="1" si="4"/>
        <v>0.76600000000000001</v>
      </c>
    </row>
    <row r="40" spans="1:23" x14ac:dyDescent="0.25">
      <c r="A40">
        <v>2018</v>
      </c>
      <c r="B40" t="s">
        <v>93</v>
      </c>
      <c r="C40" t="s">
        <v>20</v>
      </c>
      <c r="D40">
        <v>120</v>
      </c>
      <c r="E40">
        <v>20.767806069999999</v>
      </c>
      <c r="F40">
        <v>-103.420264</v>
      </c>
      <c r="G40">
        <v>6.03</v>
      </c>
      <c r="H40">
        <v>12.06</v>
      </c>
      <c r="I40" t="s">
        <v>94</v>
      </c>
      <c r="J40">
        <v>4</v>
      </c>
      <c r="K40">
        <v>0</v>
      </c>
      <c r="L40">
        <v>0</v>
      </c>
      <c r="M40">
        <v>6</v>
      </c>
      <c r="N40">
        <v>5</v>
      </c>
      <c r="O40">
        <f>(_xlfn.PERCENTRANK.INC($G$1:$G$173,G40)*-1)+1</f>
        <v>0.48</v>
      </c>
      <c r="P40">
        <f>(_xlfn.PERCENTRANK.INC($H$1:$H$173,H40)*-1)+1</f>
        <v>0.48</v>
      </c>
      <c r="Q40">
        <f>_xlfn.PERCENTRANK.INC($M$2:$M$173,M40)</f>
        <v>0.53800000000000003</v>
      </c>
      <c r="R40">
        <f>_xlfn.PERCENTRANK.INC($J$2:$J$173,J40)</f>
        <v>0.44400000000000001</v>
      </c>
      <c r="S40">
        <f t="shared" si="0"/>
        <v>0.34400000000000003</v>
      </c>
      <c r="T40">
        <f t="shared" ca="1" si="1"/>
        <v>0.15</v>
      </c>
      <c r="U40">
        <f t="shared" ca="1" si="2"/>
        <v>0.128</v>
      </c>
      <c r="V40">
        <f t="shared" ca="1" si="3"/>
        <v>0.38240000000000002</v>
      </c>
      <c r="W40">
        <f t="shared" ca="1" si="4"/>
        <v>0.30399999999999999</v>
      </c>
    </row>
    <row r="41" spans="1:23" x14ac:dyDescent="0.25">
      <c r="A41">
        <v>2018</v>
      </c>
      <c r="B41" t="s">
        <v>95</v>
      </c>
      <c r="C41" t="s">
        <v>20</v>
      </c>
      <c r="D41">
        <v>120</v>
      </c>
      <c r="E41">
        <v>20.860700000000001</v>
      </c>
      <c r="F41">
        <v>-103.342</v>
      </c>
      <c r="G41">
        <v>16.350000000000001</v>
      </c>
      <c r="H41">
        <v>32.700000000000003</v>
      </c>
      <c r="I41" t="s">
        <v>96</v>
      </c>
      <c r="J41">
        <v>3</v>
      </c>
      <c r="K41">
        <v>0</v>
      </c>
      <c r="L41">
        <v>0</v>
      </c>
      <c r="M41">
        <v>2</v>
      </c>
      <c r="N41">
        <v>1</v>
      </c>
      <c r="O41">
        <f>(_xlfn.PERCENTRANK.INC($G$1:$G$173,G41)*-1)+1</f>
        <v>5.9000000000000052E-2</v>
      </c>
      <c r="P41">
        <f>(_xlfn.PERCENTRANK.INC($H$1:$H$173,H41)*-1)+1</f>
        <v>5.9000000000000052E-2</v>
      </c>
      <c r="Q41">
        <f>_xlfn.PERCENTRANK.INC($M$2:$M$173,M41)</f>
        <v>0.216</v>
      </c>
      <c r="R41">
        <f>_xlfn.PERCENTRANK.INC($J$2:$J$173,J41)</f>
        <v>0.29199999999999998</v>
      </c>
      <c r="S41">
        <f t="shared" si="0"/>
        <v>9.600000000000003E-2</v>
      </c>
      <c r="T41">
        <f t="shared" ca="1" si="1"/>
        <v>0.57999999999999996</v>
      </c>
      <c r="U41">
        <f t="shared" ca="1" si="2"/>
        <v>0.56100000000000005</v>
      </c>
      <c r="V41">
        <f t="shared" ca="1" si="3"/>
        <v>0.26430000000000003</v>
      </c>
      <c r="W41">
        <f t="shared" ca="1" si="4"/>
        <v>0.128</v>
      </c>
    </row>
    <row r="42" spans="1:23" x14ac:dyDescent="0.25">
      <c r="A42">
        <v>2018</v>
      </c>
      <c r="B42" t="s">
        <v>97</v>
      </c>
      <c r="C42" t="s">
        <v>20</v>
      </c>
      <c r="D42">
        <v>39</v>
      </c>
      <c r="E42">
        <v>20.665600000000001</v>
      </c>
      <c r="F42">
        <v>-103.28</v>
      </c>
      <c r="G42">
        <v>7.16</v>
      </c>
      <c r="H42">
        <v>14.32</v>
      </c>
      <c r="I42" t="s">
        <v>98</v>
      </c>
      <c r="J42">
        <v>4</v>
      </c>
      <c r="K42">
        <v>0</v>
      </c>
      <c r="L42">
        <v>0</v>
      </c>
      <c r="M42">
        <v>6</v>
      </c>
      <c r="N42">
        <v>9</v>
      </c>
      <c r="O42">
        <f>(_xlfn.PERCENTRANK.INC($G$1:$G$173,G42)*-1)+1</f>
        <v>0.32799999999999996</v>
      </c>
      <c r="P42">
        <f>(_xlfn.PERCENTRANK.INC($H$1:$H$173,H42)*-1)+1</f>
        <v>0.32799999999999996</v>
      </c>
      <c r="Q42">
        <f>_xlfn.PERCENTRANK.INC($M$2:$M$173,M42)</f>
        <v>0.53800000000000003</v>
      </c>
      <c r="R42">
        <f>_xlfn.PERCENTRANK.INC($J$2:$J$173,J42)</f>
        <v>0.44400000000000001</v>
      </c>
      <c r="S42">
        <f t="shared" si="0"/>
        <v>0.28320000000000001</v>
      </c>
      <c r="T42">
        <f t="shared" ca="1" si="1"/>
        <v>0.61</v>
      </c>
      <c r="U42">
        <f t="shared" ca="1" si="2"/>
        <v>0.61399999999999999</v>
      </c>
      <c r="V42">
        <f t="shared" ca="1" si="3"/>
        <v>0.46740000000000004</v>
      </c>
      <c r="W42">
        <f t="shared" ca="1" si="4"/>
        <v>0.50800000000000001</v>
      </c>
    </row>
    <row r="43" spans="1:23" x14ac:dyDescent="0.25">
      <c r="A43">
        <v>2018</v>
      </c>
      <c r="B43" t="s">
        <v>99</v>
      </c>
      <c r="C43" t="s">
        <v>20</v>
      </c>
      <c r="D43">
        <v>101</v>
      </c>
      <c r="E43">
        <v>20.586455350000001</v>
      </c>
      <c r="F43">
        <v>-103.2258527</v>
      </c>
      <c r="G43">
        <v>4.5199999999999996</v>
      </c>
      <c r="H43">
        <v>9.0399999999999991</v>
      </c>
      <c r="I43" t="s">
        <v>100</v>
      </c>
      <c r="J43">
        <v>5</v>
      </c>
      <c r="K43">
        <v>0</v>
      </c>
      <c r="L43">
        <v>0</v>
      </c>
      <c r="M43">
        <v>3</v>
      </c>
      <c r="N43">
        <v>4</v>
      </c>
      <c r="O43">
        <f>(_xlfn.PERCENTRANK.INC($G$1:$G$173,G43)*-1)+1</f>
        <v>0.64400000000000002</v>
      </c>
      <c r="P43">
        <f>(_xlfn.PERCENTRANK.INC($H$1:$H$173,H43)*-1)+1</f>
        <v>0.64400000000000002</v>
      </c>
      <c r="Q43">
        <f>_xlfn.PERCENTRANK.INC($M$2:$M$173,M43)</f>
        <v>0.29199999999999998</v>
      </c>
      <c r="R43">
        <f>_xlfn.PERCENTRANK.INC($J$2:$J$173,J43)</f>
        <v>0.625</v>
      </c>
      <c r="S43">
        <f t="shared" si="0"/>
        <v>0.3785</v>
      </c>
      <c r="T43">
        <f t="shared" ca="1" si="1"/>
        <v>0.52</v>
      </c>
      <c r="U43">
        <f t="shared" ca="1" si="2"/>
        <v>0.49099999999999999</v>
      </c>
      <c r="V43">
        <f t="shared" ca="1" si="3"/>
        <v>0.52580000000000005</v>
      </c>
      <c r="W43">
        <f t="shared" ca="1" si="4"/>
        <v>0.625</v>
      </c>
    </row>
    <row r="44" spans="1:23" x14ac:dyDescent="0.25">
      <c r="A44">
        <v>2018</v>
      </c>
      <c r="B44" t="s">
        <v>101</v>
      </c>
      <c r="C44" t="s">
        <v>20</v>
      </c>
      <c r="D44">
        <v>97</v>
      </c>
      <c r="E44">
        <v>20.496569109999999</v>
      </c>
      <c r="F44">
        <v>-103.2500572</v>
      </c>
      <c r="G44">
        <v>20.63</v>
      </c>
      <c r="H44">
        <v>41.26</v>
      </c>
      <c r="I44" t="s">
        <v>102</v>
      </c>
      <c r="J44">
        <v>2</v>
      </c>
      <c r="K44">
        <v>0</v>
      </c>
      <c r="L44">
        <v>0</v>
      </c>
      <c r="M44">
        <v>3</v>
      </c>
      <c r="N44">
        <v>1</v>
      </c>
      <c r="O44">
        <f>(_xlfn.PERCENTRANK.INC($G$1:$G$173,G44)*-1)+1</f>
        <v>1.2000000000000011E-2</v>
      </c>
      <c r="P44">
        <f>(_xlfn.PERCENTRANK.INC($H$1:$H$173,H44)*-1)+1</f>
        <v>1.2000000000000011E-2</v>
      </c>
      <c r="Q44">
        <f>_xlfn.PERCENTRANK.INC($M$2:$M$173,M44)</f>
        <v>0.29199999999999998</v>
      </c>
      <c r="R44">
        <f>_xlfn.PERCENTRANK.INC($J$2:$J$173,J44)</f>
        <v>0.105</v>
      </c>
      <c r="S44">
        <f t="shared" si="0"/>
        <v>7.3700000000000002E-2</v>
      </c>
      <c r="T44">
        <f t="shared" ca="1" si="1"/>
        <v>0.85</v>
      </c>
      <c r="U44">
        <f t="shared" ca="1" si="2"/>
        <v>0.84199999999999997</v>
      </c>
      <c r="V44">
        <f t="shared" ca="1" si="3"/>
        <v>0.32629999999999998</v>
      </c>
      <c r="W44">
        <f t="shared" ca="1" si="4"/>
        <v>0.20399999999999999</v>
      </c>
    </row>
    <row r="45" spans="1:23" x14ac:dyDescent="0.25">
      <c r="A45">
        <v>2018</v>
      </c>
      <c r="B45" t="s">
        <v>103</v>
      </c>
      <c r="C45" t="s">
        <v>20</v>
      </c>
      <c r="D45">
        <v>39</v>
      </c>
      <c r="E45">
        <v>20.708295369999998</v>
      </c>
      <c r="F45">
        <v>-103.307419</v>
      </c>
      <c r="G45">
        <v>5.45</v>
      </c>
      <c r="H45">
        <v>10.9</v>
      </c>
      <c r="I45" t="s">
        <v>104</v>
      </c>
      <c r="J45">
        <v>10</v>
      </c>
      <c r="K45">
        <v>0</v>
      </c>
      <c r="L45">
        <v>0</v>
      </c>
      <c r="M45">
        <v>14</v>
      </c>
      <c r="N45">
        <v>19</v>
      </c>
      <c r="O45">
        <f>(_xlfn.PERCENTRANK.INC($G$1:$G$173,G45)*-1)+1</f>
        <v>0.56800000000000006</v>
      </c>
      <c r="P45">
        <f>(_xlfn.PERCENTRANK.INC($H$1:$H$173,H45)*-1)+1</f>
        <v>0.56800000000000006</v>
      </c>
      <c r="Q45">
        <f>_xlfn.PERCENTRANK.INC($M$2:$M$173,M45)</f>
        <v>0.76600000000000001</v>
      </c>
      <c r="R45">
        <f>_xlfn.PERCENTRANK.INC($J$2:$J$173,J45)</f>
        <v>0.81799999999999995</v>
      </c>
      <c r="S45">
        <f t="shared" si="0"/>
        <v>0.46220000000000006</v>
      </c>
      <c r="T45">
        <f t="shared" ca="1" si="1"/>
        <v>0.32</v>
      </c>
      <c r="U45">
        <f t="shared" ca="1" si="2"/>
        <v>0.309</v>
      </c>
      <c r="V45">
        <f t="shared" ca="1" si="3"/>
        <v>0.55490000000000006</v>
      </c>
      <c r="W45">
        <f t="shared" ca="1" si="4"/>
        <v>0.67200000000000004</v>
      </c>
    </row>
    <row r="46" spans="1:23" x14ac:dyDescent="0.25">
      <c r="A46">
        <v>2018</v>
      </c>
      <c r="B46" t="s">
        <v>105</v>
      </c>
      <c r="C46" t="s">
        <v>20</v>
      </c>
      <c r="D46">
        <v>98</v>
      </c>
      <c r="E46">
        <v>20.593959999999999</v>
      </c>
      <c r="F46">
        <v>-103.31916</v>
      </c>
      <c r="G46">
        <v>5.14</v>
      </c>
      <c r="H46">
        <v>10.28</v>
      </c>
      <c r="I46" t="s">
        <v>106</v>
      </c>
      <c r="J46">
        <v>2</v>
      </c>
      <c r="K46">
        <v>0</v>
      </c>
      <c r="L46">
        <v>0</v>
      </c>
      <c r="M46">
        <v>3</v>
      </c>
      <c r="N46">
        <v>2</v>
      </c>
      <c r="O46">
        <f>(_xlfn.PERCENTRANK.INC($G$1:$G$173,G46)*-1)+1</f>
        <v>0.58499999999999996</v>
      </c>
      <c r="P46">
        <f>(_xlfn.PERCENTRANK.INC($H$1:$H$173,H46)*-1)+1</f>
        <v>0.58499999999999996</v>
      </c>
      <c r="Q46">
        <f>_xlfn.PERCENTRANK.INC($M$2:$M$173,M46)</f>
        <v>0.29199999999999998</v>
      </c>
      <c r="R46">
        <f>_xlfn.PERCENTRANK.INC($J$2:$J$173,J46)</f>
        <v>0.105</v>
      </c>
      <c r="S46">
        <f t="shared" si="0"/>
        <v>0.3029</v>
      </c>
      <c r="T46">
        <f t="shared" ca="1" si="1"/>
        <v>0.64</v>
      </c>
      <c r="U46">
        <f t="shared" ca="1" si="2"/>
        <v>0.64900000000000002</v>
      </c>
      <c r="V46">
        <f t="shared" ca="1" si="3"/>
        <v>0.49760000000000004</v>
      </c>
      <c r="W46">
        <f t="shared" ca="1" si="4"/>
        <v>0.57299999999999995</v>
      </c>
    </row>
    <row r="47" spans="1:23" x14ac:dyDescent="0.25">
      <c r="A47">
        <v>2018</v>
      </c>
      <c r="B47" t="s">
        <v>107</v>
      </c>
      <c r="C47" t="s">
        <v>20</v>
      </c>
      <c r="D47">
        <v>70</v>
      </c>
      <c r="E47">
        <v>20.560576000000001</v>
      </c>
      <c r="F47">
        <v>-103.332189</v>
      </c>
      <c r="G47">
        <v>16.739999999999998</v>
      </c>
      <c r="H47">
        <v>33.479999999999997</v>
      </c>
      <c r="I47" t="s">
        <v>108</v>
      </c>
      <c r="J47">
        <v>2</v>
      </c>
      <c r="K47">
        <v>0</v>
      </c>
      <c r="L47">
        <v>0</v>
      </c>
      <c r="M47">
        <v>1</v>
      </c>
      <c r="N47">
        <v>2</v>
      </c>
      <c r="O47">
        <f>(_xlfn.PERCENTRANK.INC($G$1:$G$173,G47)*-1)+1</f>
        <v>4.1000000000000036E-2</v>
      </c>
      <c r="P47">
        <f>(_xlfn.PERCENTRANK.INC($H$1:$H$173,H47)*-1)+1</f>
        <v>4.1000000000000036E-2</v>
      </c>
      <c r="Q47">
        <f>_xlfn.PERCENTRANK.INC($M$2:$M$173,M47)</f>
        <v>0.111</v>
      </c>
      <c r="R47">
        <f>_xlfn.PERCENTRANK.INC($J$2:$J$173,J47)</f>
        <v>0.105</v>
      </c>
      <c r="S47">
        <f t="shared" si="0"/>
        <v>4.9100000000000019E-2</v>
      </c>
      <c r="T47">
        <f t="shared" ca="1" si="1"/>
        <v>0.35</v>
      </c>
      <c r="U47">
        <f t="shared" ca="1" si="2"/>
        <v>0.33300000000000002</v>
      </c>
      <c r="V47">
        <f t="shared" ca="1" si="3"/>
        <v>0.14900000000000002</v>
      </c>
      <c r="W47">
        <f t="shared" ca="1" si="4"/>
        <v>2.3E-2</v>
      </c>
    </row>
    <row r="48" spans="1:23" x14ac:dyDescent="0.25">
      <c r="A48">
        <v>2018</v>
      </c>
      <c r="B48" t="s">
        <v>109</v>
      </c>
      <c r="C48" t="s">
        <v>20</v>
      </c>
      <c r="D48">
        <v>120</v>
      </c>
      <c r="E48">
        <v>20.80804856</v>
      </c>
      <c r="F48">
        <v>-103.4621066</v>
      </c>
      <c r="G48">
        <v>12.18</v>
      </c>
      <c r="H48">
        <v>24.36</v>
      </c>
      <c r="I48" t="s">
        <v>110</v>
      </c>
      <c r="J48">
        <v>2</v>
      </c>
      <c r="K48">
        <v>0</v>
      </c>
      <c r="L48">
        <v>0</v>
      </c>
      <c r="M48">
        <v>2</v>
      </c>
      <c r="N48">
        <v>1</v>
      </c>
      <c r="O48">
        <f>(_xlfn.PERCENTRANK.INC($G$1:$G$173,G48)*-1)+1</f>
        <v>0.15300000000000002</v>
      </c>
      <c r="P48">
        <f>(_xlfn.PERCENTRANK.INC($H$1:$H$173,H48)*-1)+1</f>
        <v>0.15300000000000002</v>
      </c>
      <c r="Q48">
        <f>_xlfn.PERCENTRANK.INC($M$2:$M$173,M48)</f>
        <v>0.216</v>
      </c>
      <c r="R48">
        <f>_xlfn.PERCENTRANK.INC($J$2:$J$173,J48)</f>
        <v>0.105</v>
      </c>
      <c r="S48">
        <f t="shared" si="0"/>
        <v>0.1149</v>
      </c>
      <c r="T48">
        <f t="shared" ca="1" si="1"/>
        <v>0.14000000000000001</v>
      </c>
      <c r="U48">
        <f t="shared" ca="1" si="2"/>
        <v>0.122</v>
      </c>
      <c r="V48">
        <f t="shared" ca="1" si="3"/>
        <v>0.1515</v>
      </c>
      <c r="W48">
        <f t="shared" ca="1" si="4"/>
        <v>2.9000000000000001E-2</v>
      </c>
    </row>
    <row r="49" spans="1:23" x14ac:dyDescent="0.25">
      <c r="A49">
        <v>2018</v>
      </c>
      <c r="B49" t="s">
        <v>111</v>
      </c>
      <c r="C49" t="s">
        <v>20</v>
      </c>
      <c r="D49">
        <v>120</v>
      </c>
      <c r="E49">
        <v>20.7469</v>
      </c>
      <c r="F49">
        <v>-103.367</v>
      </c>
      <c r="G49">
        <v>3.81</v>
      </c>
      <c r="H49">
        <v>7.62</v>
      </c>
      <c r="I49" t="s">
        <v>112</v>
      </c>
      <c r="J49">
        <v>4</v>
      </c>
      <c r="K49">
        <v>0</v>
      </c>
      <c r="L49">
        <v>0</v>
      </c>
      <c r="M49">
        <v>10</v>
      </c>
      <c r="N49">
        <v>7</v>
      </c>
      <c r="O49">
        <f>(_xlfn.PERCENTRANK.INC($G$1:$G$173,G49)*-1)+1</f>
        <v>0.68500000000000005</v>
      </c>
      <c r="P49">
        <f>(_xlfn.PERCENTRANK.INC($H$1:$H$173,H49)*-1)+1</f>
        <v>0.68500000000000005</v>
      </c>
      <c r="Q49">
        <f>_xlfn.PERCENTRANK.INC($M$2:$M$173,M49)</f>
        <v>0.68400000000000005</v>
      </c>
      <c r="R49">
        <f>_xlfn.PERCENTRANK.INC($J$2:$J$173,J49)</f>
        <v>0.44400000000000001</v>
      </c>
      <c r="S49">
        <f t="shared" si="0"/>
        <v>0.45520000000000005</v>
      </c>
      <c r="T49">
        <f t="shared" ca="1" si="1"/>
        <v>0.32</v>
      </c>
      <c r="U49">
        <f t="shared" ca="1" si="2"/>
        <v>0.309</v>
      </c>
      <c r="V49">
        <f t="shared" ca="1" si="3"/>
        <v>0.54790000000000005</v>
      </c>
      <c r="W49">
        <f t="shared" ca="1" si="4"/>
        <v>0.64900000000000002</v>
      </c>
    </row>
    <row r="50" spans="1:23" x14ac:dyDescent="0.25">
      <c r="A50">
        <v>2018</v>
      </c>
      <c r="B50" t="s">
        <v>113</v>
      </c>
      <c r="C50" t="s">
        <v>20</v>
      </c>
      <c r="D50">
        <v>39</v>
      </c>
      <c r="E50">
        <v>20.632079229999999</v>
      </c>
      <c r="F50">
        <v>-103.344049</v>
      </c>
      <c r="G50">
        <v>5.01</v>
      </c>
      <c r="H50">
        <v>10.02</v>
      </c>
      <c r="I50" t="s">
        <v>114</v>
      </c>
      <c r="J50">
        <v>2</v>
      </c>
      <c r="K50">
        <v>0</v>
      </c>
      <c r="L50">
        <v>0</v>
      </c>
      <c r="M50">
        <v>2</v>
      </c>
      <c r="N50">
        <v>0</v>
      </c>
      <c r="O50">
        <f>(_xlfn.PERCENTRANK.INC($G$1:$G$173,G50)*-1)+1</f>
        <v>0.60899999999999999</v>
      </c>
      <c r="P50">
        <f>(_xlfn.PERCENTRANK.INC($H$1:$H$173,H50)*-1)+1</f>
        <v>0.60899999999999999</v>
      </c>
      <c r="Q50">
        <f>_xlfn.PERCENTRANK.INC($M$2:$M$173,M50)</f>
        <v>0.216</v>
      </c>
      <c r="R50">
        <f>_xlfn.PERCENTRANK.INC($J$2:$J$173,J50)</f>
        <v>0.105</v>
      </c>
      <c r="S50">
        <f t="shared" si="0"/>
        <v>0.29730000000000001</v>
      </c>
      <c r="T50">
        <f t="shared" ca="1" si="1"/>
        <v>0.41</v>
      </c>
      <c r="U50">
        <f t="shared" ca="1" si="2"/>
        <v>0.39700000000000002</v>
      </c>
      <c r="V50">
        <f t="shared" ca="1" si="3"/>
        <v>0.41639999999999999</v>
      </c>
      <c r="W50">
        <f t="shared" ca="1" si="4"/>
        <v>0.36199999999999999</v>
      </c>
    </row>
    <row r="51" spans="1:23" x14ac:dyDescent="0.25">
      <c r="A51">
        <v>2018</v>
      </c>
      <c r="B51" t="s">
        <v>115</v>
      </c>
      <c r="C51" t="s">
        <v>20</v>
      </c>
      <c r="D51">
        <v>120</v>
      </c>
      <c r="E51">
        <v>20.724599999999999</v>
      </c>
      <c r="F51">
        <v>-103.563</v>
      </c>
      <c r="G51">
        <v>17.89</v>
      </c>
      <c r="H51">
        <v>35.78</v>
      </c>
      <c r="I51" t="s">
        <v>116</v>
      </c>
      <c r="J51">
        <v>3</v>
      </c>
      <c r="K51">
        <v>0</v>
      </c>
      <c r="L51">
        <v>0</v>
      </c>
      <c r="M51">
        <v>1</v>
      </c>
      <c r="N51">
        <v>1</v>
      </c>
      <c r="O51">
        <f>(_xlfn.PERCENTRANK.INC($G$1:$G$173,G51)*-1)+1</f>
        <v>2.4000000000000021E-2</v>
      </c>
      <c r="P51">
        <f>(_xlfn.PERCENTRANK.INC($H$1:$H$173,H51)*-1)+1</f>
        <v>2.4000000000000021E-2</v>
      </c>
      <c r="Q51">
        <f>_xlfn.PERCENTRANK.INC($M$2:$M$173,M51)</f>
        <v>0.111</v>
      </c>
      <c r="R51">
        <f>_xlfn.PERCENTRANK.INC($J$2:$J$173,J51)</f>
        <v>0.29199999999999998</v>
      </c>
      <c r="S51">
        <f t="shared" si="0"/>
        <v>6.1000000000000013E-2</v>
      </c>
      <c r="T51">
        <f t="shared" ca="1" si="1"/>
        <v>0.83</v>
      </c>
      <c r="U51">
        <f t="shared" ca="1" si="2"/>
        <v>0.81799999999999995</v>
      </c>
      <c r="V51">
        <f t="shared" ca="1" si="3"/>
        <v>0.30640000000000001</v>
      </c>
      <c r="W51">
        <f t="shared" ca="1" si="4"/>
        <v>0.16900000000000001</v>
      </c>
    </row>
    <row r="52" spans="1:23" x14ac:dyDescent="0.25">
      <c r="A52">
        <v>2018</v>
      </c>
      <c r="B52" t="s">
        <v>117</v>
      </c>
      <c r="C52" t="s">
        <v>20</v>
      </c>
      <c r="D52">
        <v>120</v>
      </c>
      <c r="E52">
        <v>20.726585709999998</v>
      </c>
      <c r="F52">
        <v>-103.54534270000001</v>
      </c>
      <c r="G52">
        <v>16.059999999999999</v>
      </c>
      <c r="H52">
        <v>32.119999999999997</v>
      </c>
      <c r="I52" t="s">
        <v>118</v>
      </c>
      <c r="J52">
        <v>2</v>
      </c>
      <c r="K52">
        <v>0</v>
      </c>
      <c r="L52">
        <v>0</v>
      </c>
      <c r="M52">
        <v>2</v>
      </c>
      <c r="N52">
        <v>3</v>
      </c>
      <c r="O52">
        <f>(_xlfn.PERCENTRANK.INC($G$1:$G$173,G52)*-1)+1</f>
        <v>6.4999999999999947E-2</v>
      </c>
      <c r="P52">
        <f>(_xlfn.PERCENTRANK.INC($H$1:$H$173,H52)*-1)+1</f>
        <v>6.4999999999999947E-2</v>
      </c>
      <c r="Q52">
        <f>_xlfn.PERCENTRANK.INC($M$2:$M$173,M52)</f>
        <v>0.216</v>
      </c>
      <c r="R52">
        <f>_xlfn.PERCENTRANK.INC($J$2:$J$173,J52)</f>
        <v>0.105</v>
      </c>
      <c r="S52">
        <f t="shared" si="0"/>
        <v>7.9699999999999979E-2</v>
      </c>
      <c r="T52">
        <f t="shared" ca="1" si="1"/>
        <v>0.06</v>
      </c>
      <c r="U52">
        <f t="shared" ca="1" si="2"/>
        <v>4.5999999999999999E-2</v>
      </c>
      <c r="V52">
        <f t="shared" ca="1" si="3"/>
        <v>9.3499999999999972E-2</v>
      </c>
      <c r="W52">
        <f t="shared" ca="1" si="4"/>
        <v>5.0000000000000001E-3</v>
      </c>
    </row>
    <row r="53" spans="1:23" x14ac:dyDescent="0.25">
      <c r="A53">
        <v>2018</v>
      </c>
      <c r="B53" t="s">
        <v>119</v>
      </c>
      <c r="C53" t="s">
        <v>20</v>
      </c>
      <c r="D53">
        <v>39</v>
      </c>
      <c r="E53">
        <v>20.66940335</v>
      </c>
      <c r="F53">
        <v>-103.28992340000001</v>
      </c>
      <c r="G53">
        <v>6.08</v>
      </c>
      <c r="H53">
        <v>12.16</v>
      </c>
      <c r="I53" t="s">
        <v>120</v>
      </c>
      <c r="J53">
        <v>3</v>
      </c>
      <c r="K53">
        <v>0</v>
      </c>
      <c r="L53">
        <v>0</v>
      </c>
      <c r="M53">
        <v>5</v>
      </c>
      <c r="N53">
        <v>4</v>
      </c>
      <c r="O53">
        <f>(_xlfn.PERCENTRANK.INC($G$1:$G$173,G53)*-1)+1</f>
        <v>0.46799999999999997</v>
      </c>
      <c r="P53">
        <f>(_xlfn.PERCENTRANK.INC($H$1:$H$173,H53)*-1)+1</f>
        <v>0.46799999999999997</v>
      </c>
      <c r="Q53">
        <f>_xlfn.PERCENTRANK.INC($M$2:$M$173,M53)</f>
        <v>0.47299999999999998</v>
      </c>
      <c r="R53">
        <f>_xlfn.PERCENTRANK.INC($J$2:$J$173,J53)</f>
        <v>0.29199999999999998</v>
      </c>
      <c r="S53">
        <f t="shared" si="0"/>
        <v>0.311</v>
      </c>
      <c r="T53">
        <f t="shared" ca="1" si="1"/>
        <v>1</v>
      </c>
      <c r="U53">
        <f t="shared" ca="1" si="2"/>
        <v>1</v>
      </c>
      <c r="V53">
        <f t="shared" ca="1" si="3"/>
        <v>0.61099999999999999</v>
      </c>
      <c r="W53">
        <f t="shared" ca="1" si="4"/>
        <v>0.73</v>
      </c>
    </row>
    <row r="54" spans="1:23" x14ac:dyDescent="0.25">
      <c r="A54">
        <v>2018</v>
      </c>
      <c r="B54" t="s">
        <v>121</v>
      </c>
      <c r="C54" t="s">
        <v>20</v>
      </c>
      <c r="D54">
        <v>98</v>
      </c>
      <c r="E54">
        <v>20.609377840000001</v>
      </c>
      <c r="F54">
        <v>-103.3366121</v>
      </c>
      <c r="G54">
        <v>4.25</v>
      </c>
      <c r="H54">
        <v>8.5</v>
      </c>
      <c r="I54" t="s">
        <v>122</v>
      </c>
      <c r="J54">
        <v>7</v>
      </c>
      <c r="K54">
        <v>0</v>
      </c>
      <c r="L54">
        <v>0</v>
      </c>
      <c r="M54">
        <v>16</v>
      </c>
      <c r="N54">
        <v>16</v>
      </c>
      <c r="O54">
        <f>(_xlfn.PERCENTRANK.INC($G$1:$G$173,G54)*-1)+1</f>
        <v>0.65500000000000003</v>
      </c>
      <c r="P54">
        <f>(_xlfn.PERCENTRANK.INC($H$1:$H$173,H54)*-1)+1</f>
        <v>0.65500000000000003</v>
      </c>
      <c r="Q54">
        <f>_xlfn.PERCENTRANK.INC($M$2:$M$173,M54)</f>
        <v>0.79500000000000004</v>
      </c>
      <c r="R54">
        <f>_xlfn.PERCENTRANK.INC($J$2:$J$173,J54)</f>
        <v>0.73599999999999999</v>
      </c>
      <c r="S54">
        <f t="shared" si="0"/>
        <v>0.49460000000000004</v>
      </c>
      <c r="T54">
        <f t="shared" ca="1" si="1"/>
        <v>0.89</v>
      </c>
      <c r="U54">
        <f t="shared" ca="1" si="2"/>
        <v>0.9</v>
      </c>
      <c r="V54">
        <f t="shared" ca="1" si="3"/>
        <v>0.76460000000000006</v>
      </c>
      <c r="W54">
        <f t="shared" ca="1" si="4"/>
        <v>0.9</v>
      </c>
    </row>
    <row r="55" spans="1:23" x14ac:dyDescent="0.25">
      <c r="A55">
        <v>2018</v>
      </c>
      <c r="B55" t="s">
        <v>123</v>
      </c>
      <c r="C55" t="s">
        <v>20</v>
      </c>
      <c r="D55">
        <v>70</v>
      </c>
      <c r="E55">
        <v>20.555700000000002</v>
      </c>
      <c r="F55">
        <v>-103.30200000000001</v>
      </c>
      <c r="G55">
        <v>13.58</v>
      </c>
      <c r="H55">
        <v>27.16</v>
      </c>
      <c r="I55" t="s">
        <v>124</v>
      </c>
      <c r="J55">
        <v>4</v>
      </c>
      <c r="K55">
        <v>0</v>
      </c>
      <c r="L55">
        <v>0</v>
      </c>
      <c r="M55">
        <v>4</v>
      </c>
      <c r="N55">
        <v>4</v>
      </c>
      <c r="O55">
        <f>(_xlfn.PERCENTRANK.INC($G$1:$G$173,G55)*-1)+1</f>
        <v>0.10599999999999998</v>
      </c>
      <c r="P55">
        <f>(_xlfn.PERCENTRANK.INC($H$1:$H$173,H55)*-1)+1</f>
        <v>0.10599999999999998</v>
      </c>
      <c r="Q55">
        <f>_xlfn.PERCENTRANK.INC($M$2:$M$173,M55)</f>
        <v>0.38</v>
      </c>
      <c r="R55">
        <f>_xlfn.PERCENTRANK.INC($J$2:$J$173,J55)</f>
        <v>0.44400000000000001</v>
      </c>
      <c r="S55">
        <f t="shared" si="0"/>
        <v>0.1628</v>
      </c>
      <c r="T55">
        <f t="shared" ca="1" si="1"/>
        <v>0.1</v>
      </c>
      <c r="U55">
        <f t="shared" ca="1" si="2"/>
        <v>8.6999999999999994E-2</v>
      </c>
      <c r="V55">
        <f t="shared" ca="1" si="3"/>
        <v>0.18890000000000001</v>
      </c>
      <c r="W55">
        <f t="shared" ca="1" si="4"/>
        <v>5.8000000000000003E-2</v>
      </c>
    </row>
    <row r="56" spans="1:23" x14ac:dyDescent="0.25">
      <c r="A56">
        <v>2018</v>
      </c>
      <c r="B56" t="s">
        <v>125</v>
      </c>
      <c r="C56" t="s">
        <v>20</v>
      </c>
      <c r="D56">
        <v>39</v>
      </c>
      <c r="E56">
        <v>20.625599999999999</v>
      </c>
      <c r="F56">
        <v>-103.381</v>
      </c>
      <c r="G56">
        <v>6.69</v>
      </c>
      <c r="H56">
        <v>13.38</v>
      </c>
      <c r="I56" t="s">
        <v>126</v>
      </c>
      <c r="J56">
        <v>5</v>
      </c>
      <c r="K56">
        <v>0</v>
      </c>
      <c r="L56">
        <v>0</v>
      </c>
      <c r="M56">
        <v>12</v>
      </c>
      <c r="N56">
        <v>13</v>
      </c>
      <c r="O56">
        <f>(_xlfn.PERCENTRANK.INC($G$1:$G$173,G56)*-1)+1</f>
        <v>0.40400000000000003</v>
      </c>
      <c r="P56">
        <f>(_xlfn.PERCENTRANK.INC($H$1:$H$173,H56)*-1)+1</f>
        <v>0.40400000000000003</v>
      </c>
      <c r="Q56">
        <f>_xlfn.PERCENTRANK.INC($M$2:$M$173,M56)</f>
        <v>0.73</v>
      </c>
      <c r="R56">
        <f>_xlfn.PERCENTRANK.INC($J$2:$J$173,J56)</f>
        <v>0.625</v>
      </c>
      <c r="S56">
        <f t="shared" si="0"/>
        <v>0.37009999999999998</v>
      </c>
      <c r="T56">
        <f t="shared" ca="1" si="1"/>
        <v>0.33</v>
      </c>
      <c r="U56">
        <f t="shared" ca="1" si="2"/>
        <v>0.32700000000000001</v>
      </c>
      <c r="V56">
        <f t="shared" ca="1" si="3"/>
        <v>0.46820000000000001</v>
      </c>
      <c r="W56">
        <f t="shared" ca="1" si="4"/>
        <v>0.51400000000000001</v>
      </c>
    </row>
    <row r="57" spans="1:23" x14ac:dyDescent="0.25">
      <c r="A57">
        <v>2018</v>
      </c>
      <c r="B57" t="s">
        <v>127</v>
      </c>
      <c r="C57" t="s">
        <v>20</v>
      </c>
      <c r="D57">
        <v>39</v>
      </c>
      <c r="E57">
        <v>20.6816</v>
      </c>
      <c r="F57">
        <v>-103.29</v>
      </c>
      <c r="G57">
        <v>6.03</v>
      </c>
      <c r="H57">
        <v>12.06</v>
      </c>
      <c r="I57" t="s">
        <v>128</v>
      </c>
      <c r="J57">
        <v>1</v>
      </c>
      <c r="K57">
        <v>0</v>
      </c>
      <c r="L57">
        <v>0</v>
      </c>
      <c r="M57">
        <v>2</v>
      </c>
      <c r="N57">
        <v>4</v>
      </c>
      <c r="O57">
        <f>(_xlfn.PERCENTRANK.INC($G$1:$G$173,G57)*-1)+1</f>
        <v>0.48</v>
      </c>
      <c r="P57">
        <f>(_xlfn.PERCENTRANK.INC($H$1:$H$173,H57)*-1)+1</f>
        <v>0.48</v>
      </c>
      <c r="Q57">
        <f>_xlfn.PERCENTRANK.INC($M$2:$M$173,M57)</f>
        <v>0.216</v>
      </c>
      <c r="R57">
        <f>_xlfn.PERCENTRANK.INC($J$2:$J$173,J57)</f>
        <v>2.9000000000000001E-2</v>
      </c>
      <c r="S57">
        <f t="shared" si="0"/>
        <v>0.23810000000000003</v>
      </c>
      <c r="T57">
        <f t="shared" ca="1" si="1"/>
        <v>0.37</v>
      </c>
      <c r="U57">
        <f t="shared" ca="1" si="2"/>
        <v>0.36799999999999999</v>
      </c>
      <c r="V57">
        <f t="shared" ca="1" si="3"/>
        <v>0.34850000000000003</v>
      </c>
      <c r="W57">
        <f t="shared" ca="1" si="4"/>
        <v>0.23899999999999999</v>
      </c>
    </row>
    <row r="58" spans="1:23" x14ac:dyDescent="0.25">
      <c r="A58">
        <v>2018</v>
      </c>
      <c r="B58" t="s">
        <v>129</v>
      </c>
      <c r="C58" t="s">
        <v>20</v>
      </c>
      <c r="D58">
        <v>101</v>
      </c>
      <c r="E58">
        <v>20.629325300000001</v>
      </c>
      <c r="F58">
        <v>-103.4046372</v>
      </c>
      <c r="G58">
        <v>16.899999999999999</v>
      </c>
      <c r="H58">
        <v>33.799999999999997</v>
      </c>
      <c r="I58" t="s">
        <v>130</v>
      </c>
      <c r="J58">
        <v>5</v>
      </c>
      <c r="K58">
        <v>0</v>
      </c>
      <c r="L58">
        <v>0</v>
      </c>
      <c r="M58">
        <v>5</v>
      </c>
      <c r="N58">
        <v>7</v>
      </c>
      <c r="O58">
        <f>(_xlfn.PERCENTRANK.INC($G$1:$G$173,G58)*-1)+1</f>
        <v>3.6000000000000032E-2</v>
      </c>
      <c r="P58">
        <f>(_xlfn.PERCENTRANK.INC($H$1:$H$173,H58)*-1)+1</f>
        <v>3.6000000000000032E-2</v>
      </c>
      <c r="Q58">
        <f>_xlfn.PERCENTRANK.INC($M$2:$M$173,M58)</f>
        <v>0.47299999999999998</v>
      </c>
      <c r="R58">
        <f>_xlfn.PERCENTRANK.INC($J$2:$J$173,J58)</f>
        <v>0.625</v>
      </c>
      <c r="S58">
        <f t="shared" si="0"/>
        <v>0.17150000000000001</v>
      </c>
      <c r="T58">
        <f t="shared" ca="1" si="1"/>
        <v>0.55000000000000004</v>
      </c>
      <c r="U58">
        <f t="shared" ca="1" si="2"/>
        <v>0.502</v>
      </c>
      <c r="V58">
        <f t="shared" ca="1" si="3"/>
        <v>0.3221</v>
      </c>
      <c r="W58">
        <f t="shared" ca="1" si="4"/>
        <v>0.192</v>
      </c>
    </row>
    <row r="59" spans="1:23" x14ac:dyDescent="0.25">
      <c r="A59">
        <v>2018</v>
      </c>
      <c r="B59" t="s">
        <v>131</v>
      </c>
      <c r="C59" t="s">
        <v>20</v>
      </c>
      <c r="D59">
        <v>120</v>
      </c>
      <c r="E59">
        <v>20.65321307</v>
      </c>
      <c r="F59">
        <v>-103.2488944</v>
      </c>
      <c r="G59">
        <v>16.600000000000001</v>
      </c>
      <c r="H59">
        <v>33.200000000000003</v>
      </c>
      <c r="I59" t="s">
        <v>130</v>
      </c>
      <c r="J59">
        <v>4</v>
      </c>
      <c r="K59">
        <v>0</v>
      </c>
      <c r="L59">
        <v>0</v>
      </c>
      <c r="M59">
        <v>6</v>
      </c>
      <c r="N59">
        <v>6</v>
      </c>
      <c r="O59">
        <f>(_xlfn.PERCENTRANK.INC($G$1:$G$173,G59)*-1)+1</f>
        <v>4.7000000000000042E-2</v>
      </c>
      <c r="P59">
        <f>(_xlfn.PERCENTRANK.INC($H$1:$H$173,H59)*-1)+1</f>
        <v>4.7000000000000042E-2</v>
      </c>
      <c r="Q59">
        <f>_xlfn.PERCENTRANK.INC($M$2:$M$173,M59)</f>
        <v>0.53800000000000003</v>
      </c>
      <c r="R59">
        <f>_xlfn.PERCENTRANK.INC($J$2:$J$173,J59)</f>
        <v>0.44400000000000001</v>
      </c>
      <c r="S59">
        <f t="shared" si="0"/>
        <v>0.17080000000000004</v>
      </c>
      <c r="T59">
        <f t="shared" ca="1" si="1"/>
        <v>0.55000000000000004</v>
      </c>
      <c r="U59">
        <f t="shared" ca="1" si="2"/>
        <v>0.502</v>
      </c>
      <c r="V59">
        <f t="shared" ca="1" si="3"/>
        <v>0.32140000000000002</v>
      </c>
      <c r="W59">
        <f t="shared" ca="1" si="4"/>
        <v>0.187</v>
      </c>
    </row>
    <row r="60" spans="1:23" x14ac:dyDescent="0.25">
      <c r="A60">
        <v>2018</v>
      </c>
      <c r="B60" t="s">
        <v>132</v>
      </c>
      <c r="C60" t="s">
        <v>20</v>
      </c>
      <c r="D60">
        <v>120</v>
      </c>
      <c r="E60">
        <v>20.639376259999999</v>
      </c>
      <c r="F60">
        <v>-103.471998</v>
      </c>
      <c r="G60">
        <v>12.38</v>
      </c>
      <c r="H60">
        <v>24.76</v>
      </c>
      <c r="I60" t="s">
        <v>133</v>
      </c>
      <c r="J60">
        <v>4</v>
      </c>
      <c r="K60">
        <v>0</v>
      </c>
      <c r="L60">
        <v>0</v>
      </c>
      <c r="M60">
        <v>7</v>
      </c>
      <c r="N60">
        <v>5</v>
      </c>
      <c r="O60">
        <f>(_xlfn.PERCENTRANK.INC($G$1:$G$173,G60)*-1)+1</f>
        <v>0.129</v>
      </c>
      <c r="P60">
        <f>(_xlfn.PERCENTRANK.INC($H$1:$H$173,H60)*-1)+1</f>
        <v>0.129</v>
      </c>
      <c r="Q60">
        <f>_xlfn.PERCENTRANK.INC($M$2:$M$173,M60)</f>
        <v>0.60199999999999998</v>
      </c>
      <c r="R60">
        <f>_xlfn.PERCENTRANK.INC($J$2:$J$173,J60)</f>
        <v>0.44400000000000001</v>
      </c>
      <c r="S60">
        <f t="shared" si="0"/>
        <v>0.21640000000000001</v>
      </c>
      <c r="T60">
        <f t="shared" ca="1" si="1"/>
        <v>0.6</v>
      </c>
      <c r="U60">
        <f t="shared" ca="1" si="2"/>
        <v>0.60199999999999998</v>
      </c>
      <c r="V60">
        <f t="shared" ca="1" si="3"/>
        <v>0.39700000000000002</v>
      </c>
      <c r="W60">
        <f t="shared" ca="1" si="4"/>
        <v>0.315</v>
      </c>
    </row>
    <row r="61" spans="1:23" x14ac:dyDescent="0.25">
      <c r="A61">
        <v>2018</v>
      </c>
      <c r="B61" t="s">
        <v>134</v>
      </c>
      <c r="C61" t="s">
        <v>20</v>
      </c>
      <c r="D61">
        <v>120</v>
      </c>
      <c r="E61">
        <v>20.747330309999999</v>
      </c>
      <c r="F61">
        <v>-103.3562546</v>
      </c>
      <c r="G61">
        <v>4.6500000000000004</v>
      </c>
      <c r="H61">
        <v>9.3000000000000007</v>
      </c>
      <c r="I61" t="s">
        <v>135</v>
      </c>
      <c r="J61">
        <v>3</v>
      </c>
      <c r="K61">
        <v>0</v>
      </c>
      <c r="L61">
        <v>0</v>
      </c>
      <c r="M61">
        <v>4</v>
      </c>
      <c r="N61">
        <v>3</v>
      </c>
      <c r="O61">
        <f>(_xlfn.PERCENTRANK.INC($G$1:$G$173,G61)*-1)+1</f>
        <v>0.63200000000000001</v>
      </c>
      <c r="P61">
        <f>(_xlfn.PERCENTRANK.INC($H$1:$H$173,H61)*-1)+1</f>
        <v>0.63200000000000001</v>
      </c>
      <c r="Q61">
        <f>_xlfn.PERCENTRANK.INC($M$2:$M$173,M61)</f>
        <v>0.38</v>
      </c>
      <c r="R61">
        <f>_xlfn.PERCENTRANK.INC($J$2:$J$173,J61)</f>
        <v>0.29199999999999998</v>
      </c>
      <c r="S61">
        <f t="shared" si="0"/>
        <v>0.35800000000000004</v>
      </c>
      <c r="T61">
        <f t="shared" ca="1" si="1"/>
        <v>0.46</v>
      </c>
      <c r="U61">
        <f t="shared" ca="1" si="2"/>
        <v>0.45</v>
      </c>
      <c r="V61">
        <f t="shared" ca="1" si="3"/>
        <v>0.49300000000000005</v>
      </c>
      <c r="W61">
        <f t="shared" ca="1" si="4"/>
        <v>0.54900000000000004</v>
      </c>
    </row>
    <row r="62" spans="1:23" x14ac:dyDescent="0.25">
      <c r="A62">
        <v>2018</v>
      </c>
      <c r="B62" t="s">
        <v>136</v>
      </c>
      <c r="C62" t="s">
        <v>20</v>
      </c>
      <c r="D62">
        <v>98</v>
      </c>
      <c r="E62">
        <v>20.587776000000002</v>
      </c>
      <c r="F62">
        <v>-103.34806020000001</v>
      </c>
      <c r="G62">
        <v>6.9</v>
      </c>
      <c r="H62">
        <v>13.8</v>
      </c>
      <c r="I62" t="s">
        <v>137</v>
      </c>
      <c r="J62">
        <v>4</v>
      </c>
      <c r="K62">
        <v>0</v>
      </c>
      <c r="L62">
        <v>0</v>
      </c>
      <c r="M62">
        <v>4</v>
      </c>
      <c r="N62">
        <v>5</v>
      </c>
      <c r="O62">
        <f>(_xlfn.PERCENTRANK.INC($G$1:$G$173,G62)*-1)+1</f>
        <v>0.36899999999999999</v>
      </c>
      <c r="P62">
        <f>(_xlfn.PERCENTRANK.INC($H$1:$H$173,H62)*-1)+1</f>
        <v>0.36899999999999999</v>
      </c>
      <c r="Q62">
        <f>_xlfn.PERCENTRANK.INC($M$2:$M$173,M62)</f>
        <v>0.38</v>
      </c>
      <c r="R62">
        <f>_xlfn.PERCENTRANK.INC($J$2:$J$173,J62)</f>
        <v>0.44400000000000001</v>
      </c>
      <c r="S62">
        <f t="shared" si="0"/>
        <v>0.26800000000000002</v>
      </c>
      <c r="T62">
        <f t="shared" ca="1" si="1"/>
        <v>0.37</v>
      </c>
      <c r="U62">
        <f t="shared" ca="1" si="2"/>
        <v>0.36799999999999999</v>
      </c>
      <c r="V62">
        <f t="shared" ca="1" si="3"/>
        <v>0.37840000000000001</v>
      </c>
      <c r="W62">
        <f t="shared" ca="1" si="4"/>
        <v>0.29199999999999998</v>
      </c>
    </row>
    <row r="63" spans="1:23" x14ac:dyDescent="0.25">
      <c r="A63">
        <v>2018</v>
      </c>
      <c r="B63" t="s">
        <v>138</v>
      </c>
      <c r="C63" t="s">
        <v>20</v>
      </c>
      <c r="D63">
        <v>101</v>
      </c>
      <c r="E63">
        <v>20.62958536</v>
      </c>
      <c r="F63">
        <v>-103.2749369</v>
      </c>
      <c r="G63">
        <v>3.45</v>
      </c>
      <c r="H63">
        <v>6.9</v>
      </c>
      <c r="I63" t="s">
        <v>139</v>
      </c>
      <c r="J63">
        <v>4</v>
      </c>
      <c r="K63">
        <v>0</v>
      </c>
      <c r="L63">
        <v>0</v>
      </c>
      <c r="M63">
        <v>3</v>
      </c>
      <c r="N63">
        <v>7</v>
      </c>
      <c r="O63">
        <f>(_xlfn.PERCENTRANK.INC($G$1:$G$173,G63)*-1)+1</f>
        <v>0.72599999999999998</v>
      </c>
      <c r="P63">
        <f>(_xlfn.PERCENTRANK.INC($H$1:$H$173,H63)*-1)+1</f>
        <v>0.72599999999999998</v>
      </c>
      <c r="Q63">
        <f>_xlfn.PERCENTRANK.INC($M$2:$M$173,M63)</f>
        <v>0.29199999999999998</v>
      </c>
      <c r="R63">
        <f>_xlfn.PERCENTRANK.INC($J$2:$J$173,J63)</f>
        <v>0.44400000000000001</v>
      </c>
      <c r="S63">
        <f t="shared" si="0"/>
        <v>0.39319999999999999</v>
      </c>
      <c r="T63">
        <f t="shared" ca="1" si="1"/>
        <v>0.87</v>
      </c>
      <c r="U63">
        <f t="shared" ca="1" si="2"/>
        <v>0.86499999999999999</v>
      </c>
      <c r="V63">
        <f t="shared" ca="1" si="3"/>
        <v>0.65270000000000006</v>
      </c>
      <c r="W63">
        <f t="shared" ca="1" si="4"/>
        <v>0.78900000000000003</v>
      </c>
    </row>
    <row r="64" spans="1:23" x14ac:dyDescent="0.25">
      <c r="A64">
        <v>2018</v>
      </c>
      <c r="B64" t="s">
        <v>140</v>
      </c>
      <c r="C64" t="s">
        <v>20</v>
      </c>
      <c r="D64">
        <v>39</v>
      </c>
      <c r="E64">
        <v>20.676300170000001</v>
      </c>
      <c r="F64">
        <v>-103.2736977</v>
      </c>
      <c r="G64">
        <v>7.7</v>
      </c>
      <c r="H64">
        <v>15.4</v>
      </c>
      <c r="I64" t="s">
        <v>141</v>
      </c>
      <c r="J64">
        <v>2</v>
      </c>
      <c r="K64">
        <v>0</v>
      </c>
      <c r="L64">
        <v>0</v>
      </c>
      <c r="M64">
        <v>1</v>
      </c>
      <c r="N64">
        <v>2</v>
      </c>
      <c r="O64">
        <f>(_xlfn.PERCENTRANK.INC($G$1:$G$173,G64)*-1)+1</f>
        <v>0.29900000000000004</v>
      </c>
      <c r="P64">
        <f>(_xlfn.PERCENTRANK.INC($H$1:$H$173,H64)*-1)+1</f>
        <v>0.29900000000000004</v>
      </c>
      <c r="Q64">
        <f>_xlfn.PERCENTRANK.INC($M$2:$M$173,M64)</f>
        <v>0.111</v>
      </c>
      <c r="R64">
        <f>_xlfn.PERCENTRANK.INC($J$2:$J$173,J64)</f>
        <v>0.105</v>
      </c>
      <c r="S64">
        <f t="shared" si="0"/>
        <v>0.15230000000000005</v>
      </c>
      <c r="T64">
        <f t="shared" ca="1" si="1"/>
        <v>0.25</v>
      </c>
      <c r="U64">
        <f t="shared" ca="1" si="2"/>
        <v>0.222</v>
      </c>
      <c r="V64">
        <f t="shared" ca="1" si="3"/>
        <v>0.21890000000000004</v>
      </c>
      <c r="W64">
        <f t="shared" ca="1" si="4"/>
        <v>8.1000000000000003E-2</v>
      </c>
    </row>
    <row r="65" spans="1:23" x14ac:dyDescent="0.25">
      <c r="A65">
        <v>2018</v>
      </c>
      <c r="B65" t="s">
        <v>142</v>
      </c>
      <c r="C65" t="s">
        <v>20</v>
      </c>
      <c r="D65">
        <v>39</v>
      </c>
      <c r="E65">
        <v>20.727562349999999</v>
      </c>
      <c r="F65">
        <v>-103.32550209999999</v>
      </c>
      <c r="G65">
        <v>6.08</v>
      </c>
      <c r="H65">
        <v>12.16</v>
      </c>
      <c r="I65" t="s">
        <v>143</v>
      </c>
      <c r="J65">
        <v>4</v>
      </c>
      <c r="K65">
        <v>0</v>
      </c>
      <c r="L65">
        <v>0</v>
      </c>
      <c r="M65">
        <v>5</v>
      </c>
      <c r="N65">
        <v>2</v>
      </c>
      <c r="O65">
        <f>(_xlfn.PERCENTRANK.INC($G$1:$G$173,G65)*-1)+1</f>
        <v>0.46799999999999997</v>
      </c>
      <c r="P65">
        <f>(_xlfn.PERCENTRANK.INC($H$1:$H$173,H65)*-1)+1</f>
        <v>0.46799999999999997</v>
      </c>
      <c r="Q65">
        <f>_xlfn.PERCENTRANK.INC($M$2:$M$173,M65)</f>
        <v>0.47299999999999998</v>
      </c>
      <c r="R65">
        <f>_xlfn.PERCENTRANK.INC($J$2:$J$173,J65)</f>
        <v>0.44400000000000001</v>
      </c>
      <c r="S65">
        <f t="shared" si="0"/>
        <v>0.32619999999999999</v>
      </c>
      <c r="T65">
        <f t="shared" ca="1" si="1"/>
        <v>0.77</v>
      </c>
      <c r="U65">
        <f t="shared" ca="1" si="2"/>
        <v>0.754</v>
      </c>
      <c r="V65">
        <f t="shared" ca="1" si="3"/>
        <v>0.5524</v>
      </c>
      <c r="W65">
        <f t="shared" ca="1" si="4"/>
        <v>0.66600000000000004</v>
      </c>
    </row>
    <row r="66" spans="1:23" x14ac:dyDescent="0.25">
      <c r="A66">
        <v>2018</v>
      </c>
      <c r="B66" t="s">
        <v>144</v>
      </c>
      <c r="C66" t="s">
        <v>20</v>
      </c>
      <c r="D66">
        <v>120</v>
      </c>
      <c r="E66">
        <v>20.591033169999999</v>
      </c>
      <c r="F66">
        <v>-103.42594219999999</v>
      </c>
      <c r="G66">
        <v>14.9</v>
      </c>
      <c r="H66">
        <v>29.8</v>
      </c>
      <c r="I66" t="s">
        <v>145</v>
      </c>
      <c r="J66">
        <v>3</v>
      </c>
      <c r="K66">
        <v>0</v>
      </c>
      <c r="L66">
        <v>0</v>
      </c>
      <c r="M66">
        <v>4</v>
      </c>
      <c r="N66">
        <v>4</v>
      </c>
      <c r="O66">
        <f>(_xlfn.PERCENTRANK.INC($G$1:$G$173,G66)*-1)+1</f>
        <v>9.3999999999999972E-2</v>
      </c>
      <c r="P66">
        <f>(_xlfn.PERCENTRANK.INC($H$1:$H$173,H66)*-1)+1</f>
        <v>9.3999999999999972E-2</v>
      </c>
      <c r="Q66">
        <f>_xlfn.PERCENTRANK.INC($M$2:$M$173,M66)</f>
        <v>0.38</v>
      </c>
      <c r="R66">
        <f>_xlfn.PERCENTRANK.INC($J$2:$J$173,J66)</f>
        <v>0.29199999999999998</v>
      </c>
      <c r="S66">
        <f t="shared" si="0"/>
        <v>0.14280000000000001</v>
      </c>
      <c r="T66">
        <f t="shared" ca="1" si="1"/>
        <v>0.39</v>
      </c>
      <c r="U66">
        <f t="shared" ca="1" si="2"/>
        <v>0.38500000000000001</v>
      </c>
      <c r="V66">
        <f t="shared" ca="1" si="3"/>
        <v>0.25829999999999997</v>
      </c>
      <c r="W66">
        <f t="shared" ca="1" si="4"/>
        <v>0.11600000000000001</v>
      </c>
    </row>
    <row r="67" spans="1:23" x14ac:dyDescent="0.25">
      <c r="A67">
        <v>2018</v>
      </c>
      <c r="B67" t="s">
        <v>146</v>
      </c>
      <c r="C67" t="s">
        <v>20</v>
      </c>
      <c r="D67">
        <v>120</v>
      </c>
      <c r="E67">
        <v>20.727599999999999</v>
      </c>
      <c r="F67">
        <v>-103.36799999999999</v>
      </c>
      <c r="G67">
        <v>2.5</v>
      </c>
      <c r="H67">
        <v>5</v>
      </c>
      <c r="I67" t="s">
        <v>147</v>
      </c>
      <c r="J67">
        <v>0</v>
      </c>
      <c r="K67">
        <v>0</v>
      </c>
      <c r="L67">
        <v>0</v>
      </c>
      <c r="M67">
        <v>0</v>
      </c>
      <c r="N67">
        <v>0</v>
      </c>
      <c r="O67">
        <f>(_xlfn.PERCENTRANK.INC($G$1:$G$173,G67)*-1)+1</f>
        <v>0.81299999999999994</v>
      </c>
      <c r="P67">
        <f>(_xlfn.PERCENTRANK.INC($H$1:$H$173,H67)*-1)+1</f>
        <v>0.81299999999999994</v>
      </c>
      <c r="Q67">
        <f>_xlfn.PERCENTRANK.INC($M$2:$M$173,M67)</f>
        <v>0</v>
      </c>
      <c r="R67">
        <f>_xlfn.PERCENTRANK.INC($J$2:$J$173,J67)</f>
        <v>0</v>
      </c>
      <c r="S67">
        <f t="shared" ref="S67:S130" si="5">(O67*0.1)+(P67*0.3)+(Q67*0.2)+(R67*0.1)</f>
        <v>0.32519999999999999</v>
      </c>
      <c r="T67">
        <f t="shared" ref="T67:V130" ca="1" si="6">RANDBETWEEN(0,100)/100</f>
        <v>0</v>
      </c>
      <c r="U67">
        <f t="shared" ref="U67:U130" ca="1" si="7">_xlfn.PERCENTRANK.INC($T$2:$T$173,T67)</f>
        <v>0</v>
      </c>
      <c r="V67">
        <f t="shared" ref="V67:V130" ca="1" si="8">S67+(U67*0.3)</f>
        <v>0.32519999999999999</v>
      </c>
      <c r="W67">
        <f t="shared" ref="W67:W130" ca="1" si="9">_xlfn.PERCENTRANK.INC($V$2:$V$173,V67)</f>
        <v>0.19800000000000001</v>
      </c>
    </row>
    <row r="68" spans="1:23" x14ac:dyDescent="0.25">
      <c r="A68">
        <v>2018</v>
      </c>
      <c r="B68" t="s">
        <v>148</v>
      </c>
      <c r="C68" t="s">
        <v>20</v>
      </c>
      <c r="D68">
        <v>120</v>
      </c>
      <c r="E68">
        <v>20.760876270000001</v>
      </c>
      <c r="F68">
        <v>-103.3372705</v>
      </c>
      <c r="G68">
        <v>7.14</v>
      </c>
      <c r="H68">
        <v>14.28</v>
      </c>
      <c r="I68" t="s">
        <v>149</v>
      </c>
      <c r="J68">
        <v>3</v>
      </c>
      <c r="K68">
        <v>0</v>
      </c>
      <c r="L68">
        <v>0</v>
      </c>
      <c r="M68">
        <v>4</v>
      </c>
      <c r="N68">
        <v>5</v>
      </c>
      <c r="O68">
        <f>(_xlfn.PERCENTRANK.INC($G$1:$G$173,G68)*-1)+1</f>
        <v>0.33399999999999996</v>
      </c>
      <c r="P68">
        <f>(_xlfn.PERCENTRANK.INC($H$1:$H$173,H68)*-1)+1</f>
        <v>0.33399999999999996</v>
      </c>
      <c r="Q68">
        <f>_xlfn.PERCENTRANK.INC($M$2:$M$173,M68)</f>
        <v>0.38</v>
      </c>
      <c r="R68">
        <f>_xlfn.PERCENTRANK.INC($J$2:$J$173,J68)</f>
        <v>0.29199999999999998</v>
      </c>
      <c r="S68">
        <f t="shared" si="5"/>
        <v>0.23880000000000001</v>
      </c>
      <c r="T68">
        <f t="shared" ca="1" si="6"/>
        <v>0.32</v>
      </c>
      <c r="U68">
        <f t="shared" ca="1" si="7"/>
        <v>0.309</v>
      </c>
      <c r="V68">
        <f t="shared" ca="1" si="8"/>
        <v>0.33150000000000002</v>
      </c>
      <c r="W68">
        <f t="shared" ca="1" si="9"/>
        <v>0.21</v>
      </c>
    </row>
    <row r="69" spans="1:23" x14ac:dyDescent="0.25">
      <c r="A69">
        <v>2018</v>
      </c>
      <c r="B69" t="s">
        <v>150</v>
      </c>
      <c r="C69" t="s">
        <v>20</v>
      </c>
      <c r="D69">
        <v>120</v>
      </c>
      <c r="E69">
        <v>20.765784660000001</v>
      </c>
      <c r="F69">
        <v>-103.3508983</v>
      </c>
      <c r="G69">
        <v>6.5</v>
      </c>
      <c r="H69">
        <v>13</v>
      </c>
      <c r="I69" t="s">
        <v>151</v>
      </c>
      <c r="J69">
        <v>2</v>
      </c>
      <c r="K69">
        <v>0</v>
      </c>
      <c r="L69">
        <v>0</v>
      </c>
      <c r="M69">
        <v>3</v>
      </c>
      <c r="N69">
        <v>4</v>
      </c>
      <c r="O69">
        <f>(_xlfn.PERCENTRANK.INC($G$1:$G$173,G69)*-1)+1</f>
        <v>0.43899999999999995</v>
      </c>
      <c r="P69">
        <f>(_xlfn.PERCENTRANK.INC($H$1:$H$173,H69)*-1)+1</f>
        <v>0.43899999999999995</v>
      </c>
      <c r="Q69">
        <f>_xlfn.PERCENTRANK.INC($M$2:$M$173,M69)</f>
        <v>0.29199999999999998</v>
      </c>
      <c r="R69">
        <f>_xlfn.PERCENTRANK.INC($J$2:$J$173,J69)</f>
        <v>0.105</v>
      </c>
      <c r="S69">
        <f t="shared" si="5"/>
        <v>0.2445</v>
      </c>
      <c r="T69">
        <f t="shared" ca="1" si="6"/>
        <v>0.9</v>
      </c>
      <c r="U69">
        <f t="shared" ca="1" si="7"/>
        <v>0.91800000000000004</v>
      </c>
      <c r="V69">
        <f t="shared" ca="1" si="8"/>
        <v>0.51990000000000003</v>
      </c>
      <c r="W69">
        <f t="shared" ca="1" si="9"/>
        <v>0.61899999999999999</v>
      </c>
    </row>
    <row r="70" spans="1:23" x14ac:dyDescent="0.25">
      <c r="A70">
        <v>2018</v>
      </c>
      <c r="B70" t="s">
        <v>152</v>
      </c>
      <c r="C70" t="s">
        <v>20</v>
      </c>
      <c r="D70">
        <v>120</v>
      </c>
      <c r="E70">
        <v>20.634771059999998</v>
      </c>
      <c r="F70">
        <v>-103.44847300000001</v>
      </c>
      <c r="G70">
        <v>11.3</v>
      </c>
      <c r="H70">
        <v>22.6</v>
      </c>
      <c r="I70" t="s">
        <v>153</v>
      </c>
      <c r="J70">
        <v>4</v>
      </c>
      <c r="K70">
        <v>0</v>
      </c>
      <c r="L70">
        <v>0</v>
      </c>
      <c r="M70">
        <v>10</v>
      </c>
      <c r="N70">
        <v>6</v>
      </c>
      <c r="O70">
        <f>(_xlfn.PERCENTRANK.INC($G$1:$G$173,G70)*-1)+1</f>
        <v>0.18200000000000005</v>
      </c>
      <c r="P70">
        <f>(_xlfn.PERCENTRANK.INC($H$1:$H$173,H70)*-1)+1</f>
        <v>0.18200000000000005</v>
      </c>
      <c r="Q70">
        <f>_xlfn.PERCENTRANK.INC($M$2:$M$173,M70)</f>
        <v>0.68400000000000005</v>
      </c>
      <c r="R70">
        <f>_xlfn.PERCENTRANK.INC($J$2:$J$173,J70)</f>
        <v>0.44400000000000001</v>
      </c>
      <c r="S70">
        <f t="shared" si="5"/>
        <v>0.254</v>
      </c>
      <c r="T70">
        <f t="shared" ca="1" si="6"/>
        <v>0.59</v>
      </c>
      <c r="U70">
        <f t="shared" ca="1" si="7"/>
        <v>0.59</v>
      </c>
      <c r="V70">
        <f t="shared" ca="1" si="8"/>
        <v>0.43099999999999999</v>
      </c>
      <c r="W70">
        <f t="shared" ca="1" si="9"/>
        <v>0.40899999999999997</v>
      </c>
    </row>
    <row r="71" spans="1:23" x14ac:dyDescent="0.25">
      <c r="A71">
        <v>2018</v>
      </c>
      <c r="B71" t="s">
        <v>154</v>
      </c>
      <c r="C71" t="s">
        <v>20</v>
      </c>
      <c r="D71">
        <v>39</v>
      </c>
      <c r="E71">
        <v>20.6738</v>
      </c>
      <c r="F71">
        <v>-103.333</v>
      </c>
      <c r="G71">
        <v>1.58</v>
      </c>
      <c r="H71">
        <v>3.16</v>
      </c>
      <c r="I71" t="s">
        <v>155</v>
      </c>
      <c r="J71">
        <v>9</v>
      </c>
      <c r="K71">
        <v>0</v>
      </c>
      <c r="L71">
        <v>0</v>
      </c>
      <c r="M71">
        <v>15</v>
      </c>
      <c r="N71">
        <v>26</v>
      </c>
      <c r="O71">
        <f>(_xlfn.PERCENTRANK.INC($G$1:$G$173,G71)*-1)+1</f>
        <v>0.91300000000000003</v>
      </c>
      <c r="P71">
        <f>(_xlfn.PERCENTRANK.INC($H$1:$H$173,H71)*-1)+1</f>
        <v>0.91300000000000003</v>
      </c>
      <c r="Q71">
        <f>_xlfn.PERCENTRANK.INC($M$2:$M$173,M71)</f>
        <v>0.77700000000000002</v>
      </c>
      <c r="R71">
        <f>_xlfn.PERCENTRANK.INC($J$2:$J$173,J71)</f>
        <v>0.78900000000000003</v>
      </c>
      <c r="S71">
        <f t="shared" si="5"/>
        <v>0.59949999999999992</v>
      </c>
      <c r="T71">
        <f t="shared" ca="1" si="6"/>
        <v>0.23</v>
      </c>
      <c r="U71">
        <f t="shared" ca="1" si="7"/>
        <v>0.19800000000000001</v>
      </c>
      <c r="V71">
        <f t="shared" ca="1" si="8"/>
        <v>0.65889999999999993</v>
      </c>
      <c r="W71">
        <f t="shared" ca="1" si="9"/>
        <v>0.79500000000000004</v>
      </c>
    </row>
    <row r="72" spans="1:23" x14ac:dyDescent="0.25">
      <c r="A72">
        <v>2018</v>
      </c>
      <c r="B72" t="s">
        <v>156</v>
      </c>
      <c r="C72" t="s">
        <v>20</v>
      </c>
      <c r="D72">
        <v>120</v>
      </c>
      <c r="E72">
        <v>20.767099999999999</v>
      </c>
      <c r="F72">
        <v>-103.526</v>
      </c>
      <c r="G72">
        <v>14.94</v>
      </c>
      <c r="H72">
        <v>29.88</v>
      </c>
      <c r="I72" t="s">
        <v>157</v>
      </c>
      <c r="J72">
        <v>1</v>
      </c>
      <c r="K72">
        <v>0</v>
      </c>
      <c r="L72">
        <v>0</v>
      </c>
      <c r="M72">
        <v>0</v>
      </c>
      <c r="N72">
        <v>1</v>
      </c>
      <c r="O72">
        <f>(_xlfn.PERCENTRANK.INC($G$1:$G$173,G72)*-1)+1</f>
        <v>8.7999999999999967E-2</v>
      </c>
      <c r="P72">
        <f>(_xlfn.PERCENTRANK.INC($H$1:$H$173,H72)*-1)+1</f>
        <v>8.7999999999999967E-2</v>
      </c>
      <c r="Q72">
        <f>_xlfn.PERCENTRANK.INC($M$2:$M$173,M72)</f>
        <v>0</v>
      </c>
      <c r="R72">
        <f>_xlfn.PERCENTRANK.INC($J$2:$J$173,J72)</f>
        <v>2.9000000000000001E-2</v>
      </c>
      <c r="S72">
        <f t="shared" si="5"/>
        <v>3.8099999999999988E-2</v>
      </c>
      <c r="T72">
        <f t="shared" ca="1" si="6"/>
        <v>0.62</v>
      </c>
      <c r="U72">
        <f t="shared" ca="1" si="7"/>
        <v>0.63100000000000001</v>
      </c>
      <c r="V72">
        <f t="shared" ca="1" si="8"/>
        <v>0.22739999999999999</v>
      </c>
      <c r="W72">
        <f t="shared" ca="1" si="9"/>
        <v>9.9000000000000005E-2</v>
      </c>
    </row>
    <row r="73" spans="1:23" x14ac:dyDescent="0.25">
      <c r="A73">
        <v>2018</v>
      </c>
      <c r="B73" t="s">
        <v>158</v>
      </c>
      <c r="C73" t="s">
        <v>20</v>
      </c>
      <c r="D73">
        <v>97</v>
      </c>
      <c r="E73">
        <v>20.547805969999999</v>
      </c>
      <c r="F73">
        <v>-103.4677812</v>
      </c>
      <c r="G73">
        <v>8.31</v>
      </c>
      <c r="H73">
        <v>16.62</v>
      </c>
      <c r="I73" t="s">
        <v>159</v>
      </c>
      <c r="J73">
        <v>4</v>
      </c>
      <c r="K73">
        <v>0</v>
      </c>
      <c r="L73">
        <v>0</v>
      </c>
      <c r="M73">
        <v>7</v>
      </c>
      <c r="N73">
        <v>5</v>
      </c>
      <c r="O73">
        <f>(_xlfn.PERCENTRANK.INC($G$1:$G$173,G73)*-1)+1</f>
        <v>0.26400000000000001</v>
      </c>
      <c r="P73">
        <f>(_xlfn.PERCENTRANK.INC($H$1:$H$173,H73)*-1)+1</f>
        <v>0.26400000000000001</v>
      </c>
      <c r="Q73">
        <f>_xlfn.PERCENTRANK.INC($M$2:$M$173,M73)</f>
        <v>0.60199999999999998</v>
      </c>
      <c r="R73">
        <f>_xlfn.PERCENTRANK.INC($J$2:$J$173,J73)</f>
        <v>0.44400000000000001</v>
      </c>
      <c r="S73">
        <f t="shared" si="5"/>
        <v>0.27040000000000003</v>
      </c>
      <c r="T73">
        <f t="shared" ca="1" si="6"/>
        <v>0.68</v>
      </c>
      <c r="U73">
        <f t="shared" ca="1" si="7"/>
        <v>0.67800000000000005</v>
      </c>
      <c r="V73">
        <f t="shared" ca="1" si="8"/>
        <v>0.4738</v>
      </c>
      <c r="W73">
        <f t="shared" ca="1" si="9"/>
        <v>0.52600000000000002</v>
      </c>
    </row>
    <row r="74" spans="1:23" x14ac:dyDescent="0.25">
      <c r="A74">
        <v>2018</v>
      </c>
      <c r="B74" t="s">
        <v>160</v>
      </c>
      <c r="C74" t="s">
        <v>20</v>
      </c>
      <c r="D74">
        <v>39</v>
      </c>
      <c r="E74">
        <v>20.6145</v>
      </c>
      <c r="F74">
        <v>-103.39100000000001</v>
      </c>
      <c r="G74">
        <v>8.2799999999999994</v>
      </c>
      <c r="H74">
        <v>16.559999999999999</v>
      </c>
      <c r="I74" t="s">
        <v>161</v>
      </c>
      <c r="J74">
        <v>2</v>
      </c>
      <c r="K74">
        <v>0</v>
      </c>
      <c r="L74">
        <v>0</v>
      </c>
      <c r="M74">
        <v>1</v>
      </c>
      <c r="N74">
        <v>1</v>
      </c>
      <c r="O74">
        <f>(_xlfn.PERCENTRANK.INC($G$1:$G$173,G74)*-1)+1</f>
        <v>0.27</v>
      </c>
      <c r="P74">
        <f>(_xlfn.PERCENTRANK.INC($H$1:$H$173,H74)*-1)+1</f>
        <v>0.27</v>
      </c>
      <c r="Q74">
        <f>_xlfn.PERCENTRANK.INC($M$2:$M$173,M74)</f>
        <v>0.111</v>
      </c>
      <c r="R74">
        <f>_xlfn.PERCENTRANK.INC($J$2:$J$173,J74)</f>
        <v>0.105</v>
      </c>
      <c r="S74">
        <f t="shared" si="5"/>
        <v>0.14070000000000002</v>
      </c>
      <c r="T74">
        <f t="shared" ca="1" si="6"/>
        <v>7.0000000000000007E-2</v>
      </c>
      <c r="U74">
        <f t="shared" ca="1" si="7"/>
        <v>5.8000000000000003E-2</v>
      </c>
      <c r="V74">
        <f t="shared" ca="1" si="8"/>
        <v>0.15810000000000002</v>
      </c>
      <c r="W74">
        <f t="shared" ca="1" si="9"/>
        <v>3.5000000000000003E-2</v>
      </c>
    </row>
    <row r="75" spans="1:23" x14ac:dyDescent="0.25">
      <c r="A75">
        <v>2018</v>
      </c>
      <c r="B75" t="s">
        <v>162</v>
      </c>
      <c r="C75" t="s">
        <v>20</v>
      </c>
      <c r="D75">
        <v>120</v>
      </c>
      <c r="E75">
        <v>20.767600000000002</v>
      </c>
      <c r="F75">
        <v>-103.447</v>
      </c>
      <c r="G75">
        <v>7.79</v>
      </c>
      <c r="H75">
        <v>15.58</v>
      </c>
      <c r="I75" t="s">
        <v>163</v>
      </c>
      <c r="J75">
        <v>5</v>
      </c>
      <c r="K75">
        <v>0</v>
      </c>
      <c r="L75">
        <v>0</v>
      </c>
      <c r="M75">
        <v>8</v>
      </c>
      <c r="N75">
        <v>6</v>
      </c>
      <c r="O75">
        <f>(_xlfn.PERCENTRANK.INC($G$1:$G$173,G75)*-1)+1</f>
        <v>0.29300000000000004</v>
      </c>
      <c r="P75">
        <f>(_xlfn.PERCENTRANK.INC($H$1:$H$173,H75)*-1)+1</f>
        <v>0.29300000000000004</v>
      </c>
      <c r="Q75">
        <f>_xlfn.PERCENTRANK.INC($M$2:$M$173,M75)</f>
        <v>0.63100000000000001</v>
      </c>
      <c r="R75">
        <f>_xlfn.PERCENTRANK.INC($J$2:$J$173,J75)</f>
        <v>0.625</v>
      </c>
      <c r="S75">
        <f t="shared" si="5"/>
        <v>0.30590000000000001</v>
      </c>
      <c r="T75">
        <f t="shared" ca="1" si="6"/>
        <v>0.44</v>
      </c>
      <c r="U75">
        <f t="shared" ca="1" si="7"/>
        <v>0.438</v>
      </c>
      <c r="V75">
        <f t="shared" ca="1" si="8"/>
        <v>0.43730000000000002</v>
      </c>
      <c r="W75">
        <f t="shared" ca="1" si="9"/>
        <v>0.42099999999999999</v>
      </c>
    </row>
    <row r="76" spans="1:23" x14ac:dyDescent="0.25">
      <c r="A76">
        <v>2018</v>
      </c>
      <c r="B76" t="s">
        <v>164</v>
      </c>
      <c r="C76" t="s">
        <v>20</v>
      </c>
      <c r="D76">
        <v>120</v>
      </c>
      <c r="E76">
        <v>20.75247074</v>
      </c>
      <c r="F76">
        <v>-103.36312150000001</v>
      </c>
      <c r="G76">
        <v>4.55</v>
      </c>
      <c r="H76">
        <v>9.1</v>
      </c>
      <c r="I76" t="s">
        <v>165</v>
      </c>
      <c r="J76">
        <v>4</v>
      </c>
      <c r="K76">
        <v>0</v>
      </c>
      <c r="L76">
        <v>0</v>
      </c>
      <c r="M76">
        <v>6</v>
      </c>
      <c r="N76">
        <v>4</v>
      </c>
      <c r="O76">
        <f>(_xlfn.PERCENTRANK.INC($G$1:$G$173,G76)*-1)+1</f>
        <v>0.63800000000000001</v>
      </c>
      <c r="P76">
        <f>(_xlfn.PERCENTRANK.INC($H$1:$H$173,H76)*-1)+1</f>
        <v>0.63800000000000001</v>
      </c>
      <c r="Q76">
        <f>_xlfn.PERCENTRANK.INC($M$2:$M$173,M76)</f>
        <v>0.53800000000000003</v>
      </c>
      <c r="R76">
        <f>_xlfn.PERCENTRANK.INC($J$2:$J$173,J76)</f>
        <v>0.44400000000000001</v>
      </c>
      <c r="S76">
        <f t="shared" si="5"/>
        <v>0.40720000000000001</v>
      </c>
      <c r="T76">
        <f t="shared" ca="1" si="6"/>
        <v>0.3</v>
      </c>
      <c r="U76">
        <f t="shared" ca="1" si="7"/>
        <v>0.28000000000000003</v>
      </c>
      <c r="V76">
        <f t="shared" ca="1" si="8"/>
        <v>0.49120000000000003</v>
      </c>
      <c r="W76">
        <f t="shared" ca="1" si="9"/>
        <v>0.54300000000000004</v>
      </c>
    </row>
    <row r="77" spans="1:23" x14ac:dyDescent="0.25">
      <c r="A77">
        <v>2018</v>
      </c>
      <c r="B77" t="s">
        <v>166</v>
      </c>
      <c r="C77" t="s">
        <v>20</v>
      </c>
      <c r="D77">
        <v>120</v>
      </c>
      <c r="E77">
        <v>20.6492</v>
      </c>
      <c r="F77">
        <v>-103.449</v>
      </c>
      <c r="G77">
        <v>10.01</v>
      </c>
      <c r="H77">
        <v>20.02</v>
      </c>
      <c r="I77" t="s">
        <v>167</v>
      </c>
      <c r="J77">
        <v>4</v>
      </c>
      <c r="K77">
        <v>0</v>
      </c>
      <c r="L77">
        <v>0</v>
      </c>
      <c r="M77">
        <v>6</v>
      </c>
      <c r="N77">
        <v>5</v>
      </c>
      <c r="O77">
        <f>(_xlfn.PERCENTRANK.INC($G$1:$G$173,G77)*-1)+1</f>
        <v>0.19899999999999995</v>
      </c>
      <c r="P77">
        <f>(_xlfn.PERCENTRANK.INC($H$1:$H$173,H77)*-1)+1</f>
        <v>0.19899999999999995</v>
      </c>
      <c r="Q77">
        <f>_xlfn.PERCENTRANK.INC($M$2:$M$173,M77)</f>
        <v>0.53800000000000003</v>
      </c>
      <c r="R77">
        <f>_xlfn.PERCENTRANK.INC($J$2:$J$173,J77)</f>
        <v>0.44400000000000001</v>
      </c>
      <c r="S77">
        <f t="shared" si="5"/>
        <v>0.23159999999999997</v>
      </c>
      <c r="T77">
        <f t="shared" ca="1" si="6"/>
        <v>0.43</v>
      </c>
      <c r="U77">
        <f t="shared" ca="1" si="7"/>
        <v>0.41499999999999998</v>
      </c>
      <c r="V77">
        <f t="shared" ca="1" si="8"/>
        <v>0.35609999999999997</v>
      </c>
      <c r="W77">
        <f t="shared" ca="1" si="9"/>
        <v>0.251</v>
      </c>
    </row>
    <row r="78" spans="1:23" x14ac:dyDescent="0.25">
      <c r="A78">
        <v>2018</v>
      </c>
      <c r="B78" t="s">
        <v>168</v>
      </c>
      <c r="C78" t="s">
        <v>20</v>
      </c>
      <c r="D78">
        <v>98</v>
      </c>
      <c r="E78">
        <v>20.581666999999999</v>
      </c>
      <c r="F78">
        <v>-103.330833</v>
      </c>
      <c r="G78">
        <v>6.75</v>
      </c>
      <c r="H78">
        <v>13.5</v>
      </c>
      <c r="I78" t="s">
        <v>169</v>
      </c>
      <c r="J78">
        <v>3</v>
      </c>
      <c r="K78">
        <v>0</v>
      </c>
      <c r="L78">
        <v>0</v>
      </c>
      <c r="M78">
        <v>4</v>
      </c>
      <c r="N78">
        <v>5</v>
      </c>
      <c r="O78">
        <f>(_xlfn.PERCENTRANK.INC($G$1:$G$173,G78)*-1)+1</f>
        <v>0.39200000000000002</v>
      </c>
      <c r="P78">
        <f>(_xlfn.PERCENTRANK.INC($H$1:$H$173,H78)*-1)+1</f>
        <v>0.39200000000000002</v>
      </c>
      <c r="Q78">
        <f>_xlfn.PERCENTRANK.INC($M$2:$M$173,M78)</f>
        <v>0.38</v>
      </c>
      <c r="R78">
        <f>_xlfn.PERCENTRANK.INC($J$2:$J$173,J78)</f>
        <v>0.29199999999999998</v>
      </c>
      <c r="S78">
        <f t="shared" si="5"/>
        <v>0.26200000000000001</v>
      </c>
      <c r="T78">
        <f t="shared" ca="1" si="6"/>
        <v>0.51</v>
      </c>
      <c r="U78">
        <f t="shared" ca="1" si="7"/>
        <v>0.47899999999999998</v>
      </c>
      <c r="V78">
        <f t="shared" ca="1" si="8"/>
        <v>0.40570000000000001</v>
      </c>
      <c r="W78">
        <f t="shared" ca="1" si="9"/>
        <v>0.34499999999999997</v>
      </c>
    </row>
    <row r="79" spans="1:23" x14ac:dyDescent="0.25">
      <c r="A79">
        <v>2018</v>
      </c>
      <c r="B79" t="s">
        <v>170</v>
      </c>
      <c r="C79" t="s">
        <v>20</v>
      </c>
      <c r="D79">
        <v>39</v>
      </c>
      <c r="E79">
        <v>20.6176402</v>
      </c>
      <c r="F79">
        <v>-103.37350069999999</v>
      </c>
      <c r="G79">
        <v>7.13</v>
      </c>
      <c r="H79">
        <v>14.26</v>
      </c>
      <c r="I79" t="s">
        <v>171</v>
      </c>
      <c r="J79">
        <v>4</v>
      </c>
      <c r="K79">
        <v>0</v>
      </c>
      <c r="L79">
        <v>0</v>
      </c>
      <c r="M79">
        <v>8</v>
      </c>
      <c r="N79">
        <v>3</v>
      </c>
      <c r="O79">
        <f>(_xlfn.PERCENTRANK.INC($G$1:$G$173,G79)*-1)+1</f>
        <v>0.33999999999999997</v>
      </c>
      <c r="P79">
        <f>(_xlfn.PERCENTRANK.INC($H$1:$H$173,H79)*-1)+1</f>
        <v>0.33999999999999997</v>
      </c>
      <c r="Q79">
        <f>_xlfn.PERCENTRANK.INC($M$2:$M$173,M79)</f>
        <v>0.63100000000000001</v>
      </c>
      <c r="R79">
        <f>_xlfn.PERCENTRANK.INC($J$2:$J$173,J79)</f>
        <v>0.44400000000000001</v>
      </c>
      <c r="S79">
        <f t="shared" si="5"/>
        <v>0.30659999999999998</v>
      </c>
      <c r="T79">
        <f t="shared" ca="1" si="6"/>
        <v>0.53</v>
      </c>
      <c r="U79">
        <f t="shared" ca="1" si="7"/>
        <v>0.497</v>
      </c>
      <c r="V79">
        <f t="shared" ca="1" si="8"/>
        <v>0.45569999999999999</v>
      </c>
      <c r="W79">
        <f t="shared" ca="1" si="9"/>
        <v>0.46700000000000003</v>
      </c>
    </row>
    <row r="80" spans="1:23" x14ac:dyDescent="0.25">
      <c r="A80">
        <v>2018</v>
      </c>
      <c r="B80" t="s">
        <v>172</v>
      </c>
      <c r="C80" t="s">
        <v>20</v>
      </c>
      <c r="D80">
        <v>101</v>
      </c>
      <c r="E80">
        <v>20.5731</v>
      </c>
      <c r="F80">
        <v>-103.152</v>
      </c>
      <c r="G80">
        <v>10.98</v>
      </c>
      <c r="H80">
        <v>21.96</v>
      </c>
      <c r="I80" t="s">
        <v>173</v>
      </c>
      <c r="J80">
        <v>2</v>
      </c>
      <c r="K80">
        <v>0</v>
      </c>
      <c r="L80">
        <v>0</v>
      </c>
      <c r="M80">
        <v>1</v>
      </c>
      <c r="N80">
        <v>4</v>
      </c>
      <c r="O80">
        <f>(_xlfn.PERCENTRANK.INC($G$1:$G$173,G80)*-1)+1</f>
        <v>0.18799999999999994</v>
      </c>
      <c r="P80">
        <f>(_xlfn.PERCENTRANK.INC($H$1:$H$173,H80)*-1)+1</f>
        <v>0.18799999999999994</v>
      </c>
      <c r="Q80">
        <f>_xlfn.PERCENTRANK.INC($M$2:$M$173,M80)</f>
        <v>0.111</v>
      </c>
      <c r="R80">
        <f>_xlfn.PERCENTRANK.INC($J$2:$J$173,J80)</f>
        <v>0.105</v>
      </c>
      <c r="S80">
        <f t="shared" si="5"/>
        <v>0.10789999999999997</v>
      </c>
      <c r="T80">
        <f t="shared" ca="1" si="6"/>
        <v>0.28000000000000003</v>
      </c>
      <c r="U80">
        <f t="shared" ca="1" si="7"/>
        <v>0.25700000000000001</v>
      </c>
      <c r="V80">
        <f t="shared" ca="1" si="8"/>
        <v>0.18499999999999997</v>
      </c>
      <c r="W80">
        <f t="shared" ca="1" si="9"/>
        <v>4.5999999999999999E-2</v>
      </c>
    </row>
    <row r="81" spans="1:23" x14ac:dyDescent="0.25">
      <c r="A81">
        <v>2018</v>
      </c>
      <c r="B81" t="s">
        <v>174</v>
      </c>
      <c r="C81" t="s">
        <v>20</v>
      </c>
      <c r="D81">
        <v>39</v>
      </c>
      <c r="E81">
        <v>20.71834548</v>
      </c>
      <c r="F81">
        <v>-103.3263516</v>
      </c>
      <c r="G81">
        <v>5.0999999999999996</v>
      </c>
      <c r="H81">
        <v>10.199999999999999</v>
      </c>
      <c r="I81" t="s">
        <v>175</v>
      </c>
      <c r="J81">
        <v>5</v>
      </c>
      <c r="K81">
        <v>0</v>
      </c>
      <c r="L81">
        <v>0</v>
      </c>
      <c r="M81">
        <v>8</v>
      </c>
      <c r="N81">
        <v>5</v>
      </c>
      <c r="O81">
        <f>(_xlfn.PERCENTRANK.INC($G$1:$G$173,G81)*-1)+1</f>
        <v>0.60299999999999998</v>
      </c>
      <c r="P81">
        <f>(_xlfn.PERCENTRANK.INC($H$1:$H$173,H81)*-1)+1</f>
        <v>0.60299999999999998</v>
      </c>
      <c r="Q81">
        <f>_xlfn.PERCENTRANK.INC($M$2:$M$173,M81)</f>
        <v>0.63100000000000001</v>
      </c>
      <c r="R81">
        <f>_xlfn.PERCENTRANK.INC($J$2:$J$173,J81)</f>
        <v>0.625</v>
      </c>
      <c r="S81">
        <f t="shared" si="5"/>
        <v>0.42989999999999995</v>
      </c>
      <c r="T81">
        <f t="shared" ca="1" si="6"/>
        <v>0.91</v>
      </c>
      <c r="U81">
        <f t="shared" ca="1" si="7"/>
        <v>0.92300000000000004</v>
      </c>
      <c r="V81">
        <f t="shared" ca="1" si="8"/>
        <v>0.70679999999999987</v>
      </c>
      <c r="W81">
        <f t="shared" ca="1" si="9"/>
        <v>0.84699999999999998</v>
      </c>
    </row>
    <row r="82" spans="1:23" x14ac:dyDescent="0.25">
      <c r="A82">
        <v>2018</v>
      </c>
      <c r="B82" t="s">
        <v>176</v>
      </c>
      <c r="C82" t="s">
        <v>20</v>
      </c>
      <c r="D82">
        <v>39</v>
      </c>
      <c r="E82">
        <v>20.670230669999999</v>
      </c>
      <c r="F82">
        <v>-103.2992225</v>
      </c>
      <c r="G82">
        <v>5.0999999999999996</v>
      </c>
      <c r="H82">
        <v>10.199999999999999</v>
      </c>
      <c r="I82" t="s">
        <v>177</v>
      </c>
      <c r="J82">
        <v>7</v>
      </c>
      <c r="K82">
        <v>0</v>
      </c>
      <c r="L82">
        <v>0</v>
      </c>
      <c r="M82">
        <v>12</v>
      </c>
      <c r="N82">
        <v>8</v>
      </c>
      <c r="O82">
        <f>(_xlfn.PERCENTRANK.INC($G$1:$G$173,G82)*-1)+1</f>
        <v>0.60299999999999998</v>
      </c>
      <c r="P82">
        <f>(_xlfn.PERCENTRANK.INC($H$1:$H$173,H82)*-1)+1</f>
        <v>0.60299999999999998</v>
      </c>
      <c r="Q82">
        <f>_xlfn.PERCENTRANK.INC($M$2:$M$173,M82)</f>
        <v>0.73</v>
      </c>
      <c r="R82">
        <f>_xlfn.PERCENTRANK.INC($J$2:$J$173,J82)</f>
        <v>0.73599999999999999</v>
      </c>
      <c r="S82">
        <f t="shared" si="5"/>
        <v>0.46079999999999999</v>
      </c>
      <c r="T82">
        <f t="shared" ca="1" si="6"/>
        <v>0.18</v>
      </c>
      <c r="U82">
        <f t="shared" ca="1" si="7"/>
        <v>0.157</v>
      </c>
      <c r="V82">
        <f t="shared" ca="1" si="8"/>
        <v>0.50790000000000002</v>
      </c>
      <c r="W82">
        <f t="shared" ca="1" si="9"/>
        <v>0.59</v>
      </c>
    </row>
    <row r="83" spans="1:23" x14ac:dyDescent="0.25">
      <c r="A83">
        <v>2018</v>
      </c>
      <c r="B83" t="s">
        <v>178</v>
      </c>
      <c r="C83" t="s">
        <v>20</v>
      </c>
      <c r="D83">
        <v>120</v>
      </c>
      <c r="E83">
        <v>20.798683149999999</v>
      </c>
      <c r="F83">
        <v>-103.3758268</v>
      </c>
      <c r="G83">
        <v>8.7799999999999994</v>
      </c>
      <c r="H83">
        <v>17.559999999999999</v>
      </c>
      <c r="I83" t="s">
        <v>179</v>
      </c>
      <c r="J83">
        <v>2</v>
      </c>
      <c r="K83">
        <v>0</v>
      </c>
      <c r="L83">
        <v>0</v>
      </c>
      <c r="M83">
        <v>1</v>
      </c>
      <c r="N83">
        <v>1</v>
      </c>
      <c r="O83">
        <f>(_xlfn.PERCENTRANK.INC($G$1:$G$173,G83)*-1)+1</f>
        <v>0.22899999999999998</v>
      </c>
      <c r="P83">
        <f>(_xlfn.PERCENTRANK.INC($H$1:$H$173,H83)*-1)+1</f>
        <v>0.22899999999999998</v>
      </c>
      <c r="Q83">
        <f>_xlfn.PERCENTRANK.INC($M$2:$M$173,M83)</f>
        <v>0.111</v>
      </c>
      <c r="R83">
        <f>_xlfn.PERCENTRANK.INC($J$2:$J$173,J83)</f>
        <v>0.105</v>
      </c>
      <c r="S83">
        <f t="shared" si="5"/>
        <v>0.12429999999999999</v>
      </c>
      <c r="T83">
        <f t="shared" ca="1" si="6"/>
        <v>0.31</v>
      </c>
      <c r="U83">
        <f t="shared" ca="1" si="7"/>
        <v>0.29199999999999998</v>
      </c>
      <c r="V83">
        <f t="shared" ca="1" si="8"/>
        <v>0.21189999999999998</v>
      </c>
      <c r="W83">
        <f t="shared" ca="1" si="9"/>
        <v>7.5999999999999998E-2</v>
      </c>
    </row>
    <row r="84" spans="1:23" x14ac:dyDescent="0.25">
      <c r="A84">
        <v>2018</v>
      </c>
      <c r="B84" t="s">
        <v>180</v>
      </c>
      <c r="C84" t="s">
        <v>20</v>
      </c>
      <c r="D84">
        <v>101</v>
      </c>
      <c r="E84">
        <v>20.675947659999999</v>
      </c>
      <c r="F84">
        <v>-103.2442779</v>
      </c>
      <c r="G84">
        <v>5.77</v>
      </c>
      <c r="H84">
        <v>11.54</v>
      </c>
      <c r="I84" t="s">
        <v>181</v>
      </c>
      <c r="J84">
        <v>4</v>
      </c>
      <c r="K84">
        <v>0</v>
      </c>
      <c r="L84">
        <v>0</v>
      </c>
      <c r="M84">
        <v>4</v>
      </c>
      <c r="N84">
        <v>5</v>
      </c>
      <c r="O84">
        <f>(_xlfn.PERCENTRANK.INC($G$1:$G$173,G84)*-1)+1</f>
        <v>0.53899999999999992</v>
      </c>
      <c r="P84">
        <f>(_xlfn.PERCENTRANK.INC($H$1:$H$173,H84)*-1)+1</f>
        <v>0.53899999999999992</v>
      </c>
      <c r="Q84">
        <f>_xlfn.PERCENTRANK.INC($M$2:$M$173,M84)</f>
        <v>0.38</v>
      </c>
      <c r="R84">
        <f>_xlfn.PERCENTRANK.INC($J$2:$J$173,J84)</f>
        <v>0.44400000000000001</v>
      </c>
      <c r="S84">
        <f t="shared" si="5"/>
        <v>0.33599999999999997</v>
      </c>
      <c r="T84">
        <f t="shared" ca="1" si="6"/>
        <v>0.75</v>
      </c>
      <c r="U84">
        <f t="shared" ca="1" si="7"/>
        <v>0.74199999999999999</v>
      </c>
      <c r="V84">
        <f t="shared" ca="1" si="8"/>
        <v>0.55859999999999999</v>
      </c>
      <c r="W84">
        <f t="shared" ca="1" si="9"/>
        <v>0.68400000000000005</v>
      </c>
    </row>
    <row r="85" spans="1:23" x14ac:dyDescent="0.25">
      <c r="A85">
        <v>2018</v>
      </c>
      <c r="B85" t="s">
        <v>182</v>
      </c>
      <c r="C85" t="s">
        <v>20</v>
      </c>
      <c r="D85">
        <v>120</v>
      </c>
      <c r="E85">
        <v>20.791599999999999</v>
      </c>
      <c r="F85">
        <v>-103.36</v>
      </c>
      <c r="G85">
        <v>8.49</v>
      </c>
      <c r="H85">
        <v>16.98</v>
      </c>
      <c r="I85" t="s">
        <v>183</v>
      </c>
      <c r="J85">
        <v>3</v>
      </c>
      <c r="K85">
        <v>0</v>
      </c>
      <c r="L85">
        <v>1</v>
      </c>
      <c r="M85">
        <v>1</v>
      </c>
      <c r="N85">
        <v>2</v>
      </c>
      <c r="O85">
        <f>(_xlfn.PERCENTRANK.INC($G$1:$G$173,G85)*-1)+1</f>
        <v>0.252</v>
      </c>
      <c r="P85">
        <f>(_xlfn.PERCENTRANK.INC($H$1:$H$173,H85)*-1)+1</f>
        <v>0.252</v>
      </c>
      <c r="Q85">
        <f>_xlfn.PERCENTRANK.INC($M$2:$M$173,M85)</f>
        <v>0.111</v>
      </c>
      <c r="R85">
        <f>_xlfn.PERCENTRANK.INC($J$2:$J$173,J85)</f>
        <v>0.29199999999999998</v>
      </c>
      <c r="S85">
        <f t="shared" si="5"/>
        <v>0.1522</v>
      </c>
      <c r="T85">
        <f t="shared" ca="1" si="6"/>
        <v>0.1</v>
      </c>
      <c r="U85">
        <f t="shared" ca="1" si="7"/>
        <v>8.6999999999999994E-2</v>
      </c>
      <c r="V85">
        <f t="shared" ca="1" si="8"/>
        <v>0.17830000000000001</v>
      </c>
      <c r="W85">
        <f t="shared" ca="1" si="9"/>
        <v>0.04</v>
      </c>
    </row>
    <row r="86" spans="1:23" x14ac:dyDescent="0.25">
      <c r="A86">
        <v>2018</v>
      </c>
      <c r="B86" t="s">
        <v>184</v>
      </c>
      <c r="C86" t="s">
        <v>20</v>
      </c>
      <c r="D86">
        <v>70</v>
      </c>
      <c r="E86">
        <v>20.517493630000001</v>
      </c>
      <c r="F86">
        <v>-103.23375160000001</v>
      </c>
      <c r="G86">
        <v>5.84</v>
      </c>
      <c r="H86">
        <v>11.68</v>
      </c>
      <c r="I86" t="s">
        <v>185</v>
      </c>
      <c r="J86">
        <v>2</v>
      </c>
      <c r="K86">
        <v>0</v>
      </c>
      <c r="L86">
        <v>0</v>
      </c>
      <c r="M86">
        <v>1</v>
      </c>
      <c r="N86">
        <v>2</v>
      </c>
      <c r="O86">
        <f>(_xlfn.PERCENTRANK.INC($G$1:$G$173,G86)*-1)+1</f>
        <v>0.52100000000000002</v>
      </c>
      <c r="P86">
        <f>(_xlfn.PERCENTRANK.INC($H$1:$H$173,H86)*-1)+1</f>
        <v>0.52100000000000002</v>
      </c>
      <c r="Q86">
        <f>_xlfn.PERCENTRANK.INC($M$2:$M$173,M86)</f>
        <v>0.111</v>
      </c>
      <c r="R86">
        <f>_xlfn.PERCENTRANK.INC($J$2:$J$173,J86)</f>
        <v>0.105</v>
      </c>
      <c r="S86">
        <f t="shared" si="5"/>
        <v>0.24110000000000001</v>
      </c>
      <c r="T86">
        <f t="shared" ca="1" si="6"/>
        <v>0.56000000000000005</v>
      </c>
      <c r="U86">
        <f t="shared" ca="1" si="7"/>
        <v>0.52600000000000002</v>
      </c>
      <c r="V86">
        <f t="shared" ca="1" si="8"/>
        <v>0.39890000000000003</v>
      </c>
      <c r="W86">
        <f t="shared" ca="1" si="9"/>
        <v>0.32100000000000001</v>
      </c>
    </row>
    <row r="87" spans="1:23" x14ac:dyDescent="0.25">
      <c r="A87">
        <v>2018</v>
      </c>
      <c r="B87" t="s">
        <v>186</v>
      </c>
      <c r="C87" t="s">
        <v>20</v>
      </c>
      <c r="D87">
        <v>70</v>
      </c>
      <c r="E87">
        <v>20.540051590000001</v>
      </c>
      <c r="F87">
        <v>-103.2895639</v>
      </c>
      <c r="G87">
        <v>11.89</v>
      </c>
      <c r="H87">
        <v>23.78</v>
      </c>
      <c r="I87" t="s">
        <v>187</v>
      </c>
      <c r="J87">
        <v>2</v>
      </c>
      <c r="K87">
        <v>0</v>
      </c>
      <c r="L87">
        <v>0</v>
      </c>
      <c r="M87">
        <v>1</v>
      </c>
      <c r="N87">
        <v>3</v>
      </c>
      <c r="O87">
        <f>(_xlfn.PERCENTRANK.INC($G$1:$G$173,G87)*-1)+1</f>
        <v>0.17000000000000004</v>
      </c>
      <c r="P87">
        <f>(_xlfn.PERCENTRANK.INC($H$1:$H$173,H87)*-1)+1</f>
        <v>0.17000000000000004</v>
      </c>
      <c r="Q87">
        <f>_xlfn.PERCENTRANK.INC($M$2:$M$173,M87)</f>
        <v>0.111</v>
      </c>
      <c r="R87">
        <f>_xlfn.PERCENTRANK.INC($J$2:$J$173,J87)</f>
        <v>0.105</v>
      </c>
      <c r="S87">
        <f t="shared" si="5"/>
        <v>0.10070000000000001</v>
      </c>
      <c r="T87">
        <f t="shared" ca="1" si="6"/>
        <v>0.43</v>
      </c>
      <c r="U87">
        <f t="shared" ca="1" si="7"/>
        <v>0.41499999999999998</v>
      </c>
      <c r="V87">
        <f t="shared" ca="1" si="8"/>
        <v>0.22520000000000001</v>
      </c>
      <c r="W87">
        <f t="shared" ca="1" si="9"/>
        <v>9.2999999999999999E-2</v>
      </c>
    </row>
    <row r="88" spans="1:23" x14ac:dyDescent="0.25">
      <c r="A88">
        <v>2018</v>
      </c>
      <c r="B88" t="s">
        <v>188</v>
      </c>
      <c r="C88" t="s">
        <v>20</v>
      </c>
      <c r="D88">
        <v>98</v>
      </c>
      <c r="E88">
        <v>20.606280000000002</v>
      </c>
      <c r="F88">
        <v>-103.25662</v>
      </c>
      <c r="G88">
        <v>6.84</v>
      </c>
      <c r="H88">
        <v>13.68</v>
      </c>
      <c r="I88" t="s">
        <v>189</v>
      </c>
      <c r="J88">
        <v>3</v>
      </c>
      <c r="K88">
        <v>0</v>
      </c>
      <c r="L88">
        <v>0</v>
      </c>
      <c r="M88">
        <v>4</v>
      </c>
      <c r="N88">
        <v>3</v>
      </c>
      <c r="O88">
        <f>(_xlfn.PERCENTRANK.INC($G$1:$G$173,G88)*-1)+1</f>
        <v>0.38100000000000001</v>
      </c>
      <c r="P88">
        <f>(_xlfn.PERCENTRANK.INC($H$1:$H$173,H88)*-1)+1</f>
        <v>0.38100000000000001</v>
      </c>
      <c r="Q88">
        <f>_xlfn.PERCENTRANK.INC($M$2:$M$173,M88)</f>
        <v>0.38</v>
      </c>
      <c r="R88">
        <f>_xlfn.PERCENTRANK.INC($J$2:$J$173,J88)</f>
        <v>0.29199999999999998</v>
      </c>
      <c r="S88">
        <f t="shared" si="5"/>
        <v>0.2576</v>
      </c>
      <c r="T88">
        <f t="shared" ca="1" si="6"/>
        <v>0.61</v>
      </c>
      <c r="U88">
        <f t="shared" ca="1" si="7"/>
        <v>0.61399999999999999</v>
      </c>
      <c r="V88">
        <f t="shared" ca="1" si="8"/>
        <v>0.44179999999999997</v>
      </c>
      <c r="W88">
        <f t="shared" ca="1" si="9"/>
        <v>0.432</v>
      </c>
    </row>
    <row r="89" spans="1:23" x14ac:dyDescent="0.25">
      <c r="A89">
        <v>2018</v>
      </c>
      <c r="B89" t="s">
        <v>190</v>
      </c>
      <c r="C89" t="s">
        <v>20</v>
      </c>
      <c r="D89">
        <v>120</v>
      </c>
      <c r="E89">
        <v>20.712194279999999</v>
      </c>
      <c r="F89">
        <v>-103.4570354</v>
      </c>
      <c r="G89">
        <v>6.93</v>
      </c>
      <c r="H89">
        <v>13.86</v>
      </c>
      <c r="I89" t="s">
        <v>191</v>
      </c>
      <c r="J89">
        <v>4</v>
      </c>
      <c r="K89">
        <v>0</v>
      </c>
      <c r="L89">
        <v>0</v>
      </c>
      <c r="M89">
        <v>5</v>
      </c>
      <c r="N89">
        <v>5</v>
      </c>
      <c r="O89">
        <f>(_xlfn.PERCENTRANK.INC($G$1:$G$173,G89)*-1)+1</f>
        <v>0.35699999999999998</v>
      </c>
      <c r="P89">
        <f>(_xlfn.PERCENTRANK.INC($H$1:$H$173,H89)*-1)+1</f>
        <v>0.35699999999999998</v>
      </c>
      <c r="Q89">
        <f>_xlfn.PERCENTRANK.INC($M$2:$M$173,M89)</f>
        <v>0.47299999999999998</v>
      </c>
      <c r="R89">
        <f>_xlfn.PERCENTRANK.INC($J$2:$J$173,J89)</f>
        <v>0.44400000000000001</v>
      </c>
      <c r="S89">
        <f t="shared" si="5"/>
        <v>0.28179999999999999</v>
      </c>
      <c r="T89">
        <f t="shared" ca="1" si="6"/>
        <v>0.3</v>
      </c>
      <c r="U89">
        <f t="shared" ca="1" si="7"/>
        <v>0.28000000000000003</v>
      </c>
      <c r="V89">
        <f t="shared" ca="1" si="8"/>
        <v>0.36580000000000001</v>
      </c>
      <c r="W89">
        <f t="shared" ca="1" si="9"/>
        <v>0.27400000000000002</v>
      </c>
    </row>
    <row r="90" spans="1:23" x14ac:dyDescent="0.25">
      <c r="A90">
        <v>2018</v>
      </c>
      <c r="B90" t="s">
        <v>192</v>
      </c>
      <c r="C90" t="s">
        <v>20</v>
      </c>
      <c r="D90">
        <v>97</v>
      </c>
      <c r="E90">
        <v>20.404299999999999</v>
      </c>
      <c r="F90">
        <v>-103.31399999999999</v>
      </c>
      <c r="G90">
        <v>15.95</v>
      </c>
      <c r="H90">
        <v>31.9</v>
      </c>
      <c r="I90" t="s">
        <v>193</v>
      </c>
      <c r="J90">
        <v>1</v>
      </c>
      <c r="K90">
        <v>0</v>
      </c>
      <c r="L90">
        <v>0</v>
      </c>
      <c r="M90">
        <v>1</v>
      </c>
      <c r="N90">
        <v>1</v>
      </c>
      <c r="O90">
        <f>(_xlfn.PERCENTRANK.INC($G$1:$G$173,G90)*-1)+1</f>
        <v>7.6999999999999957E-2</v>
      </c>
      <c r="P90">
        <f>(_xlfn.PERCENTRANK.INC($H$1:$H$173,H90)*-1)+1</f>
        <v>7.6999999999999957E-2</v>
      </c>
      <c r="Q90">
        <f>_xlfn.PERCENTRANK.INC($M$2:$M$173,M90)</f>
        <v>0.111</v>
      </c>
      <c r="R90">
        <f>_xlfn.PERCENTRANK.INC($J$2:$J$173,J90)</f>
        <v>2.9000000000000001E-2</v>
      </c>
      <c r="S90">
        <f t="shared" si="5"/>
        <v>5.5899999999999977E-2</v>
      </c>
      <c r="T90">
        <f t="shared" ca="1" si="6"/>
        <v>0.82</v>
      </c>
      <c r="U90">
        <f t="shared" ca="1" si="7"/>
        <v>0.81200000000000006</v>
      </c>
      <c r="V90">
        <f t="shared" ca="1" si="8"/>
        <v>0.29949999999999999</v>
      </c>
      <c r="W90">
        <f t="shared" ca="1" si="9"/>
        <v>0.157</v>
      </c>
    </row>
    <row r="91" spans="1:23" x14ac:dyDescent="0.25">
      <c r="A91">
        <v>2018</v>
      </c>
      <c r="B91" t="s">
        <v>194</v>
      </c>
      <c r="C91" t="s">
        <v>20</v>
      </c>
      <c r="D91">
        <v>97</v>
      </c>
      <c r="E91">
        <v>20.407966420000001</v>
      </c>
      <c r="F91">
        <v>-103.3547483</v>
      </c>
      <c r="G91">
        <v>12.19</v>
      </c>
      <c r="H91">
        <v>24.38</v>
      </c>
      <c r="I91" t="s">
        <v>195</v>
      </c>
      <c r="J91">
        <v>2</v>
      </c>
      <c r="K91">
        <v>0</v>
      </c>
      <c r="L91">
        <v>0</v>
      </c>
      <c r="M91">
        <v>0</v>
      </c>
      <c r="N91">
        <v>1</v>
      </c>
      <c r="O91">
        <f>(_xlfn.PERCENTRANK.INC($G$1:$G$173,G91)*-1)+1</f>
        <v>0.14700000000000002</v>
      </c>
      <c r="P91">
        <f>(_xlfn.PERCENTRANK.INC($H$1:$H$173,H91)*-1)+1</f>
        <v>0.14700000000000002</v>
      </c>
      <c r="Q91">
        <f>_xlfn.PERCENTRANK.INC($M$2:$M$173,M91)</f>
        <v>0</v>
      </c>
      <c r="R91">
        <f>_xlfn.PERCENTRANK.INC($J$2:$J$173,J91)</f>
        <v>0.105</v>
      </c>
      <c r="S91">
        <f t="shared" si="5"/>
        <v>6.9300000000000014E-2</v>
      </c>
      <c r="T91">
        <f t="shared" ca="1" si="6"/>
        <v>0.25</v>
      </c>
      <c r="U91">
        <f t="shared" ca="1" si="7"/>
        <v>0.222</v>
      </c>
      <c r="V91">
        <f t="shared" ca="1" si="8"/>
        <v>0.13590000000000002</v>
      </c>
      <c r="W91">
        <f t="shared" ca="1" si="9"/>
        <v>1.0999999999999999E-2</v>
      </c>
    </row>
    <row r="92" spans="1:23" x14ac:dyDescent="0.25">
      <c r="A92">
        <v>2018</v>
      </c>
      <c r="B92" t="s">
        <v>196</v>
      </c>
      <c r="C92" t="s">
        <v>20</v>
      </c>
      <c r="D92">
        <v>98</v>
      </c>
      <c r="E92">
        <v>20.598980000000001</v>
      </c>
      <c r="F92">
        <v>-103.28816</v>
      </c>
      <c r="G92">
        <v>5.16</v>
      </c>
      <c r="H92">
        <v>10.32</v>
      </c>
      <c r="I92" t="s">
        <v>197</v>
      </c>
      <c r="J92">
        <v>4</v>
      </c>
      <c r="K92">
        <v>0</v>
      </c>
      <c r="L92">
        <v>0</v>
      </c>
      <c r="M92">
        <v>6</v>
      </c>
      <c r="N92">
        <v>11</v>
      </c>
      <c r="O92">
        <f>(_xlfn.PERCENTRANK.INC($G$1:$G$173,G92)*-1)+1</f>
        <v>0.57899999999999996</v>
      </c>
      <c r="P92">
        <f>(_xlfn.PERCENTRANK.INC($H$1:$H$173,H92)*-1)+1</f>
        <v>0.57899999999999996</v>
      </c>
      <c r="Q92">
        <f>_xlfn.PERCENTRANK.INC($M$2:$M$173,M92)</f>
        <v>0.53800000000000003</v>
      </c>
      <c r="R92">
        <f>_xlfn.PERCENTRANK.INC($J$2:$J$173,J92)</f>
        <v>0.44400000000000001</v>
      </c>
      <c r="S92">
        <f t="shared" si="5"/>
        <v>0.3836</v>
      </c>
      <c r="T92">
        <f t="shared" ca="1" si="6"/>
        <v>0.09</v>
      </c>
      <c r="U92">
        <f t="shared" ca="1" si="7"/>
        <v>7.0000000000000007E-2</v>
      </c>
      <c r="V92">
        <f t="shared" ca="1" si="8"/>
        <v>0.40460000000000002</v>
      </c>
      <c r="W92">
        <f t="shared" ca="1" si="9"/>
        <v>0.33900000000000002</v>
      </c>
    </row>
    <row r="93" spans="1:23" x14ac:dyDescent="0.25">
      <c r="A93">
        <v>2018</v>
      </c>
      <c r="B93" t="s">
        <v>198</v>
      </c>
      <c r="C93" t="s">
        <v>20</v>
      </c>
      <c r="D93">
        <v>97</v>
      </c>
      <c r="E93">
        <v>20.417241260000001</v>
      </c>
      <c r="F93">
        <v>-103.3917466</v>
      </c>
      <c r="G93">
        <v>8.67</v>
      </c>
      <c r="H93">
        <v>17.34</v>
      </c>
      <c r="I93" t="s">
        <v>199</v>
      </c>
      <c r="J93">
        <v>3</v>
      </c>
      <c r="K93">
        <v>0</v>
      </c>
      <c r="L93">
        <v>0</v>
      </c>
      <c r="M93">
        <v>2</v>
      </c>
      <c r="N93">
        <v>3</v>
      </c>
      <c r="O93">
        <f>(_xlfn.PERCENTRANK.INC($G$1:$G$173,G93)*-1)+1</f>
        <v>0.24</v>
      </c>
      <c r="P93">
        <f>(_xlfn.PERCENTRANK.INC($H$1:$H$173,H93)*-1)+1</f>
        <v>0.24</v>
      </c>
      <c r="Q93">
        <f>_xlfn.PERCENTRANK.INC($M$2:$M$173,M93)</f>
        <v>0.216</v>
      </c>
      <c r="R93">
        <f>_xlfn.PERCENTRANK.INC($J$2:$J$173,J93)</f>
        <v>0.29199999999999998</v>
      </c>
      <c r="S93">
        <f t="shared" si="5"/>
        <v>0.16839999999999999</v>
      </c>
      <c r="T93">
        <f t="shared" ca="1" si="6"/>
        <v>0.26</v>
      </c>
      <c r="U93">
        <f t="shared" ca="1" si="7"/>
        <v>0.23300000000000001</v>
      </c>
      <c r="V93">
        <f t="shared" ca="1" si="8"/>
        <v>0.23830000000000001</v>
      </c>
      <c r="W93">
        <f t="shared" ca="1" si="9"/>
        <v>0.111</v>
      </c>
    </row>
    <row r="94" spans="1:23" x14ac:dyDescent="0.25">
      <c r="A94">
        <v>2018</v>
      </c>
      <c r="B94" t="s">
        <v>200</v>
      </c>
      <c r="C94" t="s">
        <v>20</v>
      </c>
      <c r="D94">
        <v>39</v>
      </c>
      <c r="E94">
        <v>20.712</v>
      </c>
      <c r="F94">
        <v>-103.294</v>
      </c>
      <c r="G94">
        <v>6.81</v>
      </c>
      <c r="H94">
        <v>13.62</v>
      </c>
      <c r="I94" t="s">
        <v>201</v>
      </c>
      <c r="J94">
        <v>2</v>
      </c>
      <c r="K94">
        <v>0</v>
      </c>
      <c r="L94">
        <v>0</v>
      </c>
      <c r="M94">
        <v>3</v>
      </c>
      <c r="N94">
        <v>7</v>
      </c>
      <c r="O94">
        <f>(_xlfn.PERCENTRANK.INC($G$1:$G$173,G94)*-1)+1</f>
        <v>0.38600000000000001</v>
      </c>
      <c r="P94">
        <f>(_xlfn.PERCENTRANK.INC($H$1:$H$173,H94)*-1)+1</f>
        <v>0.38600000000000001</v>
      </c>
      <c r="Q94">
        <f>_xlfn.PERCENTRANK.INC($M$2:$M$173,M94)</f>
        <v>0.29199999999999998</v>
      </c>
      <c r="R94">
        <f>_xlfn.PERCENTRANK.INC($J$2:$J$173,J94)</f>
        <v>0.105</v>
      </c>
      <c r="S94">
        <f t="shared" si="5"/>
        <v>0.22330000000000003</v>
      </c>
      <c r="T94">
        <f t="shared" ca="1" si="6"/>
        <v>0.42</v>
      </c>
      <c r="U94">
        <f t="shared" ca="1" si="7"/>
        <v>0.40899999999999997</v>
      </c>
      <c r="V94">
        <f t="shared" ca="1" si="8"/>
        <v>0.34600000000000003</v>
      </c>
      <c r="W94">
        <f t="shared" ca="1" si="9"/>
        <v>0.222</v>
      </c>
    </row>
    <row r="95" spans="1:23" x14ac:dyDescent="0.25">
      <c r="A95">
        <v>2018</v>
      </c>
      <c r="B95" t="s">
        <v>202</v>
      </c>
      <c r="C95" t="s">
        <v>20</v>
      </c>
      <c r="D95">
        <v>98</v>
      </c>
      <c r="E95">
        <v>20.61751026</v>
      </c>
      <c r="F95">
        <v>-103.2878637</v>
      </c>
      <c r="G95">
        <v>3.51</v>
      </c>
      <c r="H95">
        <v>7.02</v>
      </c>
      <c r="I95" t="s">
        <v>203</v>
      </c>
      <c r="J95">
        <v>4</v>
      </c>
      <c r="K95">
        <v>0</v>
      </c>
      <c r="L95">
        <v>0</v>
      </c>
      <c r="M95">
        <v>12</v>
      </c>
      <c r="N95">
        <v>11</v>
      </c>
      <c r="O95">
        <f>(_xlfn.PERCENTRANK.INC($G$1:$G$173,G95)*-1)+1</f>
        <v>0.72</v>
      </c>
      <c r="P95">
        <f>(_xlfn.PERCENTRANK.INC($H$1:$H$173,H95)*-1)+1</f>
        <v>0.72</v>
      </c>
      <c r="Q95">
        <f>_xlfn.PERCENTRANK.INC($M$2:$M$173,M95)</f>
        <v>0.73</v>
      </c>
      <c r="R95">
        <f>_xlfn.PERCENTRANK.INC($J$2:$J$173,J95)</f>
        <v>0.44400000000000001</v>
      </c>
      <c r="S95">
        <f t="shared" si="5"/>
        <v>0.47839999999999994</v>
      </c>
      <c r="T95">
        <f t="shared" ca="1" si="6"/>
        <v>0.96</v>
      </c>
      <c r="U95">
        <f t="shared" ca="1" si="7"/>
        <v>0.98199999999999998</v>
      </c>
      <c r="V95">
        <f t="shared" ca="1" si="8"/>
        <v>0.77299999999999991</v>
      </c>
      <c r="W95">
        <f t="shared" ca="1" si="9"/>
        <v>0.91800000000000004</v>
      </c>
    </row>
    <row r="96" spans="1:23" x14ac:dyDescent="0.25">
      <c r="A96">
        <v>2018</v>
      </c>
      <c r="B96" t="s">
        <v>204</v>
      </c>
      <c r="C96" t="s">
        <v>20</v>
      </c>
      <c r="D96">
        <v>97</v>
      </c>
      <c r="E96">
        <v>20.529278000000001</v>
      </c>
      <c r="F96">
        <v>-103.430361</v>
      </c>
      <c r="G96">
        <v>6.2</v>
      </c>
      <c r="H96">
        <v>12.4</v>
      </c>
      <c r="I96" t="s">
        <v>205</v>
      </c>
      <c r="J96">
        <v>3</v>
      </c>
      <c r="K96">
        <v>0</v>
      </c>
      <c r="L96">
        <v>0</v>
      </c>
      <c r="M96">
        <v>3</v>
      </c>
      <c r="N96">
        <v>1</v>
      </c>
      <c r="O96">
        <f>(_xlfn.PERCENTRANK.INC($G$1:$G$173,G96)*-1)+1</f>
        <v>0.45099999999999996</v>
      </c>
      <c r="P96">
        <f>(_xlfn.PERCENTRANK.INC($H$1:$H$173,H96)*-1)+1</f>
        <v>0.45099999999999996</v>
      </c>
      <c r="Q96">
        <f>_xlfn.PERCENTRANK.INC($M$2:$M$173,M96)</f>
        <v>0.29199999999999998</v>
      </c>
      <c r="R96">
        <f>_xlfn.PERCENTRANK.INC($J$2:$J$173,J96)</f>
        <v>0.29199999999999998</v>
      </c>
      <c r="S96">
        <f t="shared" si="5"/>
        <v>0.26799999999999996</v>
      </c>
      <c r="T96">
        <f t="shared" ca="1" si="6"/>
        <v>0.6</v>
      </c>
      <c r="U96">
        <f t="shared" ca="1" si="7"/>
        <v>0.60199999999999998</v>
      </c>
      <c r="V96">
        <f t="shared" ca="1" si="8"/>
        <v>0.44859999999999994</v>
      </c>
      <c r="W96">
        <f t="shared" ca="1" si="9"/>
        <v>0.45600000000000002</v>
      </c>
    </row>
    <row r="97" spans="1:23" x14ac:dyDescent="0.25">
      <c r="A97">
        <v>2018</v>
      </c>
      <c r="B97" t="s">
        <v>206</v>
      </c>
      <c r="C97" t="s">
        <v>20</v>
      </c>
      <c r="D97">
        <v>120</v>
      </c>
      <c r="E97">
        <v>20.619968279999998</v>
      </c>
      <c r="F97">
        <v>-103.45698950000001</v>
      </c>
      <c r="G97">
        <v>13.16</v>
      </c>
      <c r="H97">
        <v>26.32</v>
      </c>
      <c r="I97" t="s">
        <v>207</v>
      </c>
      <c r="J97">
        <v>3</v>
      </c>
      <c r="K97">
        <v>0</v>
      </c>
      <c r="L97">
        <v>0</v>
      </c>
      <c r="M97">
        <v>6</v>
      </c>
      <c r="N97">
        <v>4</v>
      </c>
      <c r="O97">
        <f>(_xlfn.PERCENTRANK.INC($G$1:$G$173,G97)*-1)+1</f>
        <v>0.123</v>
      </c>
      <c r="P97">
        <f>(_xlfn.PERCENTRANK.INC($H$1:$H$173,H97)*-1)+1</f>
        <v>0.123</v>
      </c>
      <c r="Q97">
        <f>_xlfn.PERCENTRANK.INC($M$2:$M$173,M97)</f>
        <v>0.53800000000000003</v>
      </c>
      <c r="R97">
        <f>_xlfn.PERCENTRANK.INC($J$2:$J$173,J97)</f>
        <v>0.29199999999999998</v>
      </c>
      <c r="S97">
        <f t="shared" si="5"/>
        <v>0.186</v>
      </c>
      <c r="T97">
        <f t="shared" ca="1" si="6"/>
        <v>0.86</v>
      </c>
      <c r="U97">
        <f t="shared" ca="1" si="7"/>
        <v>0.85299999999999998</v>
      </c>
      <c r="V97">
        <f t="shared" ca="1" si="8"/>
        <v>0.44189999999999996</v>
      </c>
      <c r="W97">
        <f t="shared" ca="1" si="9"/>
        <v>0.44400000000000001</v>
      </c>
    </row>
    <row r="98" spans="1:23" x14ac:dyDescent="0.25">
      <c r="A98">
        <v>2018</v>
      </c>
      <c r="B98" t="s">
        <v>208</v>
      </c>
      <c r="C98" t="s">
        <v>20</v>
      </c>
      <c r="D98">
        <v>98</v>
      </c>
      <c r="E98">
        <v>20.55189644</v>
      </c>
      <c r="F98">
        <v>-103.4473905</v>
      </c>
      <c r="G98">
        <v>17.16</v>
      </c>
      <c r="H98">
        <v>34.32</v>
      </c>
      <c r="I98" t="s">
        <v>209</v>
      </c>
      <c r="J98">
        <v>4</v>
      </c>
      <c r="K98">
        <v>0</v>
      </c>
      <c r="L98">
        <v>0</v>
      </c>
      <c r="M98">
        <v>5</v>
      </c>
      <c r="N98">
        <v>9</v>
      </c>
      <c r="O98">
        <f>(_xlfn.PERCENTRANK.INC($G$1:$G$173,G98)*-1)+1</f>
        <v>3.0000000000000027E-2</v>
      </c>
      <c r="P98">
        <f>(_xlfn.PERCENTRANK.INC($H$1:$H$173,H98)*-1)+1</f>
        <v>3.0000000000000027E-2</v>
      </c>
      <c r="Q98">
        <f>_xlfn.PERCENTRANK.INC($M$2:$M$173,M98)</f>
        <v>0.47299999999999998</v>
      </c>
      <c r="R98">
        <f>_xlfn.PERCENTRANK.INC($J$2:$J$173,J98)</f>
        <v>0.44400000000000001</v>
      </c>
      <c r="S98">
        <f t="shared" si="5"/>
        <v>0.15100000000000002</v>
      </c>
      <c r="T98">
        <f t="shared" ca="1" si="6"/>
        <v>0.37</v>
      </c>
      <c r="U98">
        <f t="shared" ca="1" si="7"/>
        <v>0.36799999999999999</v>
      </c>
      <c r="V98">
        <f t="shared" ca="1" si="8"/>
        <v>0.26140000000000002</v>
      </c>
      <c r="W98">
        <f t="shared" ca="1" si="9"/>
        <v>0.122</v>
      </c>
    </row>
    <row r="99" spans="1:23" x14ac:dyDescent="0.25">
      <c r="A99">
        <v>2018</v>
      </c>
      <c r="B99" t="s">
        <v>210</v>
      </c>
      <c r="C99" t="s">
        <v>20</v>
      </c>
      <c r="D99">
        <v>39</v>
      </c>
      <c r="E99">
        <v>20.706533</v>
      </c>
      <c r="F99">
        <v>-103.289469</v>
      </c>
      <c r="G99">
        <v>6.89</v>
      </c>
      <c r="H99">
        <v>13.78</v>
      </c>
      <c r="I99" t="s">
        <v>211</v>
      </c>
      <c r="J99">
        <v>3</v>
      </c>
      <c r="K99">
        <v>0</v>
      </c>
      <c r="L99">
        <v>0</v>
      </c>
      <c r="M99">
        <v>3</v>
      </c>
      <c r="N99">
        <v>2</v>
      </c>
      <c r="O99">
        <f>(_xlfn.PERCENTRANK.INC($G$1:$G$173,G99)*-1)+1</f>
        <v>0.375</v>
      </c>
      <c r="P99">
        <f>(_xlfn.PERCENTRANK.INC($H$1:$H$173,H99)*-1)+1</f>
        <v>0.375</v>
      </c>
      <c r="Q99">
        <f>_xlfn.PERCENTRANK.INC($M$2:$M$173,M99)</f>
        <v>0.29199999999999998</v>
      </c>
      <c r="R99">
        <f>_xlfn.PERCENTRANK.INC($J$2:$J$173,J99)</f>
        <v>0.29199999999999998</v>
      </c>
      <c r="S99">
        <f t="shared" si="5"/>
        <v>0.23760000000000001</v>
      </c>
      <c r="T99">
        <f t="shared" ca="1" si="6"/>
        <v>0.87</v>
      </c>
      <c r="U99">
        <f t="shared" ca="1" si="7"/>
        <v>0.86499999999999999</v>
      </c>
      <c r="V99">
        <f t="shared" ca="1" si="8"/>
        <v>0.49709999999999999</v>
      </c>
      <c r="W99">
        <f t="shared" ca="1" si="9"/>
        <v>0.56699999999999995</v>
      </c>
    </row>
    <row r="100" spans="1:23" x14ac:dyDescent="0.25">
      <c r="A100">
        <v>2018</v>
      </c>
      <c r="B100" t="s">
        <v>212</v>
      </c>
      <c r="C100" t="s">
        <v>20</v>
      </c>
      <c r="D100">
        <v>97</v>
      </c>
      <c r="E100">
        <v>20.480629</v>
      </c>
      <c r="F100">
        <v>-103.503079</v>
      </c>
      <c r="G100">
        <v>5.89</v>
      </c>
      <c r="H100">
        <v>11.78</v>
      </c>
      <c r="I100" t="s">
        <v>213</v>
      </c>
      <c r="J100">
        <v>3</v>
      </c>
      <c r="K100">
        <v>0</v>
      </c>
      <c r="L100">
        <v>0</v>
      </c>
      <c r="M100">
        <v>3</v>
      </c>
      <c r="N100">
        <v>4</v>
      </c>
      <c r="O100">
        <f>(_xlfn.PERCENTRANK.INC($G$1:$G$173,G100)*-1)+1</f>
        <v>0.498</v>
      </c>
      <c r="P100">
        <f>(_xlfn.PERCENTRANK.INC($H$1:$H$173,H100)*-1)+1</f>
        <v>0.498</v>
      </c>
      <c r="Q100">
        <f>_xlfn.PERCENTRANK.INC($M$2:$M$173,M100)</f>
        <v>0.29199999999999998</v>
      </c>
      <c r="R100">
        <f>_xlfn.PERCENTRANK.INC($J$2:$J$173,J100)</f>
        <v>0.29199999999999998</v>
      </c>
      <c r="S100">
        <f t="shared" si="5"/>
        <v>0.2868</v>
      </c>
      <c r="T100">
        <f t="shared" ca="1" si="6"/>
        <v>0.77</v>
      </c>
      <c r="U100">
        <f t="shared" ca="1" si="7"/>
        <v>0.754</v>
      </c>
      <c r="V100">
        <f t="shared" ca="1" si="8"/>
        <v>0.51300000000000001</v>
      </c>
      <c r="W100">
        <f t="shared" ca="1" si="9"/>
        <v>0.59599999999999997</v>
      </c>
    </row>
    <row r="101" spans="1:23" x14ac:dyDescent="0.25">
      <c r="A101">
        <v>2018</v>
      </c>
      <c r="B101" t="s">
        <v>214</v>
      </c>
      <c r="C101" t="s">
        <v>20</v>
      </c>
      <c r="D101">
        <v>101</v>
      </c>
      <c r="E101">
        <v>20.620834129999999</v>
      </c>
      <c r="F101">
        <v>-103.27087880000001</v>
      </c>
      <c r="G101">
        <v>2.99</v>
      </c>
      <c r="H101">
        <v>5.98</v>
      </c>
      <c r="I101" t="s">
        <v>215</v>
      </c>
      <c r="J101">
        <v>3</v>
      </c>
      <c r="K101">
        <v>0</v>
      </c>
      <c r="L101">
        <v>0</v>
      </c>
      <c r="M101">
        <v>4</v>
      </c>
      <c r="N101">
        <v>5</v>
      </c>
      <c r="O101">
        <f>(_xlfn.PERCENTRANK.INC($G$1:$G$173,G101)*-1)+1</f>
        <v>0.76100000000000001</v>
      </c>
      <c r="P101">
        <f>(_xlfn.PERCENTRANK.INC($H$1:$H$173,H101)*-1)+1</f>
        <v>0.76100000000000001</v>
      </c>
      <c r="Q101">
        <f>_xlfn.PERCENTRANK.INC($M$2:$M$173,M101)</f>
        <v>0.38</v>
      </c>
      <c r="R101">
        <f>_xlfn.PERCENTRANK.INC($J$2:$J$173,J101)</f>
        <v>0.29199999999999998</v>
      </c>
      <c r="S101">
        <f t="shared" si="5"/>
        <v>0.40960000000000002</v>
      </c>
      <c r="T101">
        <f t="shared" ca="1" si="6"/>
        <v>0.87</v>
      </c>
      <c r="U101">
        <f t="shared" ca="1" si="7"/>
        <v>0.86499999999999999</v>
      </c>
      <c r="V101">
        <f t="shared" ca="1" si="8"/>
        <v>0.66910000000000003</v>
      </c>
      <c r="W101">
        <f t="shared" ca="1" si="9"/>
        <v>0.80100000000000005</v>
      </c>
    </row>
    <row r="102" spans="1:23" x14ac:dyDescent="0.25">
      <c r="A102">
        <v>2018</v>
      </c>
      <c r="B102" t="s">
        <v>216</v>
      </c>
      <c r="C102" t="s">
        <v>20</v>
      </c>
      <c r="D102">
        <v>97</v>
      </c>
      <c r="E102">
        <v>20.547433949999999</v>
      </c>
      <c r="F102">
        <v>-103.3298794</v>
      </c>
      <c r="G102">
        <v>14.56</v>
      </c>
      <c r="H102">
        <v>29.12</v>
      </c>
      <c r="I102" t="s">
        <v>217</v>
      </c>
      <c r="J102">
        <v>4</v>
      </c>
      <c r="K102">
        <v>0</v>
      </c>
      <c r="L102">
        <v>0</v>
      </c>
      <c r="M102">
        <v>8</v>
      </c>
      <c r="N102">
        <v>9</v>
      </c>
      <c r="O102">
        <f>(_xlfn.PERCENTRANK.INC($G$1:$G$173,G102)*-1)+1</f>
        <v>9.9999999999999978E-2</v>
      </c>
      <c r="P102">
        <f>(_xlfn.PERCENTRANK.INC($H$1:$H$173,H102)*-1)+1</f>
        <v>9.9999999999999978E-2</v>
      </c>
      <c r="Q102">
        <f>_xlfn.PERCENTRANK.INC($M$2:$M$173,M102)</f>
        <v>0.63100000000000001</v>
      </c>
      <c r="R102">
        <f>_xlfn.PERCENTRANK.INC($J$2:$J$173,J102)</f>
        <v>0.44400000000000001</v>
      </c>
      <c r="S102">
        <f t="shared" si="5"/>
        <v>0.21060000000000001</v>
      </c>
      <c r="T102">
        <f t="shared" ca="1" si="6"/>
        <v>0.94</v>
      </c>
      <c r="U102">
        <f t="shared" ca="1" si="7"/>
        <v>0.95299999999999996</v>
      </c>
      <c r="V102">
        <f t="shared" ca="1" si="8"/>
        <v>0.4965</v>
      </c>
      <c r="W102">
        <f t="shared" ca="1" si="9"/>
        <v>0.55500000000000005</v>
      </c>
    </row>
    <row r="103" spans="1:23" x14ac:dyDescent="0.25">
      <c r="A103">
        <v>2018</v>
      </c>
      <c r="B103" t="s">
        <v>218</v>
      </c>
      <c r="C103" t="s">
        <v>20</v>
      </c>
      <c r="D103">
        <v>120</v>
      </c>
      <c r="E103">
        <v>20.733121499999999</v>
      </c>
      <c r="F103">
        <v>-103.4227516</v>
      </c>
      <c r="G103">
        <v>3.56</v>
      </c>
      <c r="H103">
        <v>7.12</v>
      </c>
      <c r="I103" t="s">
        <v>219</v>
      </c>
      <c r="J103">
        <v>7</v>
      </c>
      <c r="K103">
        <v>0</v>
      </c>
      <c r="L103">
        <v>0</v>
      </c>
      <c r="M103">
        <v>10</v>
      </c>
      <c r="N103">
        <v>8</v>
      </c>
      <c r="O103">
        <f>(_xlfn.PERCENTRANK.INC($G$1:$G$173,G103)*-1)+1</f>
        <v>0.70799999999999996</v>
      </c>
      <c r="P103">
        <f>(_xlfn.PERCENTRANK.INC($H$1:$H$173,H103)*-1)+1</f>
        <v>0.70799999999999996</v>
      </c>
      <c r="Q103">
        <f>_xlfn.PERCENTRANK.INC($M$2:$M$173,M103)</f>
        <v>0.68400000000000005</v>
      </c>
      <c r="R103">
        <f>_xlfn.PERCENTRANK.INC($J$2:$J$173,J103)</f>
        <v>0.73599999999999999</v>
      </c>
      <c r="S103">
        <f t="shared" si="5"/>
        <v>0.49360000000000004</v>
      </c>
      <c r="T103">
        <f t="shared" ca="1" si="6"/>
        <v>0.7</v>
      </c>
      <c r="U103">
        <f t="shared" ca="1" si="7"/>
        <v>0.68400000000000005</v>
      </c>
      <c r="V103">
        <f t="shared" ca="1" si="8"/>
        <v>0.69880000000000009</v>
      </c>
      <c r="W103">
        <f t="shared" ca="1" si="9"/>
        <v>0.84199999999999997</v>
      </c>
    </row>
    <row r="104" spans="1:23" x14ac:dyDescent="0.25">
      <c r="A104">
        <v>2018</v>
      </c>
      <c r="B104" t="s">
        <v>220</v>
      </c>
      <c r="C104" t="s">
        <v>20</v>
      </c>
      <c r="D104">
        <v>98</v>
      </c>
      <c r="E104">
        <v>20.596703730000002</v>
      </c>
      <c r="F104">
        <v>-103.3940767</v>
      </c>
      <c r="G104">
        <v>9.8000000000000007</v>
      </c>
      <c r="H104">
        <v>19.600000000000001</v>
      </c>
      <c r="I104" t="s">
        <v>221</v>
      </c>
      <c r="J104">
        <v>3</v>
      </c>
      <c r="K104">
        <v>0</v>
      </c>
      <c r="L104">
        <v>0</v>
      </c>
      <c r="M104">
        <v>4</v>
      </c>
      <c r="N104">
        <v>5</v>
      </c>
      <c r="O104">
        <f>(_xlfn.PERCENTRANK.INC($G$1:$G$173,G104)*-1)+1</f>
        <v>0.20499999999999996</v>
      </c>
      <c r="P104">
        <f>(_xlfn.PERCENTRANK.INC($H$1:$H$173,H104)*-1)+1</f>
        <v>0.20499999999999996</v>
      </c>
      <c r="Q104">
        <f>_xlfn.PERCENTRANK.INC($M$2:$M$173,M104)</f>
        <v>0.38</v>
      </c>
      <c r="R104">
        <f>_xlfn.PERCENTRANK.INC($J$2:$J$173,J104)</f>
        <v>0.29199999999999998</v>
      </c>
      <c r="S104">
        <f t="shared" si="5"/>
        <v>0.18720000000000001</v>
      </c>
      <c r="T104">
        <f t="shared" ca="1" si="6"/>
        <v>0.36</v>
      </c>
      <c r="U104">
        <f t="shared" ca="1" si="7"/>
        <v>0.35599999999999998</v>
      </c>
      <c r="V104">
        <f t="shared" ca="1" si="8"/>
        <v>0.29399999999999998</v>
      </c>
      <c r="W104">
        <f t="shared" ca="1" si="9"/>
        <v>0.13400000000000001</v>
      </c>
    </row>
    <row r="105" spans="1:23" x14ac:dyDescent="0.25">
      <c r="A105">
        <v>2018</v>
      </c>
      <c r="B105" t="s">
        <v>222</v>
      </c>
      <c r="C105" t="s">
        <v>20</v>
      </c>
      <c r="D105">
        <v>101</v>
      </c>
      <c r="E105">
        <v>20.598059129999999</v>
      </c>
      <c r="F105">
        <v>-103.2428793</v>
      </c>
      <c r="G105">
        <v>2.9</v>
      </c>
      <c r="H105">
        <v>5.8</v>
      </c>
      <c r="I105" t="s">
        <v>223</v>
      </c>
      <c r="J105">
        <v>5</v>
      </c>
      <c r="K105">
        <v>0</v>
      </c>
      <c r="L105">
        <v>0</v>
      </c>
      <c r="M105">
        <v>5</v>
      </c>
      <c r="N105">
        <v>6</v>
      </c>
      <c r="O105">
        <f>(_xlfn.PERCENTRANK.INC($G$1:$G$173,G105)*-1)+1</f>
        <v>0.76700000000000002</v>
      </c>
      <c r="P105">
        <f>(_xlfn.PERCENTRANK.INC($H$1:$H$173,H105)*-1)+1</f>
        <v>0.76700000000000002</v>
      </c>
      <c r="Q105">
        <f>_xlfn.PERCENTRANK.INC($M$2:$M$173,M105)</f>
        <v>0.47299999999999998</v>
      </c>
      <c r="R105">
        <f>_xlfn.PERCENTRANK.INC($J$2:$J$173,J105)</f>
        <v>0.625</v>
      </c>
      <c r="S105">
        <f t="shared" si="5"/>
        <v>0.46390000000000003</v>
      </c>
      <c r="T105">
        <f t="shared" ca="1" si="6"/>
        <v>0.24</v>
      </c>
      <c r="U105">
        <f t="shared" ca="1" si="7"/>
        <v>0.21</v>
      </c>
      <c r="V105">
        <f t="shared" ca="1" si="8"/>
        <v>0.52690000000000003</v>
      </c>
      <c r="W105">
        <f t="shared" ca="1" si="9"/>
        <v>0.63100000000000001</v>
      </c>
    </row>
    <row r="106" spans="1:23" x14ac:dyDescent="0.25">
      <c r="A106">
        <v>2018</v>
      </c>
      <c r="B106" t="s">
        <v>224</v>
      </c>
      <c r="C106" t="s">
        <v>20</v>
      </c>
      <c r="D106">
        <v>120</v>
      </c>
      <c r="E106">
        <v>20.678599999999999</v>
      </c>
      <c r="F106">
        <v>-103.437</v>
      </c>
      <c r="G106">
        <v>6.71</v>
      </c>
      <c r="H106">
        <v>13.42</v>
      </c>
      <c r="I106" t="s">
        <v>225</v>
      </c>
      <c r="J106">
        <v>5</v>
      </c>
      <c r="K106">
        <v>0</v>
      </c>
      <c r="L106">
        <v>0</v>
      </c>
      <c r="M106">
        <v>5</v>
      </c>
      <c r="N106">
        <v>3</v>
      </c>
      <c r="O106">
        <f>(_xlfn.PERCENTRANK.INC($G$1:$G$173,G106)*-1)+1</f>
        <v>0.39800000000000002</v>
      </c>
      <c r="P106">
        <f>(_xlfn.PERCENTRANK.INC($H$1:$H$173,H106)*-1)+1</f>
        <v>0.39800000000000002</v>
      </c>
      <c r="Q106">
        <f>_xlfn.PERCENTRANK.INC($M$2:$M$173,M106)</f>
        <v>0.47299999999999998</v>
      </c>
      <c r="R106">
        <f>_xlfn.PERCENTRANK.INC($J$2:$J$173,J106)</f>
        <v>0.625</v>
      </c>
      <c r="S106">
        <f t="shared" si="5"/>
        <v>0.31630000000000003</v>
      </c>
      <c r="T106">
        <f t="shared" ca="1" si="6"/>
        <v>0.27</v>
      </c>
      <c r="U106">
        <f t="shared" ca="1" si="7"/>
        <v>0.245</v>
      </c>
      <c r="V106">
        <f t="shared" ca="1" si="8"/>
        <v>0.38980000000000004</v>
      </c>
      <c r="W106">
        <f t="shared" ca="1" si="9"/>
        <v>0.309</v>
      </c>
    </row>
    <row r="107" spans="1:23" x14ac:dyDescent="0.25">
      <c r="A107">
        <v>2018</v>
      </c>
      <c r="B107" t="s">
        <v>226</v>
      </c>
      <c r="C107" t="s">
        <v>20</v>
      </c>
      <c r="D107">
        <v>120</v>
      </c>
      <c r="E107">
        <v>20.798718740000002</v>
      </c>
      <c r="F107">
        <v>-103.4755665</v>
      </c>
      <c r="G107">
        <v>12.33</v>
      </c>
      <c r="H107">
        <v>24.66</v>
      </c>
      <c r="I107" t="s">
        <v>227</v>
      </c>
      <c r="J107">
        <v>4</v>
      </c>
      <c r="K107">
        <v>0</v>
      </c>
      <c r="L107">
        <v>0</v>
      </c>
      <c r="M107">
        <v>9</v>
      </c>
      <c r="N107">
        <v>7</v>
      </c>
      <c r="O107">
        <f>(_xlfn.PERCENTRANK.INC($G$1:$G$173,G107)*-1)+1</f>
        <v>0.13500000000000001</v>
      </c>
      <c r="P107">
        <f>(_xlfn.PERCENTRANK.INC($H$1:$H$173,H107)*-1)+1</f>
        <v>0.13500000000000001</v>
      </c>
      <c r="Q107">
        <f>_xlfn.PERCENTRANK.INC($M$2:$M$173,M107)</f>
        <v>0.66</v>
      </c>
      <c r="R107">
        <f>_xlfn.PERCENTRANK.INC($J$2:$J$173,J107)</f>
        <v>0.44400000000000001</v>
      </c>
      <c r="S107">
        <f t="shared" si="5"/>
        <v>0.23039999999999999</v>
      </c>
      <c r="T107">
        <f t="shared" ca="1" si="6"/>
        <v>0.73</v>
      </c>
      <c r="U107">
        <f t="shared" ca="1" si="7"/>
        <v>0.70099999999999996</v>
      </c>
      <c r="V107">
        <f t="shared" ca="1" si="8"/>
        <v>0.44069999999999998</v>
      </c>
      <c r="W107">
        <f t="shared" ca="1" si="9"/>
        <v>0.42599999999999999</v>
      </c>
    </row>
    <row r="108" spans="1:23" x14ac:dyDescent="0.25">
      <c r="A108">
        <v>2018</v>
      </c>
      <c r="B108" t="s">
        <v>228</v>
      </c>
      <c r="C108" t="s">
        <v>20</v>
      </c>
      <c r="D108">
        <v>39</v>
      </c>
      <c r="E108">
        <v>20.700072290000001</v>
      </c>
      <c r="F108">
        <v>-103.28975149999999</v>
      </c>
      <c r="G108">
        <v>6.55</v>
      </c>
      <c r="H108">
        <v>13.1</v>
      </c>
      <c r="I108" t="s">
        <v>229</v>
      </c>
      <c r="J108">
        <v>4</v>
      </c>
      <c r="K108">
        <v>0</v>
      </c>
      <c r="L108">
        <v>0</v>
      </c>
      <c r="M108">
        <v>7</v>
      </c>
      <c r="N108">
        <v>3</v>
      </c>
      <c r="O108">
        <f>(_xlfn.PERCENTRANK.INC($G$1:$G$173,G108)*-1)+1</f>
        <v>0.42700000000000005</v>
      </c>
      <c r="P108">
        <f>(_xlfn.PERCENTRANK.INC($H$1:$H$173,H108)*-1)+1</f>
        <v>0.42700000000000005</v>
      </c>
      <c r="Q108">
        <f>_xlfn.PERCENTRANK.INC($M$2:$M$173,M108)</f>
        <v>0.60199999999999998</v>
      </c>
      <c r="R108">
        <f>_xlfn.PERCENTRANK.INC($J$2:$J$173,J108)</f>
        <v>0.44400000000000001</v>
      </c>
      <c r="S108">
        <f t="shared" si="5"/>
        <v>0.33560000000000001</v>
      </c>
      <c r="T108">
        <f t="shared" ca="1" si="6"/>
        <v>0.09</v>
      </c>
      <c r="U108">
        <f t="shared" ca="1" si="7"/>
        <v>7.0000000000000007E-2</v>
      </c>
      <c r="V108">
        <f t="shared" ca="1" si="8"/>
        <v>0.35660000000000003</v>
      </c>
      <c r="W108">
        <f t="shared" ca="1" si="9"/>
        <v>0.25700000000000001</v>
      </c>
    </row>
    <row r="109" spans="1:23" x14ac:dyDescent="0.25">
      <c r="A109">
        <v>2018</v>
      </c>
      <c r="B109" t="s">
        <v>230</v>
      </c>
      <c r="C109" t="s">
        <v>20</v>
      </c>
      <c r="D109">
        <v>97</v>
      </c>
      <c r="E109">
        <v>20.475652910000001</v>
      </c>
      <c r="F109">
        <v>-103.45197400000001</v>
      </c>
      <c r="G109">
        <v>0.54</v>
      </c>
      <c r="H109">
        <v>1.08</v>
      </c>
      <c r="I109" t="s">
        <v>231</v>
      </c>
      <c r="J109">
        <v>4</v>
      </c>
      <c r="K109">
        <v>0</v>
      </c>
      <c r="L109">
        <v>0</v>
      </c>
      <c r="M109">
        <v>9</v>
      </c>
      <c r="N109">
        <v>18</v>
      </c>
      <c r="O109">
        <f>(_xlfn.PERCENTRANK.INC($G$1:$G$173,G109)*-1)+1</f>
        <v>0.97699999999999998</v>
      </c>
      <c r="P109">
        <f>(_xlfn.PERCENTRANK.INC($H$1:$H$173,H109)*-1)+1</f>
        <v>0.97699999999999998</v>
      </c>
      <c r="Q109">
        <f>_xlfn.PERCENTRANK.INC($M$2:$M$173,M109)</f>
        <v>0.66</v>
      </c>
      <c r="R109">
        <f>_xlfn.PERCENTRANK.INC($J$2:$J$173,J109)</f>
        <v>0.44400000000000001</v>
      </c>
      <c r="S109">
        <f t="shared" si="5"/>
        <v>0.56719999999999993</v>
      </c>
      <c r="T109">
        <f t="shared" ca="1" si="6"/>
        <v>0.74</v>
      </c>
      <c r="U109">
        <f t="shared" ca="1" si="7"/>
        <v>0.71899999999999997</v>
      </c>
      <c r="V109">
        <f t="shared" ca="1" si="8"/>
        <v>0.78289999999999993</v>
      </c>
      <c r="W109">
        <f t="shared" ca="1" si="9"/>
        <v>0.92900000000000005</v>
      </c>
    </row>
    <row r="110" spans="1:23" x14ac:dyDescent="0.25">
      <c r="A110">
        <v>2018</v>
      </c>
      <c r="B110" t="s">
        <v>232</v>
      </c>
      <c r="C110" t="s">
        <v>20</v>
      </c>
      <c r="D110">
        <v>101</v>
      </c>
      <c r="E110">
        <v>20.62352374</v>
      </c>
      <c r="F110">
        <v>-103.2414158</v>
      </c>
      <c r="G110">
        <v>0.11</v>
      </c>
      <c r="H110">
        <v>0.22</v>
      </c>
      <c r="I110" t="s">
        <v>233</v>
      </c>
      <c r="J110">
        <v>6</v>
      </c>
      <c r="K110">
        <v>0</v>
      </c>
      <c r="L110">
        <v>0</v>
      </c>
      <c r="M110">
        <v>11</v>
      </c>
      <c r="N110">
        <v>17</v>
      </c>
      <c r="O110">
        <f>(_xlfn.PERCENTRANK.INC($G$1:$G$173,G110)*-1)+1</f>
        <v>0.995</v>
      </c>
      <c r="P110">
        <f>(_xlfn.PERCENTRANK.INC($H$1:$H$173,H110)*-1)+1</f>
        <v>0.995</v>
      </c>
      <c r="Q110">
        <f>_xlfn.PERCENTRANK.INC($M$2:$M$173,M110)</f>
        <v>0.70699999999999996</v>
      </c>
      <c r="R110">
        <f>_xlfn.PERCENTRANK.INC($J$2:$J$173,J110)</f>
        <v>0.71899999999999997</v>
      </c>
      <c r="S110">
        <f t="shared" si="5"/>
        <v>0.61129999999999995</v>
      </c>
      <c r="T110">
        <f t="shared" ca="1" si="6"/>
        <v>0.05</v>
      </c>
      <c r="U110">
        <f t="shared" ca="1" si="7"/>
        <v>2.9000000000000001E-2</v>
      </c>
      <c r="V110">
        <f t="shared" ca="1" si="8"/>
        <v>0.62</v>
      </c>
      <c r="W110">
        <f t="shared" ca="1" si="9"/>
        <v>0.748</v>
      </c>
    </row>
    <row r="111" spans="1:23" x14ac:dyDescent="0.25">
      <c r="A111">
        <v>2018</v>
      </c>
      <c r="B111" t="s">
        <v>234</v>
      </c>
      <c r="C111" t="s">
        <v>20</v>
      </c>
      <c r="D111">
        <v>97</v>
      </c>
      <c r="E111">
        <v>20.58432492</v>
      </c>
      <c r="F111">
        <v>-103.43130290000001</v>
      </c>
      <c r="G111">
        <v>12.19</v>
      </c>
      <c r="H111">
        <v>24.38</v>
      </c>
      <c r="I111" t="s">
        <v>235</v>
      </c>
      <c r="J111">
        <v>2</v>
      </c>
      <c r="K111">
        <v>0</v>
      </c>
      <c r="L111">
        <v>0</v>
      </c>
      <c r="M111">
        <v>2</v>
      </c>
      <c r="N111">
        <v>2</v>
      </c>
      <c r="O111">
        <f>(_xlfn.PERCENTRANK.INC($G$1:$G$173,G111)*-1)+1</f>
        <v>0.14700000000000002</v>
      </c>
      <c r="P111">
        <f>(_xlfn.PERCENTRANK.INC($H$1:$H$173,H111)*-1)+1</f>
        <v>0.14700000000000002</v>
      </c>
      <c r="Q111">
        <f>_xlfn.PERCENTRANK.INC($M$2:$M$173,M111)</f>
        <v>0.216</v>
      </c>
      <c r="R111">
        <f>_xlfn.PERCENTRANK.INC($J$2:$J$173,J111)</f>
        <v>0.105</v>
      </c>
      <c r="S111">
        <f t="shared" si="5"/>
        <v>0.1125</v>
      </c>
      <c r="T111">
        <f t="shared" ca="1" si="6"/>
        <v>0.78</v>
      </c>
      <c r="U111">
        <f t="shared" ca="1" si="7"/>
        <v>0.76600000000000001</v>
      </c>
      <c r="V111">
        <f t="shared" ca="1" si="8"/>
        <v>0.34229999999999999</v>
      </c>
      <c r="W111">
        <f t="shared" ca="1" si="9"/>
        <v>0.216</v>
      </c>
    </row>
    <row r="112" spans="1:23" x14ac:dyDescent="0.25">
      <c r="A112">
        <v>2018</v>
      </c>
      <c r="B112" t="s">
        <v>236</v>
      </c>
      <c r="C112" t="s">
        <v>20</v>
      </c>
      <c r="D112">
        <v>98</v>
      </c>
      <c r="E112">
        <v>20.574670000000001</v>
      </c>
      <c r="F112">
        <v>-103.35890999999999</v>
      </c>
      <c r="G112">
        <v>8.74</v>
      </c>
      <c r="H112">
        <v>17.48</v>
      </c>
      <c r="I112" t="s">
        <v>237</v>
      </c>
      <c r="J112">
        <v>3</v>
      </c>
      <c r="K112">
        <v>0</v>
      </c>
      <c r="L112">
        <v>0</v>
      </c>
      <c r="M112">
        <v>1</v>
      </c>
      <c r="N112">
        <v>3</v>
      </c>
      <c r="O112">
        <f>(_xlfn.PERCENTRANK.INC($G$1:$G$173,G112)*-1)+1</f>
        <v>0.23399999999999999</v>
      </c>
      <c r="P112">
        <f>(_xlfn.PERCENTRANK.INC($H$1:$H$173,H112)*-1)+1</f>
        <v>0.23399999999999999</v>
      </c>
      <c r="Q112">
        <f>_xlfn.PERCENTRANK.INC($M$2:$M$173,M112)</f>
        <v>0.111</v>
      </c>
      <c r="R112">
        <f>_xlfn.PERCENTRANK.INC($J$2:$J$173,J112)</f>
        <v>0.29199999999999998</v>
      </c>
      <c r="S112">
        <f t="shared" si="5"/>
        <v>0.14499999999999999</v>
      </c>
      <c r="T112">
        <f t="shared" ca="1" si="6"/>
        <v>0.24</v>
      </c>
      <c r="U112">
        <f t="shared" ca="1" si="7"/>
        <v>0.21</v>
      </c>
      <c r="V112">
        <f t="shared" ca="1" si="8"/>
        <v>0.20799999999999999</v>
      </c>
      <c r="W112">
        <f t="shared" ca="1" si="9"/>
        <v>7.0000000000000007E-2</v>
      </c>
    </row>
    <row r="113" spans="1:23" x14ac:dyDescent="0.25">
      <c r="A113">
        <v>2018</v>
      </c>
      <c r="B113" t="s">
        <v>238</v>
      </c>
      <c r="C113" t="s">
        <v>20</v>
      </c>
      <c r="D113">
        <v>39</v>
      </c>
      <c r="E113">
        <v>20.659400000000002</v>
      </c>
      <c r="F113">
        <v>-103.289</v>
      </c>
      <c r="G113">
        <v>6.42</v>
      </c>
      <c r="H113">
        <v>12.84</v>
      </c>
      <c r="I113" t="s">
        <v>239</v>
      </c>
      <c r="J113">
        <v>7</v>
      </c>
      <c r="K113">
        <v>0</v>
      </c>
      <c r="L113">
        <v>0</v>
      </c>
      <c r="M113">
        <v>17</v>
      </c>
      <c r="N113">
        <v>15</v>
      </c>
      <c r="O113">
        <f>(_xlfn.PERCENTRANK.INC($G$1:$G$173,G113)*-1)+1</f>
        <v>0.44499999999999995</v>
      </c>
      <c r="P113">
        <f>(_xlfn.PERCENTRANK.INC($H$1:$H$173,H113)*-1)+1</f>
        <v>0.44499999999999995</v>
      </c>
      <c r="Q113">
        <f>_xlfn.PERCENTRANK.INC($M$2:$M$173,M113)</f>
        <v>0.81200000000000006</v>
      </c>
      <c r="R113">
        <f>_xlfn.PERCENTRANK.INC($J$2:$J$173,J113)</f>
        <v>0.73599999999999999</v>
      </c>
      <c r="S113">
        <f t="shared" si="5"/>
        <v>0.41400000000000003</v>
      </c>
      <c r="T113">
        <f t="shared" ca="1" si="6"/>
        <v>0.22</v>
      </c>
      <c r="U113">
        <f t="shared" ca="1" si="7"/>
        <v>0.192</v>
      </c>
      <c r="V113">
        <f t="shared" ca="1" si="8"/>
        <v>0.47160000000000002</v>
      </c>
      <c r="W113">
        <f t="shared" ca="1" si="9"/>
        <v>0.52</v>
      </c>
    </row>
    <row r="114" spans="1:23" x14ac:dyDescent="0.25">
      <c r="A114">
        <v>2018</v>
      </c>
      <c r="B114" t="s">
        <v>240</v>
      </c>
      <c r="C114" t="s">
        <v>20</v>
      </c>
      <c r="D114">
        <v>98</v>
      </c>
      <c r="E114">
        <v>20.637599999999999</v>
      </c>
      <c r="F114">
        <v>-103.29</v>
      </c>
      <c r="G114">
        <v>2.29</v>
      </c>
      <c r="H114">
        <v>4.58</v>
      </c>
      <c r="I114" t="s">
        <v>241</v>
      </c>
      <c r="J114">
        <v>3</v>
      </c>
      <c r="K114">
        <v>0</v>
      </c>
      <c r="L114">
        <v>0</v>
      </c>
      <c r="M114">
        <v>3</v>
      </c>
      <c r="N114">
        <v>3</v>
      </c>
      <c r="O114">
        <f>(_xlfn.PERCENTRANK.INC($G$1:$G$173,G114)*-1)+1</f>
        <v>0.83699999999999997</v>
      </c>
      <c r="P114">
        <f>(_xlfn.PERCENTRANK.INC($H$1:$H$173,H114)*-1)+1</f>
        <v>0.83699999999999997</v>
      </c>
      <c r="Q114">
        <f>_xlfn.PERCENTRANK.INC($M$2:$M$173,M114)</f>
        <v>0.29199999999999998</v>
      </c>
      <c r="R114">
        <f>_xlfn.PERCENTRANK.INC($J$2:$J$173,J114)</f>
        <v>0.29199999999999998</v>
      </c>
      <c r="S114">
        <f t="shared" si="5"/>
        <v>0.4224</v>
      </c>
      <c r="T114">
        <f t="shared" ca="1" si="6"/>
        <v>0.43</v>
      </c>
      <c r="U114">
        <f t="shared" ca="1" si="7"/>
        <v>0.41499999999999998</v>
      </c>
      <c r="V114">
        <f t="shared" ca="1" si="8"/>
        <v>0.54689999999999994</v>
      </c>
      <c r="W114">
        <f t="shared" ca="1" si="9"/>
        <v>0.64300000000000002</v>
      </c>
    </row>
    <row r="115" spans="1:23" x14ac:dyDescent="0.25">
      <c r="A115">
        <v>2018</v>
      </c>
      <c r="B115" t="s">
        <v>242</v>
      </c>
      <c r="C115" t="s">
        <v>20</v>
      </c>
      <c r="D115">
        <v>98</v>
      </c>
      <c r="E115">
        <v>20.640899999999998</v>
      </c>
      <c r="F115">
        <v>-103.3</v>
      </c>
      <c r="G115">
        <v>1.24</v>
      </c>
      <c r="H115">
        <v>2.48</v>
      </c>
      <c r="I115" t="s">
        <v>243</v>
      </c>
      <c r="J115">
        <v>7</v>
      </c>
      <c r="K115">
        <v>0</v>
      </c>
      <c r="L115">
        <v>0</v>
      </c>
      <c r="M115">
        <v>18</v>
      </c>
      <c r="N115">
        <v>12</v>
      </c>
      <c r="O115">
        <f>(_xlfn.PERCENTRANK.INC($G$1:$G$173,G115)*-1)+1</f>
        <v>0.92999999999999994</v>
      </c>
      <c r="P115">
        <f>(_xlfn.PERCENTRANK.INC($H$1:$H$173,H115)*-1)+1</f>
        <v>0.92999999999999994</v>
      </c>
      <c r="Q115">
        <f>_xlfn.PERCENTRANK.INC($M$2:$M$173,M115)</f>
        <v>0.83</v>
      </c>
      <c r="R115">
        <f>_xlfn.PERCENTRANK.INC($J$2:$J$173,J115)</f>
        <v>0.73599999999999999</v>
      </c>
      <c r="S115">
        <f t="shared" si="5"/>
        <v>0.61160000000000003</v>
      </c>
      <c r="T115">
        <f t="shared" ca="1" si="6"/>
        <v>0.57999999999999996</v>
      </c>
      <c r="U115">
        <f t="shared" ca="1" si="7"/>
        <v>0.56100000000000005</v>
      </c>
      <c r="V115">
        <f t="shared" ca="1" si="8"/>
        <v>0.77990000000000004</v>
      </c>
      <c r="W115">
        <f t="shared" ca="1" si="9"/>
        <v>0.92300000000000004</v>
      </c>
    </row>
    <row r="116" spans="1:23" x14ac:dyDescent="0.25">
      <c r="A116">
        <v>2018</v>
      </c>
      <c r="B116" t="s">
        <v>244</v>
      </c>
      <c r="C116" t="s">
        <v>20</v>
      </c>
      <c r="D116">
        <v>98</v>
      </c>
      <c r="E116">
        <v>20.598199999999999</v>
      </c>
      <c r="F116">
        <v>-103.277</v>
      </c>
      <c r="G116">
        <v>5.87</v>
      </c>
      <c r="H116">
        <v>11.74</v>
      </c>
      <c r="I116" t="s">
        <v>245</v>
      </c>
      <c r="J116">
        <v>1</v>
      </c>
      <c r="K116">
        <v>0</v>
      </c>
      <c r="L116">
        <v>0</v>
      </c>
      <c r="M116">
        <v>2</v>
      </c>
      <c r="N116">
        <v>3</v>
      </c>
      <c r="O116">
        <f>(_xlfn.PERCENTRANK.INC($G$1:$G$173,G116)*-1)+1</f>
        <v>0.50900000000000001</v>
      </c>
      <c r="P116">
        <f>(_xlfn.PERCENTRANK.INC($H$1:$H$173,H116)*-1)+1</f>
        <v>0.50900000000000001</v>
      </c>
      <c r="Q116">
        <f>_xlfn.PERCENTRANK.INC($M$2:$M$173,M116)</f>
        <v>0.216</v>
      </c>
      <c r="R116">
        <f>_xlfn.PERCENTRANK.INC($J$2:$J$173,J116)</f>
        <v>2.9000000000000001E-2</v>
      </c>
      <c r="S116">
        <f t="shared" si="5"/>
        <v>0.24970000000000003</v>
      </c>
      <c r="T116">
        <f t="shared" ca="1" si="6"/>
        <v>0.88</v>
      </c>
      <c r="U116">
        <f t="shared" ca="1" si="7"/>
        <v>0.88800000000000001</v>
      </c>
      <c r="V116">
        <f t="shared" ca="1" si="8"/>
        <v>0.5161</v>
      </c>
      <c r="W116">
        <f t="shared" ca="1" si="9"/>
        <v>0.60199999999999998</v>
      </c>
    </row>
    <row r="117" spans="1:23" x14ac:dyDescent="0.25">
      <c r="A117">
        <v>2018</v>
      </c>
      <c r="B117" t="s">
        <v>246</v>
      </c>
      <c r="C117" t="s">
        <v>20</v>
      </c>
      <c r="D117">
        <v>39</v>
      </c>
      <c r="E117">
        <v>20.671073450000002</v>
      </c>
      <c r="F117">
        <v>-103.31418309999999</v>
      </c>
      <c r="G117">
        <v>3.55</v>
      </c>
      <c r="H117">
        <v>7.1</v>
      </c>
      <c r="I117" t="s">
        <v>247</v>
      </c>
      <c r="J117">
        <v>9</v>
      </c>
      <c r="K117">
        <v>0</v>
      </c>
      <c r="L117">
        <v>0</v>
      </c>
      <c r="M117">
        <v>22</v>
      </c>
      <c r="N117">
        <v>21</v>
      </c>
      <c r="O117">
        <f>(_xlfn.PERCENTRANK.INC($G$1:$G$173,G117)*-1)+1</f>
        <v>0.71399999999999997</v>
      </c>
      <c r="P117">
        <f>(_xlfn.PERCENTRANK.INC($H$1:$H$173,H117)*-1)+1</f>
        <v>0.71399999999999997</v>
      </c>
      <c r="Q117">
        <f>_xlfn.PERCENTRANK.INC($M$2:$M$173,M117)</f>
        <v>0.85299999999999998</v>
      </c>
      <c r="R117">
        <f>_xlfn.PERCENTRANK.INC($J$2:$J$173,J117)</f>
        <v>0.78900000000000003</v>
      </c>
      <c r="S117">
        <f t="shared" si="5"/>
        <v>0.53509999999999991</v>
      </c>
      <c r="T117">
        <f t="shared" ca="1" si="6"/>
        <v>0.13</v>
      </c>
      <c r="U117">
        <f t="shared" ca="1" si="7"/>
        <v>0.11600000000000001</v>
      </c>
      <c r="V117">
        <f t="shared" ca="1" si="8"/>
        <v>0.56989999999999985</v>
      </c>
      <c r="W117">
        <f t="shared" ca="1" si="9"/>
        <v>0.69</v>
      </c>
    </row>
    <row r="118" spans="1:23" x14ac:dyDescent="0.25">
      <c r="A118">
        <v>2018</v>
      </c>
      <c r="B118" t="s">
        <v>248</v>
      </c>
      <c r="C118" t="s">
        <v>20</v>
      </c>
      <c r="D118">
        <v>101</v>
      </c>
      <c r="E118">
        <v>20.658345369999999</v>
      </c>
      <c r="F118">
        <v>-103.26227799999999</v>
      </c>
      <c r="G118">
        <v>4.34</v>
      </c>
      <c r="H118">
        <v>8.68</v>
      </c>
      <c r="I118" t="s">
        <v>249</v>
      </c>
      <c r="J118">
        <v>3</v>
      </c>
      <c r="K118">
        <v>0</v>
      </c>
      <c r="L118">
        <v>0</v>
      </c>
      <c r="M118">
        <v>5</v>
      </c>
      <c r="N118">
        <v>8</v>
      </c>
      <c r="O118">
        <f>(_xlfn.PERCENTRANK.INC($G$1:$G$173,G118)*-1)+1</f>
        <v>0.65</v>
      </c>
      <c r="P118">
        <f>(_xlfn.PERCENTRANK.INC($H$1:$H$173,H118)*-1)+1</f>
        <v>0.65</v>
      </c>
      <c r="Q118">
        <f>_xlfn.PERCENTRANK.INC($M$2:$M$173,M118)</f>
        <v>0.47299999999999998</v>
      </c>
      <c r="R118">
        <f>_xlfn.PERCENTRANK.INC($J$2:$J$173,J118)</f>
        <v>0.29199999999999998</v>
      </c>
      <c r="S118">
        <f t="shared" si="5"/>
        <v>0.38380000000000003</v>
      </c>
      <c r="T118">
        <f t="shared" ca="1" si="6"/>
        <v>0.17</v>
      </c>
      <c r="U118">
        <f t="shared" ca="1" si="7"/>
        <v>0.14599999999999999</v>
      </c>
      <c r="V118">
        <f t="shared" ca="1" si="8"/>
        <v>0.42760000000000004</v>
      </c>
      <c r="W118">
        <f t="shared" ca="1" si="9"/>
        <v>0.39100000000000001</v>
      </c>
    </row>
    <row r="119" spans="1:23" x14ac:dyDescent="0.25">
      <c r="A119">
        <v>2018</v>
      </c>
      <c r="B119" t="s">
        <v>250</v>
      </c>
      <c r="C119" t="s">
        <v>20</v>
      </c>
      <c r="D119">
        <v>120</v>
      </c>
      <c r="E119">
        <v>20.736765609999999</v>
      </c>
      <c r="F119">
        <v>-103.4021223</v>
      </c>
      <c r="G119">
        <v>2.1</v>
      </c>
      <c r="H119">
        <v>4.2</v>
      </c>
      <c r="I119" t="s">
        <v>251</v>
      </c>
      <c r="J119">
        <v>7</v>
      </c>
      <c r="K119">
        <v>0</v>
      </c>
      <c r="L119">
        <v>0</v>
      </c>
      <c r="M119">
        <v>14</v>
      </c>
      <c r="N119">
        <v>7</v>
      </c>
      <c r="O119">
        <f>(_xlfn.PERCENTRANK.INC($G$1:$G$173,G119)*-1)+1</f>
        <v>0.872</v>
      </c>
      <c r="P119">
        <f>(_xlfn.PERCENTRANK.INC($H$1:$H$173,H119)*-1)+1</f>
        <v>0.872</v>
      </c>
      <c r="Q119">
        <f>_xlfn.PERCENTRANK.INC($M$2:$M$173,M119)</f>
        <v>0.76600000000000001</v>
      </c>
      <c r="R119">
        <f>_xlfn.PERCENTRANK.INC($J$2:$J$173,J119)</f>
        <v>0.73599999999999999</v>
      </c>
      <c r="S119">
        <f t="shared" si="5"/>
        <v>0.5756</v>
      </c>
      <c r="T119">
        <f t="shared" ca="1" si="6"/>
        <v>0.03</v>
      </c>
      <c r="U119">
        <f t="shared" ca="1" si="7"/>
        <v>1.0999999999999999E-2</v>
      </c>
      <c r="V119">
        <f t="shared" ca="1" si="8"/>
        <v>0.57889999999999997</v>
      </c>
      <c r="W119">
        <f t="shared" ca="1" si="9"/>
        <v>0.70699999999999996</v>
      </c>
    </row>
    <row r="120" spans="1:23" x14ac:dyDescent="0.25">
      <c r="A120">
        <v>2018</v>
      </c>
      <c r="B120" t="s">
        <v>252</v>
      </c>
      <c r="C120" t="s">
        <v>20</v>
      </c>
      <c r="D120">
        <v>120</v>
      </c>
      <c r="E120">
        <v>20.72358951</v>
      </c>
      <c r="F120">
        <v>-103.3998473</v>
      </c>
      <c r="G120">
        <v>0.96</v>
      </c>
      <c r="H120">
        <v>1.92</v>
      </c>
      <c r="I120" t="s">
        <v>253</v>
      </c>
      <c r="J120">
        <v>8</v>
      </c>
      <c r="K120">
        <v>0</v>
      </c>
      <c r="L120">
        <v>0</v>
      </c>
      <c r="M120">
        <v>13</v>
      </c>
      <c r="N120">
        <v>6</v>
      </c>
      <c r="O120">
        <f>(_xlfn.PERCENTRANK.INC($G$1:$G$173,G120)*-1)+1</f>
        <v>0.94199999999999995</v>
      </c>
      <c r="P120">
        <f>(_xlfn.PERCENTRANK.INC($H$1:$H$173,H120)*-1)+1</f>
        <v>0.94199999999999995</v>
      </c>
      <c r="Q120">
        <f>_xlfn.PERCENTRANK.INC($M$2:$M$173,M120)</f>
        <v>0.754</v>
      </c>
      <c r="R120">
        <f>_xlfn.PERCENTRANK.INC($J$2:$J$173,J120)</f>
        <v>0.77700000000000002</v>
      </c>
      <c r="S120">
        <f t="shared" si="5"/>
        <v>0.60529999999999995</v>
      </c>
      <c r="T120">
        <f t="shared" ca="1" si="6"/>
        <v>0.28000000000000003</v>
      </c>
      <c r="U120">
        <f t="shared" ca="1" si="7"/>
        <v>0.25700000000000001</v>
      </c>
      <c r="V120">
        <f t="shared" ca="1" si="8"/>
        <v>0.6823999999999999</v>
      </c>
      <c r="W120">
        <f t="shared" ca="1" si="9"/>
        <v>0.81799999999999995</v>
      </c>
    </row>
    <row r="121" spans="1:23" x14ac:dyDescent="0.25">
      <c r="A121">
        <v>2018</v>
      </c>
      <c r="B121" t="s">
        <v>254</v>
      </c>
      <c r="C121" t="s">
        <v>20</v>
      </c>
      <c r="D121">
        <v>97</v>
      </c>
      <c r="E121">
        <v>20.504729999999999</v>
      </c>
      <c r="F121">
        <v>-103.29232</v>
      </c>
      <c r="G121">
        <v>16.41</v>
      </c>
      <c r="H121">
        <v>32.82</v>
      </c>
      <c r="I121" t="s">
        <v>255</v>
      </c>
      <c r="J121">
        <v>2</v>
      </c>
      <c r="K121">
        <v>0</v>
      </c>
      <c r="L121">
        <v>0</v>
      </c>
      <c r="M121">
        <v>1</v>
      </c>
      <c r="N121">
        <v>2</v>
      </c>
      <c r="O121">
        <f>(_xlfn.PERCENTRANK.INC($G$1:$G$173,G121)*-1)+1</f>
        <v>5.3000000000000047E-2</v>
      </c>
      <c r="P121">
        <f>(_xlfn.PERCENTRANK.INC($H$1:$H$173,H121)*-1)+1</f>
        <v>5.3000000000000047E-2</v>
      </c>
      <c r="Q121">
        <f>_xlfn.PERCENTRANK.INC($M$2:$M$173,M121)</f>
        <v>0.111</v>
      </c>
      <c r="R121">
        <f>_xlfn.PERCENTRANK.INC($J$2:$J$173,J121)</f>
        <v>0.105</v>
      </c>
      <c r="S121">
        <f t="shared" si="5"/>
        <v>5.3900000000000024E-2</v>
      </c>
      <c r="T121">
        <f t="shared" ca="1" si="6"/>
        <v>0.59</v>
      </c>
      <c r="U121">
        <f t="shared" ca="1" si="7"/>
        <v>0.59</v>
      </c>
      <c r="V121">
        <f t="shared" ca="1" si="8"/>
        <v>0.23090000000000002</v>
      </c>
      <c r="W121">
        <f t="shared" ca="1" si="9"/>
        <v>0.105</v>
      </c>
    </row>
    <row r="122" spans="1:23" x14ac:dyDescent="0.25">
      <c r="A122">
        <v>2018</v>
      </c>
      <c r="B122" t="s">
        <v>256</v>
      </c>
      <c r="C122" t="s">
        <v>20</v>
      </c>
      <c r="D122">
        <v>39</v>
      </c>
      <c r="E122">
        <v>20.696100000000001</v>
      </c>
      <c r="F122">
        <v>-103.348</v>
      </c>
      <c r="G122">
        <v>2.12</v>
      </c>
      <c r="H122">
        <v>4.24</v>
      </c>
      <c r="I122" t="s">
        <v>257</v>
      </c>
      <c r="J122">
        <v>5</v>
      </c>
      <c r="K122">
        <v>0</v>
      </c>
      <c r="L122">
        <v>0</v>
      </c>
      <c r="M122">
        <v>17</v>
      </c>
      <c r="N122">
        <v>0</v>
      </c>
      <c r="O122">
        <f>(_xlfn.PERCENTRANK.INC($G$1:$G$173,G122)*-1)+1</f>
        <v>0.86599999999999999</v>
      </c>
      <c r="P122">
        <f>(_xlfn.PERCENTRANK.INC($H$1:$H$173,H122)*-1)+1</f>
        <v>0.86599999999999999</v>
      </c>
      <c r="Q122">
        <f>_xlfn.PERCENTRANK.INC($M$2:$M$173,M122)</f>
        <v>0.81200000000000006</v>
      </c>
      <c r="R122">
        <f>_xlfn.PERCENTRANK.INC($J$2:$J$173,J122)</f>
        <v>0.625</v>
      </c>
      <c r="S122">
        <f t="shared" si="5"/>
        <v>0.57130000000000003</v>
      </c>
      <c r="T122">
        <f t="shared" ca="1" si="6"/>
        <v>0.63</v>
      </c>
      <c r="U122">
        <f t="shared" ca="1" si="7"/>
        <v>0.64300000000000002</v>
      </c>
      <c r="V122">
        <f t="shared" ca="1" si="8"/>
        <v>0.76419999999999999</v>
      </c>
      <c r="W122">
        <f t="shared" ca="1" si="9"/>
        <v>0.89400000000000002</v>
      </c>
    </row>
    <row r="123" spans="1:23" x14ac:dyDescent="0.25">
      <c r="A123">
        <v>2018</v>
      </c>
      <c r="B123" t="s">
        <v>258</v>
      </c>
      <c r="C123" t="s">
        <v>20</v>
      </c>
      <c r="D123">
        <v>98</v>
      </c>
      <c r="E123">
        <v>20.586324000000001</v>
      </c>
      <c r="F123">
        <v>-103.30758</v>
      </c>
      <c r="G123">
        <v>5.95</v>
      </c>
      <c r="H123">
        <v>11.9</v>
      </c>
      <c r="I123" t="s">
        <v>259</v>
      </c>
      <c r="J123">
        <v>3</v>
      </c>
      <c r="K123">
        <v>0</v>
      </c>
      <c r="L123">
        <v>0</v>
      </c>
      <c r="M123">
        <v>1</v>
      </c>
      <c r="N123">
        <v>2</v>
      </c>
      <c r="O123">
        <f>(_xlfn.PERCENTRANK.INC($G$1:$G$173,G123)*-1)+1</f>
        <v>0.48599999999999999</v>
      </c>
      <c r="P123">
        <f>(_xlfn.PERCENTRANK.INC($H$1:$H$173,H123)*-1)+1</f>
        <v>0.48599999999999999</v>
      </c>
      <c r="Q123">
        <f>_xlfn.PERCENTRANK.INC($M$2:$M$173,M123)</f>
        <v>0.111</v>
      </c>
      <c r="R123">
        <f>_xlfn.PERCENTRANK.INC($J$2:$J$173,J123)</f>
        <v>0.29199999999999998</v>
      </c>
      <c r="S123">
        <f t="shared" si="5"/>
        <v>0.24579999999999999</v>
      </c>
      <c r="T123">
        <f t="shared" ca="1" si="6"/>
        <v>0.46</v>
      </c>
      <c r="U123">
        <f t="shared" ca="1" si="7"/>
        <v>0.45</v>
      </c>
      <c r="V123">
        <f t="shared" ca="1" si="8"/>
        <v>0.38080000000000003</v>
      </c>
      <c r="W123">
        <f t="shared" ca="1" si="9"/>
        <v>0.29799999999999999</v>
      </c>
    </row>
    <row r="124" spans="1:23" x14ac:dyDescent="0.25">
      <c r="A124">
        <v>2018</v>
      </c>
      <c r="B124" t="s">
        <v>260</v>
      </c>
      <c r="C124" t="s">
        <v>20</v>
      </c>
      <c r="D124">
        <v>101</v>
      </c>
      <c r="E124">
        <v>20.649182</v>
      </c>
      <c r="F124">
        <v>-103.22727999999999</v>
      </c>
      <c r="G124">
        <v>3.2</v>
      </c>
      <c r="H124">
        <v>6.4</v>
      </c>
      <c r="I124" t="s">
        <v>261</v>
      </c>
      <c r="J124">
        <v>4</v>
      </c>
      <c r="K124">
        <v>0</v>
      </c>
      <c r="L124">
        <v>0</v>
      </c>
      <c r="M124">
        <v>1</v>
      </c>
      <c r="N124">
        <v>2</v>
      </c>
      <c r="O124">
        <f>(_xlfn.PERCENTRANK.INC($G$1:$G$173,G124)*-1)+1</f>
        <v>0.74299999999999999</v>
      </c>
      <c r="P124">
        <f>(_xlfn.PERCENTRANK.INC($H$1:$H$173,H124)*-1)+1</f>
        <v>0.74299999999999999</v>
      </c>
      <c r="Q124">
        <f>_xlfn.PERCENTRANK.INC($M$2:$M$173,M124)</f>
        <v>0.111</v>
      </c>
      <c r="R124">
        <f>_xlfn.PERCENTRANK.INC($J$2:$J$173,J124)</f>
        <v>0.44400000000000001</v>
      </c>
      <c r="S124">
        <f t="shared" si="5"/>
        <v>0.36380000000000001</v>
      </c>
      <c r="T124">
        <f t="shared" ca="1" si="6"/>
        <v>0.16</v>
      </c>
      <c r="U124">
        <f t="shared" ca="1" si="7"/>
        <v>0.13400000000000001</v>
      </c>
      <c r="V124">
        <f t="shared" ca="1" si="8"/>
        <v>0.40400000000000003</v>
      </c>
      <c r="W124">
        <f t="shared" ca="1" si="9"/>
        <v>0.33300000000000002</v>
      </c>
    </row>
    <row r="125" spans="1:23" x14ac:dyDescent="0.25">
      <c r="A125">
        <v>2018</v>
      </c>
      <c r="B125" t="s">
        <v>262</v>
      </c>
      <c r="C125" t="s">
        <v>20</v>
      </c>
      <c r="D125">
        <v>39</v>
      </c>
      <c r="E125">
        <v>20.701250000000002</v>
      </c>
      <c r="F125">
        <v>-103.348274</v>
      </c>
      <c r="G125">
        <v>2.69</v>
      </c>
      <c r="H125">
        <v>5.38</v>
      </c>
      <c r="I125" t="s">
        <v>263</v>
      </c>
      <c r="J125">
        <v>4</v>
      </c>
      <c r="K125">
        <v>0</v>
      </c>
      <c r="L125">
        <v>0</v>
      </c>
      <c r="M125">
        <v>1</v>
      </c>
      <c r="N125">
        <v>1</v>
      </c>
      <c r="O125">
        <f>(_xlfn.PERCENTRANK.INC($G$1:$G$173,G125)*-1)+1</f>
        <v>0.78400000000000003</v>
      </c>
      <c r="P125">
        <f>(_xlfn.PERCENTRANK.INC($H$1:$H$173,H125)*-1)+1</f>
        <v>0.78400000000000003</v>
      </c>
      <c r="Q125">
        <f>_xlfn.PERCENTRANK.INC($M$2:$M$173,M125)</f>
        <v>0.111</v>
      </c>
      <c r="R125">
        <f>_xlfn.PERCENTRANK.INC($J$2:$J$173,J125)</f>
        <v>0.44400000000000001</v>
      </c>
      <c r="S125">
        <f t="shared" si="5"/>
        <v>0.38019999999999998</v>
      </c>
      <c r="T125">
        <f t="shared" ca="1" si="6"/>
        <v>0.41</v>
      </c>
      <c r="U125">
        <f t="shared" ca="1" si="7"/>
        <v>0.39700000000000002</v>
      </c>
      <c r="V125">
        <f t="shared" ca="1" si="8"/>
        <v>0.49929999999999997</v>
      </c>
      <c r="W125">
        <f t="shared" ca="1" si="9"/>
        <v>0.57799999999999996</v>
      </c>
    </row>
    <row r="126" spans="1:23" x14ac:dyDescent="0.25">
      <c r="A126">
        <v>2018</v>
      </c>
      <c r="B126" t="s">
        <v>264</v>
      </c>
      <c r="C126" t="s">
        <v>20</v>
      </c>
      <c r="D126">
        <v>70</v>
      </c>
      <c r="E126">
        <v>20.584237999999999</v>
      </c>
      <c r="F126">
        <v>-103.314705</v>
      </c>
      <c r="G126">
        <v>16.010000000000002</v>
      </c>
      <c r="H126">
        <v>32.020000000000003</v>
      </c>
      <c r="I126" t="s">
        <v>265</v>
      </c>
      <c r="J126">
        <v>5</v>
      </c>
      <c r="K126">
        <v>0</v>
      </c>
      <c r="L126">
        <v>0</v>
      </c>
      <c r="M126">
        <v>4</v>
      </c>
      <c r="N126">
        <v>3</v>
      </c>
      <c r="O126">
        <f>(_xlfn.PERCENTRANK.INC($G$1:$G$173,G126)*-1)+1</f>
        <v>7.0999999999999952E-2</v>
      </c>
      <c r="P126">
        <f>(_xlfn.PERCENTRANK.INC($H$1:$H$173,H126)*-1)+1</f>
        <v>7.0999999999999952E-2</v>
      </c>
      <c r="Q126">
        <f>_xlfn.PERCENTRANK.INC($M$2:$M$173,M126)</f>
        <v>0.38</v>
      </c>
      <c r="R126">
        <f>_xlfn.PERCENTRANK.INC($J$2:$J$173,J126)</f>
        <v>0.625</v>
      </c>
      <c r="S126">
        <f t="shared" si="5"/>
        <v>0.16689999999999999</v>
      </c>
      <c r="T126">
        <f t="shared" ca="1" si="6"/>
        <v>0.95</v>
      </c>
      <c r="U126">
        <f t="shared" ca="1" si="7"/>
        <v>0.97</v>
      </c>
      <c r="V126">
        <f t="shared" ca="1" si="8"/>
        <v>0.45789999999999997</v>
      </c>
      <c r="W126">
        <f t="shared" ca="1" si="9"/>
        <v>0.47299999999999998</v>
      </c>
    </row>
    <row r="127" spans="1:23" x14ac:dyDescent="0.25">
      <c r="A127">
        <v>2018</v>
      </c>
      <c r="B127" t="s">
        <v>266</v>
      </c>
      <c r="C127" t="s">
        <v>267</v>
      </c>
      <c r="D127">
        <v>39</v>
      </c>
      <c r="E127">
        <v>20.688324000000001</v>
      </c>
      <c r="F127">
        <v>-103.329705</v>
      </c>
      <c r="G127">
        <v>2.2599999999999998</v>
      </c>
      <c r="H127">
        <v>4.5199999999999996</v>
      </c>
      <c r="I127" t="s">
        <v>268</v>
      </c>
      <c r="J127">
        <v>21</v>
      </c>
      <c r="K127">
        <v>0</v>
      </c>
      <c r="L127">
        <v>1</v>
      </c>
      <c r="M127">
        <v>41</v>
      </c>
      <c r="N127">
        <v>35</v>
      </c>
      <c r="O127">
        <f>(_xlfn.PERCENTRANK.INC($G$1:$G$173,G127)*-1)+1</f>
        <v>0.84799999999999998</v>
      </c>
      <c r="P127">
        <f>(_xlfn.PERCENTRANK.INC($H$1:$H$173,H127)*-1)+1</f>
        <v>0.84799999999999998</v>
      </c>
      <c r="Q127">
        <f>_xlfn.PERCENTRANK.INC($M$2:$M$173,M127)</f>
        <v>0.91800000000000004</v>
      </c>
      <c r="R127">
        <f>_xlfn.PERCENTRANK.INC($J$2:$J$173,J127)</f>
        <v>0.90600000000000003</v>
      </c>
      <c r="S127">
        <f t="shared" si="5"/>
        <v>0.61339999999999995</v>
      </c>
      <c r="T127">
        <f t="shared" ca="1" si="6"/>
        <v>0.45</v>
      </c>
      <c r="U127">
        <f t="shared" ca="1" si="7"/>
        <v>0.44400000000000001</v>
      </c>
      <c r="V127">
        <f t="shared" ca="1" si="8"/>
        <v>0.74659999999999993</v>
      </c>
      <c r="W127">
        <f t="shared" ca="1" si="9"/>
        <v>0.877</v>
      </c>
    </row>
    <row r="128" spans="1:23" x14ac:dyDescent="0.25">
      <c r="A128">
        <v>2018</v>
      </c>
      <c r="B128" t="s">
        <v>269</v>
      </c>
      <c r="C128" t="s">
        <v>267</v>
      </c>
      <c r="D128">
        <v>70</v>
      </c>
      <c r="E128">
        <v>20.51013</v>
      </c>
      <c r="F128">
        <v>-103.169856</v>
      </c>
      <c r="G128">
        <v>1.27</v>
      </c>
      <c r="H128">
        <v>2.54</v>
      </c>
      <c r="I128" t="s">
        <v>270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f>(_xlfn.PERCENTRANK.INC($G$1:$G$173,G128)*-1)+1</f>
        <v>0.92400000000000004</v>
      </c>
      <c r="P128">
        <f>(_xlfn.PERCENTRANK.INC($H$1:$H$173,H128)*-1)+1</f>
        <v>0.92400000000000004</v>
      </c>
      <c r="Q128">
        <f>_xlfn.PERCENTRANK.INC($M$2:$M$173,M128)</f>
        <v>0</v>
      </c>
      <c r="R128">
        <f>_xlfn.PERCENTRANK.INC($J$2:$J$173,J128)</f>
        <v>2.9000000000000001E-2</v>
      </c>
      <c r="S128">
        <f t="shared" si="5"/>
        <v>0.37250000000000005</v>
      </c>
      <c r="T128">
        <f t="shared" ca="1" si="6"/>
        <v>0.4</v>
      </c>
      <c r="U128">
        <f t="shared" ca="1" si="7"/>
        <v>0.39100000000000001</v>
      </c>
      <c r="V128">
        <f t="shared" ca="1" si="8"/>
        <v>0.48980000000000007</v>
      </c>
      <c r="W128">
        <f t="shared" ca="1" si="9"/>
        <v>0.53800000000000003</v>
      </c>
    </row>
    <row r="129" spans="1:23" x14ac:dyDescent="0.25">
      <c r="A129">
        <v>2018</v>
      </c>
      <c r="B129" t="s">
        <v>271</v>
      </c>
      <c r="C129" t="s">
        <v>267</v>
      </c>
      <c r="D129">
        <v>39</v>
      </c>
      <c r="E129">
        <v>20.691486999999999</v>
      </c>
      <c r="F129">
        <v>-103.32874</v>
      </c>
      <c r="G129">
        <v>2.5499999999999998</v>
      </c>
      <c r="H129">
        <v>5.0999999999999996</v>
      </c>
      <c r="I129" t="s">
        <v>272</v>
      </c>
      <c r="J129">
        <v>22</v>
      </c>
      <c r="K129">
        <v>0</v>
      </c>
      <c r="L129">
        <v>0</v>
      </c>
      <c r="M129">
        <v>56</v>
      </c>
      <c r="N129">
        <v>51</v>
      </c>
      <c r="O129">
        <f>(_xlfn.PERCENTRANK.INC($G$1:$G$173,G129)*-1)+1</f>
        <v>0.79600000000000004</v>
      </c>
      <c r="P129">
        <f>(_xlfn.PERCENTRANK.INC($H$1:$H$173,H129)*-1)+1</f>
        <v>0.79600000000000004</v>
      </c>
      <c r="Q129">
        <f>_xlfn.PERCENTRANK.INC($M$2:$M$173,M129)</f>
        <v>0.94099999999999995</v>
      </c>
      <c r="R129">
        <f>_xlfn.PERCENTRANK.INC($J$2:$J$173,J129)</f>
        <v>0.91200000000000003</v>
      </c>
      <c r="S129">
        <f t="shared" si="5"/>
        <v>0.59780000000000011</v>
      </c>
      <c r="T129">
        <f t="shared" ca="1" si="6"/>
        <v>0.65</v>
      </c>
      <c r="U129">
        <f t="shared" ca="1" si="7"/>
        <v>0.66600000000000004</v>
      </c>
      <c r="V129">
        <f t="shared" ca="1" si="8"/>
        <v>0.79760000000000009</v>
      </c>
      <c r="W129">
        <f t="shared" ca="1" si="9"/>
        <v>0.93500000000000005</v>
      </c>
    </row>
    <row r="130" spans="1:23" x14ac:dyDescent="0.25">
      <c r="A130">
        <v>2018</v>
      </c>
      <c r="B130" t="s">
        <v>273</v>
      </c>
      <c r="C130" t="s">
        <v>267</v>
      </c>
      <c r="D130">
        <v>39</v>
      </c>
      <c r="E130">
        <v>20.687742</v>
      </c>
      <c r="F130">
        <v>-103.36929000000001</v>
      </c>
      <c r="G130">
        <v>2.54</v>
      </c>
      <c r="H130">
        <v>5.08</v>
      </c>
      <c r="I130" t="s">
        <v>274</v>
      </c>
      <c r="J130">
        <v>18</v>
      </c>
      <c r="K130">
        <v>0</v>
      </c>
      <c r="L130">
        <v>1</v>
      </c>
      <c r="M130">
        <v>34</v>
      </c>
      <c r="N130">
        <v>31</v>
      </c>
      <c r="O130">
        <f>(_xlfn.PERCENTRANK.INC($G$1:$G$173,G130)*-1)+1</f>
        <v>0.80800000000000005</v>
      </c>
      <c r="P130">
        <f>(_xlfn.PERCENTRANK.INC($H$1:$H$173,H130)*-1)+1</f>
        <v>0.80800000000000005</v>
      </c>
      <c r="Q130">
        <f>_xlfn.PERCENTRANK.INC($M$2:$M$173,M130)</f>
        <v>0.90600000000000003</v>
      </c>
      <c r="R130">
        <f>_xlfn.PERCENTRANK.INC($J$2:$J$173,J130)</f>
        <v>0.89400000000000002</v>
      </c>
      <c r="S130">
        <f t="shared" si="5"/>
        <v>0.59380000000000011</v>
      </c>
      <c r="T130">
        <f t="shared" ca="1" si="6"/>
        <v>0.79</v>
      </c>
      <c r="U130">
        <f t="shared" ca="1" si="7"/>
        <v>0.77100000000000002</v>
      </c>
      <c r="V130">
        <f t="shared" ca="1" si="8"/>
        <v>0.82510000000000017</v>
      </c>
      <c r="W130">
        <f t="shared" ca="1" si="9"/>
        <v>0.94699999999999995</v>
      </c>
    </row>
    <row r="131" spans="1:23" x14ac:dyDescent="0.25">
      <c r="A131">
        <v>2018</v>
      </c>
      <c r="B131" t="s">
        <v>275</v>
      </c>
      <c r="C131" t="s">
        <v>267</v>
      </c>
      <c r="D131">
        <v>39</v>
      </c>
      <c r="E131">
        <v>20.648992</v>
      </c>
      <c r="F131">
        <v>-103.296797</v>
      </c>
      <c r="G131">
        <v>6.15</v>
      </c>
      <c r="H131">
        <v>12.3</v>
      </c>
      <c r="I131" t="s">
        <v>276</v>
      </c>
      <c r="J131">
        <v>15</v>
      </c>
      <c r="K131">
        <v>0</v>
      </c>
      <c r="L131">
        <v>1</v>
      </c>
      <c r="M131">
        <v>31</v>
      </c>
      <c r="N131">
        <v>25</v>
      </c>
      <c r="O131">
        <f>(_xlfn.PERCENTRANK.INC($G$1:$G$173,G131)*-1)+1</f>
        <v>0.45699999999999996</v>
      </c>
      <c r="P131">
        <f>(_xlfn.PERCENTRANK.INC($H$1:$H$173,H131)*-1)+1</f>
        <v>0.45699999999999996</v>
      </c>
      <c r="Q131">
        <f>_xlfn.PERCENTRANK.INC($M$2:$M$173,M131)</f>
        <v>0.88300000000000001</v>
      </c>
      <c r="R131">
        <f>_xlfn.PERCENTRANK.INC($J$2:$J$173,J131)</f>
        <v>0.86499999999999999</v>
      </c>
      <c r="S131">
        <f t="shared" ref="S131:S173" si="10">(O131*0.1)+(P131*0.3)+(Q131*0.2)+(R131*0.1)</f>
        <v>0.44589999999999996</v>
      </c>
      <c r="T131">
        <f t="shared" ref="T131:V173" ca="1" si="11">RANDBETWEEN(0,100)/100</f>
        <v>0.94</v>
      </c>
      <c r="U131">
        <f t="shared" ref="U131:U173" ca="1" si="12">_xlfn.PERCENTRANK.INC($T$2:$T$173,T131)</f>
        <v>0.95299999999999996</v>
      </c>
      <c r="V131">
        <f t="shared" ref="V131:V173" ca="1" si="13">S131+(U131*0.3)</f>
        <v>0.73180000000000001</v>
      </c>
      <c r="W131">
        <f t="shared" ref="W131:W173" ca="1" si="14">_xlfn.PERCENTRANK.INC($V$2:$V$173,V131)</f>
        <v>0.871</v>
      </c>
    </row>
    <row r="132" spans="1:23" x14ac:dyDescent="0.25">
      <c r="A132">
        <v>2018</v>
      </c>
      <c r="B132" t="s">
        <v>277</v>
      </c>
      <c r="C132" t="s">
        <v>20</v>
      </c>
      <c r="D132">
        <v>120</v>
      </c>
      <c r="E132">
        <v>20.7242</v>
      </c>
      <c r="F132">
        <v>-103.35299999999999</v>
      </c>
      <c r="G132">
        <v>3.97</v>
      </c>
      <c r="H132">
        <v>7.94</v>
      </c>
      <c r="I132" t="s">
        <v>278</v>
      </c>
      <c r="J132">
        <v>26</v>
      </c>
      <c r="K132">
        <v>0</v>
      </c>
      <c r="L132">
        <v>0</v>
      </c>
      <c r="M132">
        <v>27</v>
      </c>
      <c r="N132">
        <v>42</v>
      </c>
      <c r="O132">
        <f>(_xlfn.PERCENTRANK.INC($G$1:$G$173,G132)*-1)+1</f>
        <v>0.67300000000000004</v>
      </c>
      <c r="P132">
        <f>(_xlfn.PERCENTRANK.INC($H$1:$H$173,H132)*-1)+1</f>
        <v>0.67300000000000004</v>
      </c>
      <c r="Q132">
        <f>_xlfn.PERCENTRANK.INC($M$2:$M$173,M132)</f>
        <v>0.877</v>
      </c>
      <c r="R132">
        <f>_xlfn.PERCENTRANK.INC($J$2:$J$173,J132)</f>
        <v>0.92900000000000005</v>
      </c>
      <c r="S132">
        <f t="shared" si="10"/>
        <v>0.53749999999999998</v>
      </c>
      <c r="T132">
        <f t="shared" ca="1" si="11"/>
        <v>0.28000000000000003</v>
      </c>
      <c r="U132">
        <f t="shared" ca="1" si="12"/>
        <v>0.25700000000000001</v>
      </c>
      <c r="V132">
        <f t="shared" ca="1" si="13"/>
        <v>0.61460000000000004</v>
      </c>
      <c r="W132">
        <f t="shared" ca="1" si="14"/>
        <v>0.74199999999999999</v>
      </c>
    </row>
    <row r="133" spans="1:23" x14ac:dyDescent="0.25">
      <c r="A133">
        <v>2018</v>
      </c>
      <c r="B133" t="s">
        <v>279</v>
      </c>
      <c r="C133" t="s">
        <v>20</v>
      </c>
      <c r="D133">
        <v>120</v>
      </c>
      <c r="E133">
        <v>20.718197709999998</v>
      </c>
      <c r="F133">
        <v>-103.3708669</v>
      </c>
      <c r="G133">
        <v>2.12</v>
      </c>
      <c r="H133">
        <v>4.24</v>
      </c>
      <c r="I133" t="s">
        <v>280</v>
      </c>
      <c r="J133">
        <v>8</v>
      </c>
      <c r="K133">
        <v>0</v>
      </c>
      <c r="L133">
        <v>0</v>
      </c>
      <c r="M133">
        <v>10</v>
      </c>
      <c r="N133">
        <v>11</v>
      </c>
      <c r="O133">
        <f>(_xlfn.PERCENTRANK.INC($G$1:$G$173,G133)*-1)+1</f>
        <v>0.86599999999999999</v>
      </c>
      <c r="P133">
        <f>(_xlfn.PERCENTRANK.INC($H$1:$H$173,H133)*-1)+1</f>
        <v>0.86599999999999999</v>
      </c>
      <c r="Q133">
        <f>_xlfn.PERCENTRANK.INC($M$2:$M$173,M133)</f>
        <v>0.68400000000000005</v>
      </c>
      <c r="R133">
        <f>_xlfn.PERCENTRANK.INC($J$2:$J$173,J133)</f>
        <v>0.77700000000000002</v>
      </c>
      <c r="S133">
        <f t="shared" si="10"/>
        <v>0.56089999999999995</v>
      </c>
      <c r="T133">
        <f t="shared" ca="1" si="11"/>
        <v>0.71</v>
      </c>
      <c r="U133">
        <f t="shared" ca="1" si="12"/>
        <v>0.69499999999999995</v>
      </c>
      <c r="V133">
        <f t="shared" ca="1" si="13"/>
        <v>0.76939999999999997</v>
      </c>
      <c r="W133">
        <f t="shared" ca="1" si="14"/>
        <v>0.90600000000000003</v>
      </c>
    </row>
    <row r="134" spans="1:23" x14ac:dyDescent="0.25">
      <c r="A134">
        <v>2018</v>
      </c>
      <c r="B134" t="s">
        <v>281</v>
      </c>
      <c r="C134" t="s">
        <v>20</v>
      </c>
      <c r="D134">
        <v>101</v>
      </c>
      <c r="E134">
        <v>20.622603999999999</v>
      </c>
      <c r="F134">
        <v>-103.269955</v>
      </c>
      <c r="G134">
        <v>2.88</v>
      </c>
      <c r="H134">
        <v>5.76</v>
      </c>
      <c r="I134" t="s">
        <v>282</v>
      </c>
      <c r="J134">
        <v>0</v>
      </c>
      <c r="K134">
        <v>0</v>
      </c>
      <c r="L134">
        <v>0</v>
      </c>
      <c r="M134">
        <v>0</v>
      </c>
      <c r="N134">
        <v>1</v>
      </c>
      <c r="O134">
        <f>(_xlfn.PERCENTRANK.INC($G$1:$G$173,G134)*-1)+1</f>
        <v>0.77200000000000002</v>
      </c>
      <c r="P134">
        <f>(_xlfn.PERCENTRANK.INC($H$1:$H$173,H134)*-1)+1</f>
        <v>0.77200000000000002</v>
      </c>
      <c r="Q134">
        <f>_xlfn.PERCENTRANK.INC($M$2:$M$173,M134)</f>
        <v>0</v>
      </c>
      <c r="R134">
        <f>_xlfn.PERCENTRANK.INC($J$2:$J$173,J134)</f>
        <v>0</v>
      </c>
      <c r="S134">
        <f t="shared" si="10"/>
        <v>0.30880000000000002</v>
      </c>
      <c r="T134">
        <f t="shared" ca="1" si="11"/>
        <v>0.35</v>
      </c>
      <c r="U134">
        <f t="shared" ca="1" si="12"/>
        <v>0.33300000000000002</v>
      </c>
      <c r="V134">
        <f t="shared" ca="1" si="13"/>
        <v>0.40870000000000001</v>
      </c>
      <c r="W134">
        <f t="shared" ca="1" si="14"/>
        <v>0.35599999999999998</v>
      </c>
    </row>
    <row r="135" spans="1:23" x14ac:dyDescent="0.25">
      <c r="A135">
        <v>2018</v>
      </c>
      <c r="B135" t="s">
        <v>283</v>
      </c>
      <c r="C135" t="s">
        <v>20</v>
      </c>
      <c r="D135">
        <v>101</v>
      </c>
      <c r="E135">
        <v>20.642410999999999</v>
      </c>
      <c r="F135">
        <v>-103.258083</v>
      </c>
      <c r="G135">
        <v>2.61</v>
      </c>
      <c r="H135">
        <v>5.22</v>
      </c>
      <c r="I135" t="s">
        <v>284</v>
      </c>
      <c r="J135">
        <v>0</v>
      </c>
      <c r="K135">
        <v>0</v>
      </c>
      <c r="L135">
        <v>0</v>
      </c>
      <c r="M135">
        <v>0</v>
      </c>
      <c r="N135">
        <v>2</v>
      </c>
      <c r="O135">
        <f>(_xlfn.PERCENTRANK.INC($G$1:$G$173,G135)*-1)+1</f>
        <v>0.79</v>
      </c>
      <c r="P135">
        <f>(_xlfn.PERCENTRANK.INC($H$1:$H$173,H135)*-1)+1</f>
        <v>0.79</v>
      </c>
      <c r="Q135">
        <f>_xlfn.PERCENTRANK.INC($M$2:$M$173,M135)</f>
        <v>0</v>
      </c>
      <c r="R135">
        <f>_xlfn.PERCENTRANK.INC($J$2:$J$173,J135)</f>
        <v>0</v>
      </c>
      <c r="S135">
        <f t="shared" si="10"/>
        <v>0.316</v>
      </c>
      <c r="T135">
        <f t="shared" ca="1" si="11"/>
        <v>0.19</v>
      </c>
      <c r="U135">
        <f t="shared" ca="1" si="12"/>
        <v>0.16300000000000001</v>
      </c>
      <c r="V135">
        <f t="shared" ca="1" si="13"/>
        <v>0.3649</v>
      </c>
      <c r="W135">
        <f t="shared" ca="1" si="14"/>
        <v>0.26900000000000002</v>
      </c>
    </row>
    <row r="136" spans="1:23" x14ac:dyDescent="0.25">
      <c r="A136">
        <v>2018</v>
      </c>
      <c r="B136" t="s">
        <v>285</v>
      </c>
      <c r="C136" t="s">
        <v>267</v>
      </c>
      <c r="D136">
        <v>98</v>
      </c>
      <c r="E136">
        <v>20.598851</v>
      </c>
      <c r="F136">
        <v>-103.282117</v>
      </c>
      <c r="G136">
        <v>5.5</v>
      </c>
      <c r="H136">
        <v>11</v>
      </c>
      <c r="I136" t="s">
        <v>286</v>
      </c>
      <c r="J136">
        <v>2</v>
      </c>
      <c r="K136">
        <v>0</v>
      </c>
      <c r="L136">
        <v>0</v>
      </c>
      <c r="M136">
        <v>1</v>
      </c>
      <c r="N136">
        <v>2</v>
      </c>
      <c r="O136">
        <f>(_xlfn.PERCENTRANK.INC($G$1:$G$173,G136)*-1)+1</f>
        <v>0.56200000000000006</v>
      </c>
      <c r="P136">
        <f>(_xlfn.PERCENTRANK.INC($H$1:$H$173,H136)*-1)+1</f>
        <v>0.56200000000000006</v>
      </c>
      <c r="Q136">
        <f>_xlfn.PERCENTRANK.INC($M$2:$M$173,M136)</f>
        <v>0.111</v>
      </c>
      <c r="R136">
        <f>_xlfn.PERCENTRANK.INC($J$2:$J$173,J136)</f>
        <v>0.105</v>
      </c>
      <c r="S136">
        <f t="shared" si="10"/>
        <v>0.25750000000000001</v>
      </c>
      <c r="T136">
        <f t="shared" ca="1" si="11"/>
        <v>0.56999999999999995</v>
      </c>
      <c r="U136">
        <f t="shared" ca="1" si="12"/>
        <v>0.55500000000000005</v>
      </c>
      <c r="V136">
        <f t="shared" ca="1" si="13"/>
        <v>0.42400000000000004</v>
      </c>
      <c r="W136">
        <f t="shared" ca="1" si="14"/>
        <v>0.38</v>
      </c>
    </row>
    <row r="137" spans="1:23" x14ac:dyDescent="0.25">
      <c r="A137">
        <v>2018</v>
      </c>
      <c r="B137" t="s">
        <v>287</v>
      </c>
      <c r="C137" t="s">
        <v>288</v>
      </c>
      <c r="D137">
        <v>98</v>
      </c>
      <c r="E137">
        <v>20.633247999999998</v>
      </c>
      <c r="F137">
        <v>-103.32133399999999</v>
      </c>
      <c r="G137">
        <v>1.22</v>
      </c>
      <c r="H137">
        <v>2.44</v>
      </c>
      <c r="I137" t="s">
        <v>289</v>
      </c>
      <c r="J137">
        <v>6</v>
      </c>
      <c r="K137">
        <v>0</v>
      </c>
      <c r="L137">
        <v>5</v>
      </c>
      <c r="M137">
        <v>25</v>
      </c>
      <c r="N137">
        <v>19</v>
      </c>
      <c r="O137">
        <f>(_xlfn.PERCENTRANK.INC($G$1:$G$173,G137)*-1)+1</f>
        <v>0.93599999999999994</v>
      </c>
      <c r="P137">
        <f>(_xlfn.PERCENTRANK.INC($H$1:$H$173,H137)*-1)+1</f>
        <v>0.93599999999999994</v>
      </c>
      <c r="Q137">
        <f>_xlfn.PERCENTRANK.INC($M$2:$M$173,M137)</f>
        <v>0.86499999999999999</v>
      </c>
      <c r="R137">
        <f>_xlfn.PERCENTRANK.INC($J$2:$J$173,J137)</f>
        <v>0.71899999999999997</v>
      </c>
      <c r="S137">
        <f t="shared" si="10"/>
        <v>0.61929999999999996</v>
      </c>
      <c r="T137">
        <f t="shared" ca="1" si="11"/>
        <v>0.55000000000000004</v>
      </c>
      <c r="U137">
        <f t="shared" ca="1" si="12"/>
        <v>0.502</v>
      </c>
      <c r="V137">
        <f t="shared" ca="1" si="13"/>
        <v>0.76989999999999992</v>
      </c>
      <c r="W137">
        <f t="shared" ca="1" si="14"/>
        <v>0.91200000000000003</v>
      </c>
    </row>
    <row r="138" spans="1:23" x14ac:dyDescent="0.25">
      <c r="A138">
        <v>2018</v>
      </c>
      <c r="B138" t="s">
        <v>290</v>
      </c>
      <c r="C138" t="s">
        <v>267</v>
      </c>
      <c r="D138">
        <v>39</v>
      </c>
      <c r="E138">
        <v>20.613869999999999</v>
      </c>
      <c r="F138">
        <v>-103.35053600000001</v>
      </c>
      <c r="G138">
        <v>7.03</v>
      </c>
      <c r="H138">
        <v>14.06</v>
      </c>
      <c r="I138" t="s">
        <v>291</v>
      </c>
      <c r="J138">
        <v>3</v>
      </c>
      <c r="K138">
        <v>0</v>
      </c>
      <c r="L138">
        <v>0</v>
      </c>
      <c r="M138">
        <v>2</v>
      </c>
      <c r="N138">
        <v>3</v>
      </c>
      <c r="O138">
        <f>(_xlfn.PERCENTRANK.INC($G$1:$G$173,G138)*-1)+1</f>
        <v>0.34599999999999997</v>
      </c>
      <c r="P138">
        <f>(_xlfn.PERCENTRANK.INC($H$1:$H$173,H138)*-1)+1</f>
        <v>0.34599999999999997</v>
      </c>
      <c r="Q138">
        <f>_xlfn.PERCENTRANK.INC($M$2:$M$173,M138)</f>
        <v>0.216</v>
      </c>
      <c r="R138">
        <f>_xlfn.PERCENTRANK.INC($J$2:$J$173,J138)</f>
        <v>0.29199999999999998</v>
      </c>
      <c r="S138">
        <f t="shared" si="10"/>
        <v>0.21079999999999999</v>
      </c>
      <c r="T138">
        <f t="shared" ca="1" si="11"/>
        <v>0.31</v>
      </c>
      <c r="U138">
        <f t="shared" ca="1" si="12"/>
        <v>0.29199999999999998</v>
      </c>
      <c r="V138">
        <f t="shared" ca="1" si="13"/>
        <v>0.2984</v>
      </c>
      <c r="W138">
        <f t="shared" ca="1" si="14"/>
        <v>0.152</v>
      </c>
    </row>
    <row r="139" spans="1:23" x14ac:dyDescent="0.25">
      <c r="A139">
        <v>2018</v>
      </c>
      <c r="B139" t="s">
        <v>292</v>
      </c>
      <c r="C139" t="s">
        <v>267</v>
      </c>
      <c r="D139">
        <v>120</v>
      </c>
      <c r="E139">
        <v>20.737248000000001</v>
      </c>
      <c r="F139">
        <v>-103.404089</v>
      </c>
      <c r="G139">
        <v>2.2599999999999998</v>
      </c>
      <c r="H139">
        <v>4.5199999999999996</v>
      </c>
      <c r="I139" t="s">
        <v>293</v>
      </c>
      <c r="J139">
        <v>3</v>
      </c>
      <c r="K139">
        <v>0</v>
      </c>
      <c r="L139">
        <v>0</v>
      </c>
      <c r="M139">
        <v>5</v>
      </c>
      <c r="N139">
        <v>2</v>
      </c>
      <c r="O139">
        <f>(_xlfn.PERCENTRANK.INC($G$1:$G$173,G139)*-1)+1</f>
        <v>0.84799999999999998</v>
      </c>
      <c r="P139">
        <f>(_xlfn.PERCENTRANK.INC($H$1:$H$173,H139)*-1)+1</f>
        <v>0.84799999999999998</v>
      </c>
      <c r="Q139">
        <f>_xlfn.PERCENTRANK.INC($M$2:$M$173,M139)</f>
        <v>0.47299999999999998</v>
      </c>
      <c r="R139">
        <f>_xlfn.PERCENTRANK.INC($J$2:$J$173,J139)</f>
        <v>0.29199999999999998</v>
      </c>
      <c r="S139">
        <f t="shared" si="10"/>
        <v>0.46299999999999997</v>
      </c>
      <c r="T139">
        <f t="shared" ca="1" si="11"/>
        <v>0.57999999999999996</v>
      </c>
      <c r="U139">
        <f t="shared" ca="1" si="12"/>
        <v>0.56100000000000005</v>
      </c>
      <c r="V139">
        <f t="shared" ca="1" si="13"/>
        <v>0.63129999999999997</v>
      </c>
      <c r="W139">
        <f t="shared" ca="1" si="14"/>
        <v>0.76</v>
      </c>
    </row>
    <row r="140" spans="1:23" x14ac:dyDescent="0.25">
      <c r="A140">
        <v>2018</v>
      </c>
      <c r="B140" t="s">
        <v>294</v>
      </c>
      <c r="C140" t="s">
        <v>267</v>
      </c>
      <c r="D140">
        <v>39</v>
      </c>
      <c r="E140">
        <v>20.530476</v>
      </c>
      <c r="F140">
        <v>-103.430761</v>
      </c>
      <c r="G140">
        <v>18.45</v>
      </c>
      <c r="H140">
        <v>36.9</v>
      </c>
      <c r="I140" t="s">
        <v>295</v>
      </c>
      <c r="J140">
        <v>2</v>
      </c>
      <c r="K140">
        <v>0</v>
      </c>
      <c r="L140">
        <v>0</v>
      </c>
      <c r="M140">
        <v>0</v>
      </c>
      <c r="N140">
        <v>0</v>
      </c>
      <c r="O140">
        <f>(_xlfn.PERCENTRANK.INC($G$1:$G$173,G140)*-1)+1</f>
        <v>1.8000000000000016E-2</v>
      </c>
      <c r="P140">
        <f>(_xlfn.PERCENTRANK.INC($H$1:$H$173,H140)*-1)+1</f>
        <v>1.8000000000000016E-2</v>
      </c>
      <c r="Q140">
        <f>_xlfn.PERCENTRANK.INC($M$2:$M$173,M140)</f>
        <v>0</v>
      </c>
      <c r="R140">
        <f>_xlfn.PERCENTRANK.INC($J$2:$J$173,J140)</f>
        <v>0.105</v>
      </c>
      <c r="S140">
        <f t="shared" si="10"/>
        <v>1.7700000000000007E-2</v>
      </c>
      <c r="T140">
        <f t="shared" ca="1" si="11"/>
        <v>0.92</v>
      </c>
      <c r="U140">
        <f t="shared" ca="1" si="12"/>
        <v>0.92900000000000005</v>
      </c>
      <c r="V140">
        <f t="shared" ca="1" si="13"/>
        <v>0.2964</v>
      </c>
      <c r="W140">
        <f t="shared" ca="1" si="14"/>
        <v>0.14599999999999999</v>
      </c>
    </row>
    <row r="141" spans="1:23" x14ac:dyDescent="0.25">
      <c r="A141">
        <v>2018</v>
      </c>
      <c r="B141" t="s">
        <v>296</v>
      </c>
      <c r="C141" t="s">
        <v>15</v>
      </c>
      <c r="D141">
        <v>39</v>
      </c>
      <c r="E141">
        <v>20.66060272</v>
      </c>
      <c r="F141">
        <v>-103.3508497</v>
      </c>
      <c r="G141">
        <v>1.86</v>
      </c>
      <c r="H141">
        <v>3.72</v>
      </c>
      <c r="I141" t="s">
        <v>297</v>
      </c>
      <c r="J141">
        <v>26</v>
      </c>
      <c r="K141">
        <v>0</v>
      </c>
      <c r="L141">
        <v>11</v>
      </c>
      <c r="M141">
        <v>51</v>
      </c>
      <c r="N141">
        <v>41</v>
      </c>
      <c r="O141">
        <f>(_xlfn.PERCENTRANK.INC($G$1:$G$173,G141)*-1)+1</f>
        <v>0.88900000000000001</v>
      </c>
      <c r="P141">
        <f>(_xlfn.PERCENTRANK.INC($H$1:$H$173,H141)*-1)+1</f>
        <v>0.88900000000000001</v>
      </c>
      <c r="Q141">
        <f>_xlfn.PERCENTRANK.INC($M$2:$M$173,M141)</f>
        <v>0.92300000000000004</v>
      </c>
      <c r="R141">
        <f>_xlfn.PERCENTRANK.INC($J$2:$J$173,J141)</f>
        <v>0.92900000000000005</v>
      </c>
      <c r="S141">
        <f t="shared" si="10"/>
        <v>0.6331</v>
      </c>
      <c r="T141">
        <f t="shared" ca="1" si="11"/>
        <v>0.19</v>
      </c>
      <c r="U141">
        <f t="shared" ca="1" si="12"/>
        <v>0.16300000000000001</v>
      </c>
      <c r="V141">
        <f t="shared" ca="1" si="13"/>
        <v>0.68199999999999994</v>
      </c>
      <c r="W141">
        <f t="shared" ca="1" si="14"/>
        <v>0.81200000000000006</v>
      </c>
    </row>
    <row r="142" spans="1:23" x14ac:dyDescent="0.25">
      <c r="A142">
        <v>2018</v>
      </c>
      <c r="B142" t="s">
        <v>298</v>
      </c>
      <c r="C142" t="s">
        <v>15</v>
      </c>
      <c r="D142">
        <v>39</v>
      </c>
      <c r="E142">
        <v>20.667000000000002</v>
      </c>
      <c r="F142">
        <v>-103.292518</v>
      </c>
      <c r="G142">
        <v>5.85</v>
      </c>
      <c r="H142">
        <v>11.7</v>
      </c>
      <c r="I142" t="s">
        <v>299</v>
      </c>
      <c r="J142">
        <v>11</v>
      </c>
      <c r="K142">
        <v>0</v>
      </c>
      <c r="L142">
        <v>4</v>
      </c>
      <c r="M142">
        <v>16</v>
      </c>
      <c r="N142">
        <v>16</v>
      </c>
      <c r="O142">
        <f>(_xlfn.PERCENTRANK.INC($G$1:$G$173,G142)*-1)+1</f>
        <v>0.51500000000000001</v>
      </c>
      <c r="P142">
        <f>(_xlfn.PERCENTRANK.INC($H$1:$H$173,H142)*-1)+1</f>
        <v>0.51500000000000001</v>
      </c>
      <c r="Q142">
        <f>_xlfn.PERCENTRANK.INC($M$2:$M$173,M142)</f>
        <v>0.79500000000000004</v>
      </c>
      <c r="R142">
        <f>_xlfn.PERCENTRANK.INC($J$2:$J$173,J142)</f>
        <v>0.84199999999999997</v>
      </c>
      <c r="S142">
        <f t="shared" si="10"/>
        <v>0.44920000000000004</v>
      </c>
      <c r="T142">
        <f t="shared" ca="1" si="11"/>
        <v>0.35</v>
      </c>
      <c r="U142">
        <f t="shared" ca="1" si="12"/>
        <v>0.33300000000000002</v>
      </c>
      <c r="V142">
        <f t="shared" ca="1" si="13"/>
        <v>0.54910000000000003</v>
      </c>
      <c r="W142">
        <f t="shared" ca="1" si="14"/>
        <v>0.65400000000000003</v>
      </c>
    </row>
    <row r="143" spans="1:23" x14ac:dyDescent="0.25">
      <c r="A143">
        <v>2018</v>
      </c>
      <c r="B143" t="s">
        <v>300</v>
      </c>
      <c r="C143" t="s">
        <v>15</v>
      </c>
      <c r="D143">
        <v>120</v>
      </c>
      <c r="E143">
        <v>20.630364549999999</v>
      </c>
      <c r="F143">
        <v>-103.41667870000001</v>
      </c>
      <c r="G143">
        <v>10.43</v>
      </c>
      <c r="H143">
        <v>20.86</v>
      </c>
      <c r="I143" t="s">
        <v>301</v>
      </c>
      <c r="J143">
        <v>32</v>
      </c>
      <c r="K143">
        <v>0</v>
      </c>
      <c r="L143">
        <v>4</v>
      </c>
      <c r="M143">
        <v>68</v>
      </c>
      <c r="N143">
        <v>51</v>
      </c>
      <c r="O143">
        <f>(_xlfn.PERCENTRANK.INC($G$1:$G$173,G143)*-1)+1</f>
        <v>0.19299999999999995</v>
      </c>
      <c r="P143">
        <f>(_xlfn.PERCENTRANK.INC($H$1:$H$173,H143)*-1)+1</f>
        <v>0.19299999999999995</v>
      </c>
      <c r="Q143">
        <f>_xlfn.PERCENTRANK.INC($M$2:$M$173,M143)</f>
        <v>0.97</v>
      </c>
      <c r="R143">
        <f>_xlfn.PERCENTRANK.INC($J$2:$J$173,J143)</f>
        <v>0.96399999999999997</v>
      </c>
      <c r="S143">
        <f t="shared" si="10"/>
        <v>0.36759999999999998</v>
      </c>
      <c r="T143">
        <f t="shared" ca="1" si="11"/>
        <v>0.31</v>
      </c>
      <c r="U143">
        <f t="shared" ca="1" si="12"/>
        <v>0.29199999999999998</v>
      </c>
      <c r="V143">
        <f t="shared" ca="1" si="13"/>
        <v>0.45519999999999999</v>
      </c>
      <c r="W143">
        <f t="shared" ca="1" si="14"/>
        <v>0.46100000000000002</v>
      </c>
    </row>
    <row r="144" spans="1:23" x14ac:dyDescent="0.25">
      <c r="A144">
        <v>2018</v>
      </c>
      <c r="B144" t="s">
        <v>302</v>
      </c>
      <c r="C144" t="s">
        <v>15</v>
      </c>
      <c r="D144">
        <v>120</v>
      </c>
      <c r="E144">
        <v>20.658567959999999</v>
      </c>
      <c r="F144">
        <v>-103.4395756</v>
      </c>
      <c r="G144">
        <v>8.58</v>
      </c>
      <c r="H144">
        <v>17.16</v>
      </c>
      <c r="I144" t="s">
        <v>303</v>
      </c>
      <c r="J144">
        <v>17</v>
      </c>
      <c r="K144">
        <v>0</v>
      </c>
      <c r="L144">
        <v>7</v>
      </c>
      <c r="M144">
        <v>31</v>
      </c>
      <c r="N144">
        <v>53</v>
      </c>
      <c r="O144">
        <f>(_xlfn.PERCENTRANK.INC($G$1:$G$173,G144)*-1)+1</f>
        <v>0.246</v>
      </c>
      <c r="P144">
        <f>(_xlfn.PERCENTRANK.INC($H$1:$H$173,H144)*-1)+1</f>
        <v>0.246</v>
      </c>
      <c r="Q144">
        <f>_xlfn.PERCENTRANK.INC($M$2:$M$173,M144)</f>
        <v>0.88300000000000001</v>
      </c>
      <c r="R144">
        <f>_xlfn.PERCENTRANK.INC($J$2:$J$173,J144)</f>
        <v>0.877</v>
      </c>
      <c r="S144">
        <f t="shared" si="10"/>
        <v>0.36270000000000002</v>
      </c>
      <c r="T144">
        <f t="shared" ca="1" si="11"/>
        <v>0.21</v>
      </c>
      <c r="U144">
        <f t="shared" ca="1" si="12"/>
        <v>0.18099999999999999</v>
      </c>
      <c r="V144">
        <f t="shared" ca="1" si="13"/>
        <v>0.41700000000000004</v>
      </c>
      <c r="W144">
        <f t="shared" ca="1" si="14"/>
        <v>0.374</v>
      </c>
    </row>
    <row r="145" spans="1:23" x14ac:dyDescent="0.25">
      <c r="A145">
        <v>2018</v>
      </c>
      <c r="B145" t="s">
        <v>304</v>
      </c>
      <c r="C145" t="s">
        <v>15</v>
      </c>
      <c r="D145">
        <v>39</v>
      </c>
      <c r="E145">
        <v>20.689246000000001</v>
      </c>
      <c r="F145">
        <v>-103.36480899999999</v>
      </c>
      <c r="G145">
        <v>2.23</v>
      </c>
      <c r="H145">
        <v>4.46</v>
      </c>
      <c r="I145" t="s">
        <v>305</v>
      </c>
      <c r="J145">
        <v>37</v>
      </c>
      <c r="K145">
        <v>0</v>
      </c>
      <c r="L145">
        <v>12</v>
      </c>
      <c r="M145">
        <v>73</v>
      </c>
      <c r="N145">
        <v>64</v>
      </c>
      <c r="O145">
        <f>(_xlfn.PERCENTRANK.INC($G$1:$G$173,G145)*-1)+1</f>
        <v>0.85399999999999998</v>
      </c>
      <c r="P145">
        <f>(_xlfn.PERCENTRANK.INC($H$1:$H$173,H145)*-1)+1</f>
        <v>0.85399999999999998</v>
      </c>
      <c r="Q145">
        <f>_xlfn.PERCENTRANK.INC($M$2:$M$173,M145)</f>
        <v>0.97599999999999998</v>
      </c>
      <c r="R145">
        <f>_xlfn.PERCENTRANK.INC($J$2:$J$173,J145)</f>
        <v>0.98199999999999998</v>
      </c>
      <c r="S145">
        <f t="shared" si="10"/>
        <v>0.63500000000000001</v>
      </c>
      <c r="T145">
        <f t="shared" ca="1" si="11"/>
        <v>0.93</v>
      </c>
      <c r="U145">
        <f t="shared" ca="1" si="12"/>
        <v>0.94099999999999995</v>
      </c>
      <c r="V145">
        <f t="shared" ca="1" si="13"/>
        <v>0.9173</v>
      </c>
      <c r="W145">
        <f t="shared" ca="1" si="14"/>
        <v>0.99399999999999999</v>
      </c>
    </row>
    <row r="146" spans="1:23" x14ac:dyDescent="0.25">
      <c r="A146">
        <v>2018</v>
      </c>
      <c r="B146" t="s">
        <v>306</v>
      </c>
      <c r="C146" t="s">
        <v>15</v>
      </c>
      <c r="D146">
        <v>39</v>
      </c>
      <c r="E146">
        <v>20.68535473</v>
      </c>
      <c r="F146">
        <v>-103.3318969</v>
      </c>
      <c r="G146">
        <v>1.89</v>
      </c>
      <c r="H146">
        <v>3.78</v>
      </c>
      <c r="I146" t="s">
        <v>307</v>
      </c>
      <c r="J146">
        <v>36</v>
      </c>
      <c r="K146">
        <v>0</v>
      </c>
      <c r="L146">
        <v>11</v>
      </c>
      <c r="M146">
        <v>84</v>
      </c>
      <c r="N146">
        <v>68</v>
      </c>
      <c r="O146">
        <f>(_xlfn.PERCENTRANK.INC($G$1:$G$173,G146)*-1)+1</f>
        <v>0.88400000000000001</v>
      </c>
      <c r="P146">
        <f>(_xlfn.PERCENTRANK.INC($H$1:$H$173,H146)*-1)+1</f>
        <v>0.88400000000000001</v>
      </c>
      <c r="Q146">
        <f>_xlfn.PERCENTRANK.INC($M$2:$M$173,M146)</f>
        <v>0.98799999999999999</v>
      </c>
      <c r="R146">
        <f>_xlfn.PERCENTRANK.INC($J$2:$J$173,J146)</f>
        <v>0.97599999999999998</v>
      </c>
      <c r="S146">
        <f t="shared" si="10"/>
        <v>0.64880000000000004</v>
      </c>
      <c r="T146">
        <f t="shared" ca="1" si="11"/>
        <v>0.55000000000000004</v>
      </c>
      <c r="U146">
        <f t="shared" ca="1" si="12"/>
        <v>0.502</v>
      </c>
      <c r="V146">
        <f t="shared" ca="1" si="13"/>
        <v>0.7994</v>
      </c>
      <c r="W146">
        <f t="shared" ca="1" si="14"/>
        <v>0.94099999999999995</v>
      </c>
    </row>
    <row r="147" spans="1:23" x14ac:dyDescent="0.25">
      <c r="A147">
        <v>2018</v>
      </c>
      <c r="B147" t="s">
        <v>308</v>
      </c>
      <c r="C147" t="s">
        <v>15</v>
      </c>
      <c r="D147">
        <v>39</v>
      </c>
      <c r="E147">
        <v>20.638245000000001</v>
      </c>
      <c r="F147">
        <v>-103.376329</v>
      </c>
      <c r="G147">
        <v>5.24</v>
      </c>
      <c r="H147">
        <v>10.48</v>
      </c>
      <c r="I147" t="s">
        <v>309</v>
      </c>
      <c r="J147">
        <v>48</v>
      </c>
      <c r="K147">
        <v>0</v>
      </c>
      <c r="L147">
        <v>7</v>
      </c>
      <c r="M147">
        <v>97</v>
      </c>
      <c r="N147">
        <v>84</v>
      </c>
      <c r="O147">
        <f>(_xlfn.PERCENTRANK.INC($G$1:$G$173,G147)*-1)+1</f>
        <v>0.57400000000000007</v>
      </c>
      <c r="P147">
        <f>(_xlfn.PERCENTRANK.INC($H$1:$H$173,H147)*-1)+1</f>
        <v>0.57400000000000007</v>
      </c>
      <c r="Q147">
        <f>_xlfn.PERCENTRANK.INC($M$2:$M$173,M147)</f>
        <v>0.99399999999999999</v>
      </c>
      <c r="R147">
        <f>_xlfn.PERCENTRANK.INC($J$2:$J$173,J147)</f>
        <v>1</v>
      </c>
      <c r="S147">
        <f t="shared" si="10"/>
        <v>0.52839999999999998</v>
      </c>
      <c r="T147">
        <f t="shared" ca="1" si="11"/>
        <v>0.56000000000000005</v>
      </c>
      <c r="U147">
        <f t="shared" ca="1" si="12"/>
        <v>0.52600000000000002</v>
      </c>
      <c r="V147">
        <f t="shared" ca="1" si="13"/>
        <v>0.68619999999999992</v>
      </c>
      <c r="W147">
        <f t="shared" ca="1" si="14"/>
        <v>0.82399999999999995</v>
      </c>
    </row>
    <row r="148" spans="1:23" x14ac:dyDescent="0.25">
      <c r="A148">
        <v>2018</v>
      </c>
      <c r="B148" t="s">
        <v>310</v>
      </c>
      <c r="C148" t="s">
        <v>15</v>
      </c>
      <c r="D148">
        <v>98</v>
      </c>
      <c r="E148">
        <v>20.626646999999998</v>
      </c>
      <c r="F148">
        <v>-103.32173</v>
      </c>
      <c r="G148">
        <v>1.78</v>
      </c>
      <c r="H148">
        <v>3.56</v>
      </c>
      <c r="I148" t="s">
        <v>311</v>
      </c>
      <c r="J148">
        <v>28</v>
      </c>
      <c r="K148">
        <v>0</v>
      </c>
      <c r="L148">
        <v>8</v>
      </c>
      <c r="M148">
        <v>53</v>
      </c>
      <c r="N148">
        <v>44</v>
      </c>
      <c r="O148">
        <f>(_xlfn.PERCENTRANK.INC($G$1:$G$173,G148)*-1)+1</f>
        <v>0.89500000000000002</v>
      </c>
      <c r="P148">
        <f>(_xlfn.PERCENTRANK.INC($H$1:$H$173,H148)*-1)+1</f>
        <v>0.89500000000000002</v>
      </c>
      <c r="Q148">
        <f>_xlfn.PERCENTRANK.INC($M$2:$M$173,M148)</f>
        <v>0.92900000000000005</v>
      </c>
      <c r="R148">
        <f>_xlfn.PERCENTRANK.INC($J$2:$J$173,J148)</f>
        <v>0.94099999999999995</v>
      </c>
      <c r="S148">
        <f t="shared" si="10"/>
        <v>0.63790000000000002</v>
      </c>
      <c r="T148">
        <f t="shared" ca="1" si="11"/>
        <v>0.79</v>
      </c>
      <c r="U148">
        <f t="shared" ca="1" si="12"/>
        <v>0.77100000000000002</v>
      </c>
      <c r="V148">
        <f t="shared" ca="1" si="13"/>
        <v>0.86919999999999997</v>
      </c>
      <c r="W148">
        <f t="shared" ca="1" si="14"/>
        <v>0.96399999999999997</v>
      </c>
    </row>
    <row r="149" spans="1:23" x14ac:dyDescent="0.25">
      <c r="A149">
        <v>2018</v>
      </c>
      <c r="B149" t="s">
        <v>312</v>
      </c>
      <c r="C149" t="s">
        <v>15</v>
      </c>
      <c r="D149">
        <v>39</v>
      </c>
      <c r="E149">
        <v>20.7129154</v>
      </c>
      <c r="F149">
        <v>-103.3562064</v>
      </c>
      <c r="G149">
        <v>4.08</v>
      </c>
      <c r="H149">
        <v>8.16</v>
      </c>
      <c r="I149" t="s">
        <v>313</v>
      </c>
      <c r="J149">
        <v>9</v>
      </c>
      <c r="K149">
        <v>0</v>
      </c>
      <c r="L149">
        <v>0</v>
      </c>
      <c r="M149">
        <v>15</v>
      </c>
      <c r="N149">
        <v>11</v>
      </c>
      <c r="O149">
        <f>(_xlfn.PERCENTRANK.INC($G$1:$G$173,G149)*-1)+1</f>
        <v>0.66100000000000003</v>
      </c>
      <c r="P149">
        <f>(_xlfn.PERCENTRANK.INC($H$1:$H$173,H149)*-1)+1</f>
        <v>0.66100000000000003</v>
      </c>
      <c r="Q149">
        <f>_xlfn.PERCENTRANK.INC($M$2:$M$173,M149)</f>
        <v>0.77700000000000002</v>
      </c>
      <c r="R149">
        <f>_xlfn.PERCENTRANK.INC($J$2:$J$173,J149)</f>
        <v>0.78900000000000003</v>
      </c>
      <c r="S149">
        <f t="shared" si="10"/>
        <v>0.49870000000000009</v>
      </c>
      <c r="T149">
        <f t="shared" ca="1" si="11"/>
        <v>0.03</v>
      </c>
      <c r="U149">
        <f t="shared" ca="1" si="12"/>
        <v>1.0999999999999999E-2</v>
      </c>
      <c r="V149">
        <f t="shared" ca="1" si="13"/>
        <v>0.50200000000000011</v>
      </c>
      <c r="W149">
        <f t="shared" ca="1" si="14"/>
        <v>0.58399999999999996</v>
      </c>
    </row>
    <row r="150" spans="1:23" x14ac:dyDescent="0.25">
      <c r="A150">
        <v>2018</v>
      </c>
      <c r="B150" t="s">
        <v>314</v>
      </c>
      <c r="C150" t="s">
        <v>15</v>
      </c>
      <c r="D150">
        <v>39</v>
      </c>
      <c r="E150">
        <v>20.689882919999999</v>
      </c>
      <c r="F150">
        <v>-103.3017567</v>
      </c>
      <c r="G150">
        <v>4.99</v>
      </c>
      <c r="H150">
        <v>9.98</v>
      </c>
      <c r="I150" t="s">
        <v>315</v>
      </c>
      <c r="J150">
        <v>43</v>
      </c>
      <c r="K150">
        <v>0</v>
      </c>
      <c r="L150">
        <v>4</v>
      </c>
      <c r="M150">
        <v>100</v>
      </c>
      <c r="N150">
        <v>80</v>
      </c>
      <c r="O150">
        <f>(_xlfn.PERCENTRANK.INC($G$1:$G$173,G150)*-1)+1</f>
        <v>0.61499999999999999</v>
      </c>
      <c r="P150">
        <f>(_xlfn.PERCENTRANK.INC($H$1:$H$173,H150)*-1)+1</f>
        <v>0.61499999999999999</v>
      </c>
      <c r="Q150">
        <f>_xlfn.PERCENTRANK.INC($M$2:$M$173,M150)</f>
        <v>1</v>
      </c>
      <c r="R150">
        <f>_xlfn.PERCENTRANK.INC($J$2:$J$173,J150)</f>
        <v>0.99399999999999999</v>
      </c>
      <c r="S150">
        <f t="shared" si="10"/>
        <v>0.5454</v>
      </c>
      <c r="T150">
        <f t="shared" ca="1" si="11"/>
        <v>0.94</v>
      </c>
      <c r="U150">
        <f t="shared" ca="1" si="12"/>
        <v>0.95299999999999996</v>
      </c>
      <c r="V150">
        <f t="shared" ca="1" si="13"/>
        <v>0.83129999999999993</v>
      </c>
      <c r="W150">
        <f t="shared" ca="1" si="14"/>
        <v>0.95299999999999996</v>
      </c>
    </row>
    <row r="151" spans="1:23" x14ac:dyDescent="0.25">
      <c r="A151">
        <v>2018</v>
      </c>
      <c r="B151" t="s">
        <v>316</v>
      </c>
      <c r="C151" t="s">
        <v>15</v>
      </c>
      <c r="D151">
        <v>39</v>
      </c>
      <c r="E151">
        <v>20.664052999999999</v>
      </c>
      <c r="F151">
        <v>-103.33485</v>
      </c>
      <c r="G151">
        <v>1.97</v>
      </c>
      <c r="H151">
        <v>3.94</v>
      </c>
      <c r="I151" t="s">
        <v>317</v>
      </c>
      <c r="J151">
        <v>10</v>
      </c>
      <c r="K151">
        <v>0</v>
      </c>
      <c r="L151">
        <v>4</v>
      </c>
      <c r="M151">
        <v>20</v>
      </c>
      <c r="N151">
        <v>14</v>
      </c>
      <c r="O151">
        <f>(_xlfn.PERCENTRANK.INC($G$1:$G$173,G151)*-1)+1</f>
        <v>0.878</v>
      </c>
      <c r="P151">
        <f>(_xlfn.PERCENTRANK.INC($H$1:$H$173,H151)*-1)+1</f>
        <v>0.878</v>
      </c>
      <c r="Q151">
        <f>_xlfn.PERCENTRANK.INC($M$2:$M$173,M151)</f>
        <v>0.84199999999999997</v>
      </c>
      <c r="R151">
        <f>_xlfn.PERCENTRANK.INC($J$2:$J$173,J151)</f>
        <v>0.81799999999999995</v>
      </c>
      <c r="S151">
        <f t="shared" si="10"/>
        <v>0.60139999999999993</v>
      </c>
      <c r="T151">
        <f t="shared" ca="1" si="11"/>
        <v>0.56000000000000005</v>
      </c>
      <c r="U151">
        <f t="shared" ca="1" si="12"/>
        <v>0.52600000000000002</v>
      </c>
      <c r="V151">
        <f t="shared" ca="1" si="13"/>
        <v>0.75919999999999987</v>
      </c>
      <c r="W151">
        <f t="shared" ca="1" si="14"/>
        <v>0.88800000000000001</v>
      </c>
    </row>
    <row r="152" spans="1:23" x14ac:dyDescent="0.25">
      <c r="A152">
        <v>2018</v>
      </c>
      <c r="B152" t="s">
        <v>318</v>
      </c>
      <c r="C152" t="s">
        <v>15</v>
      </c>
      <c r="D152">
        <v>39</v>
      </c>
      <c r="E152">
        <v>20.698207</v>
      </c>
      <c r="F152">
        <v>-103.349474</v>
      </c>
      <c r="G152">
        <v>2.36</v>
      </c>
      <c r="H152">
        <v>4.72</v>
      </c>
      <c r="I152" t="s">
        <v>319</v>
      </c>
      <c r="J152">
        <v>33</v>
      </c>
      <c r="K152">
        <v>0</v>
      </c>
      <c r="L152">
        <v>4</v>
      </c>
      <c r="M152">
        <v>60</v>
      </c>
      <c r="N152">
        <v>56</v>
      </c>
      <c r="O152">
        <f>(_xlfn.PERCENTRANK.INC($G$1:$G$173,G152)*-1)+1</f>
        <v>0.81899999999999995</v>
      </c>
      <c r="P152">
        <f>(_xlfn.PERCENTRANK.INC($H$1:$H$173,H152)*-1)+1</f>
        <v>0.81899999999999995</v>
      </c>
      <c r="Q152">
        <f>_xlfn.PERCENTRANK.INC($M$2:$M$173,M152)</f>
        <v>0.95899999999999996</v>
      </c>
      <c r="R152">
        <f>_xlfn.PERCENTRANK.INC($J$2:$J$173,J152)</f>
        <v>0.97</v>
      </c>
      <c r="S152">
        <f t="shared" si="10"/>
        <v>0.61639999999999995</v>
      </c>
      <c r="T152">
        <f t="shared" ca="1" si="11"/>
        <v>0.8</v>
      </c>
      <c r="U152">
        <f t="shared" ca="1" si="12"/>
        <v>0.80100000000000005</v>
      </c>
      <c r="V152">
        <f t="shared" ca="1" si="13"/>
        <v>0.85670000000000002</v>
      </c>
      <c r="W152">
        <f t="shared" ca="1" si="14"/>
        <v>0.95899999999999996</v>
      </c>
    </row>
    <row r="153" spans="1:23" x14ac:dyDescent="0.25">
      <c r="A153">
        <v>2018</v>
      </c>
      <c r="B153" t="s">
        <v>320</v>
      </c>
      <c r="C153" t="s">
        <v>15</v>
      </c>
      <c r="D153">
        <v>39</v>
      </c>
      <c r="E153">
        <v>20.65623167</v>
      </c>
      <c r="F153">
        <v>-103.328208</v>
      </c>
      <c r="G153">
        <v>3.08</v>
      </c>
      <c r="H153">
        <v>6.16</v>
      </c>
      <c r="I153" t="s">
        <v>321</v>
      </c>
      <c r="J153">
        <v>23</v>
      </c>
      <c r="K153">
        <v>0</v>
      </c>
      <c r="L153">
        <v>14</v>
      </c>
      <c r="M153">
        <v>58</v>
      </c>
      <c r="N153">
        <v>104</v>
      </c>
      <c r="O153">
        <f>(_xlfn.PERCENTRANK.INC($G$1:$G$173,G153)*-1)+1</f>
        <v>0.755</v>
      </c>
      <c r="P153">
        <f>(_xlfn.PERCENTRANK.INC($H$1:$H$173,H153)*-1)+1</f>
        <v>0.755</v>
      </c>
      <c r="Q153">
        <f>_xlfn.PERCENTRANK.INC($M$2:$M$173,M153)</f>
        <v>0.94699999999999995</v>
      </c>
      <c r="R153">
        <f>_xlfn.PERCENTRANK.INC($J$2:$J$173,J153)</f>
        <v>0.91800000000000004</v>
      </c>
      <c r="S153">
        <f t="shared" si="10"/>
        <v>0.58320000000000005</v>
      </c>
      <c r="T153">
        <f t="shared" ca="1" si="11"/>
        <v>0.23</v>
      </c>
      <c r="U153">
        <f t="shared" ca="1" si="12"/>
        <v>0.19800000000000001</v>
      </c>
      <c r="V153">
        <f t="shared" ca="1" si="13"/>
        <v>0.64260000000000006</v>
      </c>
      <c r="W153">
        <f t="shared" ca="1" si="14"/>
        <v>0.77700000000000002</v>
      </c>
    </row>
    <row r="154" spans="1:23" x14ac:dyDescent="0.25">
      <c r="A154">
        <v>2018</v>
      </c>
      <c r="B154" t="s">
        <v>322</v>
      </c>
      <c r="C154" t="s">
        <v>15</v>
      </c>
      <c r="D154">
        <v>120</v>
      </c>
      <c r="E154">
        <v>20.721678000000001</v>
      </c>
      <c r="F154">
        <v>-103.387924</v>
      </c>
      <c r="G154">
        <v>0.33</v>
      </c>
      <c r="H154">
        <v>0.66</v>
      </c>
      <c r="I154" t="s">
        <v>323</v>
      </c>
      <c r="J154">
        <v>39</v>
      </c>
      <c r="K154">
        <v>0</v>
      </c>
      <c r="L154">
        <v>6</v>
      </c>
      <c r="M154">
        <v>79</v>
      </c>
      <c r="N154">
        <v>59</v>
      </c>
      <c r="O154">
        <f>(_xlfn.PERCENTRANK.INC($G$1:$G$173,G154)*-1)+1</f>
        <v>0.98899999999999999</v>
      </c>
      <c r="P154">
        <f>(_xlfn.PERCENTRANK.INC($H$1:$H$173,H154)*-1)+1</f>
        <v>0.98899999999999999</v>
      </c>
      <c r="Q154">
        <f>_xlfn.PERCENTRANK.INC($M$2:$M$173,M154)</f>
        <v>0.98199999999999998</v>
      </c>
      <c r="R154">
        <f>_xlfn.PERCENTRANK.INC($J$2:$J$173,J154)</f>
        <v>0.98799999999999999</v>
      </c>
      <c r="S154">
        <f t="shared" si="10"/>
        <v>0.69079999999999997</v>
      </c>
      <c r="T154">
        <f t="shared" ca="1" si="11"/>
        <v>0.73</v>
      </c>
      <c r="U154">
        <f t="shared" ca="1" si="12"/>
        <v>0.70099999999999996</v>
      </c>
      <c r="V154">
        <f t="shared" ca="1" si="13"/>
        <v>0.90110000000000001</v>
      </c>
      <c r="W154">
        <f t="shared" ca="1" si="14"/>
        <v>0.98199999999999998</v>
      </c>
    </row>
    <row r="155" spans="1:23" x14ac:dyDescent="0.25">
      <c r="A155">
        <v>2018</v>
      </c>
      <c r="B155" t="s">
        <v>324</v>
      </c>
      <c r="C155" t="s">
        <v>15</v>
      </c>
      <c r="D155">
        <v>98</v>
      </c>
      <c r="E155">
        <v>20.634232000000001</v>
      </c>
      <c r="F155">
        <v>-103.290074</v>
      </c>
      <c r="G155">
        <v>2.35</v>
      </c>
      <c r="H155">
        <v>4.7</v>
      </c>
      <c r="I155" t="s">
        <v>325</v>
      </c>
      <c r="J155">
        <v>23</v>
      </c>
      <c r="K155">
        <v>0</v>
      </c>
      <c r="L155">
        <v>3</v>
      </c>
      <c r="M155">
        <v>37</v>
      </c>
      <c r="N155">
        <v>33</v>
      </c>
      <c r="O155">
        <f>(_xlfn.PERCENTRANK.INC($G$1:$G$173,G155)*-1)+1</f>
        <v>0.82499999999999996</v>
      </c>
      <c r="P155">
        <f>(_xlfn.PERCENTRANK.INC($H$1:$H$173,H155)*-1)+1</f>
        <v>0.82499999999999996</v>
      </c>
      <c r="Q155">
        <f>_xlfn.PERCENTRANK.INC($M$2:$M$173,M155)</f>
        <v>0.91200000000000003</v>
      </c>
      <c r="R155">
        <f>_xlfn.PERCENTRANK.INC($J$2:$J$173,J155)</f>
        <v>0.91800000000000004</v>
      </c>
      <c r="S155">
        <f t="shared" si="10"/>
        <v>0.60419999999999996</v>
      </c>
      <c r="T155">
        <f t="shared" ca="1" si="11"/>
        <v>0</v>
      </c>
      <c r="U155">
        <f t="shared" ca="1" si="12"/>
        <v>0</v>
      </c>
      <c r="V155">
        <f t="shared" ca="1" si="13"/>
        <v>0.60419999999999996</v>
      </c>
      <c r="W155">
        <f t="shared" ca="1" si="14"/>
        <v>0.71299999999999997</v>
      </c>
    </row>
    <row r="156" spans="1:23" x14ac:dyDescent="0.25">
      <c r="A156">
        <v>2018</v>
      </c>
      <c r="B156" t="s">
        <v>326</v>
      </c>
      <c r="C156" t="s">
        <v>15</v>
      </c>
      <c r="D156">
        <v>39</v>
      </c>
      <c r="E156">
        <v>20.662815999999999</v>
      </c>
      <c r="F156">
        <v>-103.392393</v>
      </c>
      <c r="G156">
        <v>4.91</v>
      </c>
      <c r="H156">
        <v>9.82</v>
      </c>
      <c r="I156" t="s">
        <v>327</v>
      </c>
      <c r="J156">
        <v>5</v>
      </c>
      <c r="K156">
        <v>0</v>
      </c>
      <c r="L156">
        <v>0</v>
      </c>
      <c r="M156">
        <v>9</v>
      </c>
      <c r="N156">
        <v>3</v>
      </c>
      <c r="O156">
        <f>(_xlfn.PERCENTRANK.INC($G$1:$G$173,G156)*-1)+1</f>
        <v>0.62</v>
      </c>
      <c r="P156">
        <f>(_xlfn.PERCENTRANK.INC($H$1:$H$173,H156)*-1)+1</f>
        <v>0.62</v>
      </c>
      <c r="Q156">
        <f>_xlfn.PERCENTRANK.INC($M$2:$M$173,M156)</f>
        <v>0.66</v>
      </c>
      <c r="R156">
        <f>_xlfn.PERCENTRANK.INC($J$2:$J$173,J156)</f>
        <v>0.625</v>
      </c>
      <c r="S156">
        <f t="shared" si="10"/>
        <v>0.4425</v>
      </c>
      <c r="T156">
        <f t="shared" ca="1" si="11"/>
        <v>0.28000000000000003</v>
      </c>
      <c r="U156">
        <f t="shared" ca="1" si="12"/>
        <v>0.25700000000000001</v>
      </c>
      <c r="V156">
        <f t="shared" ca="1" si="13"/>
        <v>0.51960000000000006</v>
      </c>
      <c r="W156">
        <f t="shared" ca="1" si="14"/>
        <v>0.61399999999999999</v>
      </c>
    </row>
    <row r="157" spans="1:23" x14ac:dyDescent="0.25">
      <c r="A157">
        <v>2018</v>
      </c>
      <c r="B157" t="s">
        <v>328</v>
      </c>
      <c r="C157" t="s">
        <v>15</v>
      </c>
      <c r="D157">
        <v>97</v>
      </c>
      <c r="E157">
        <v>20.469315999999999</v>
      </c>
      <c r="F157">
        <v>-103.44366100000001</v>
      </c>
      <c r="G157">
        <v>0.78</v>
      </c>
      <c r="H157">
        <v>1.56</v>
      </c>
      <c r="I157" t="s">
        <v>329</v>
      </c>
      <c r="J157">
        <v>9</v>
      </c>
      <c r="K157">
        <v>0</v>
      </c>
      <c r="L157">
        <v>3</v>
      </c>
      <c r="M157">
        <v>16</v>
      </c>
      <c r="N157">
        <v>10</v>
      </c>
      <c r="O157">
        <f>(_xlfn.PERCENTRANK.INC($G$1:$G$173,G157)*-1)+1</f>
        <v>0.96</v>
      </c>
      <c r="P157">
        <f>(_xlfn.PERCENTRANK.INC($H$1:$H$173,H157)*-1)+1</f>
        <v>0.96</v>
      </c>
      <c r="Q157">
        <f>_xlfn.PERCENTRANK.INC($M$2:$M$173,M157)</f>
        <v>0.79500000000000004</v>
      </c>
      <c r="R157">
        <f>_xlfn.PERCENTRANK.INC($J$2:$J$173,J157)</f>
        <v>0.78900000000000003</v>
      </c>
      <c r="S157">
        <f t="shared" si="10"/>
        <v>0.62190000000000001</v>
      </c>
      <c r="T157">
        <f t="shared" ca="1" si="11"/>
        <v>0.92</v>
      </c>
      <c r="U157">
        <f t="shared" ca="1" si="12"/>
        <v>0.92900000000000005</v>
      </c>
      <c r="V157">
        <f t="shared" ca="1" si="13"/>
        <v>0.90060000000000007</v>
      </c>
      <c r="W157">
        <f t="shared" ca="1" si="14"/>
        <v>0.97599999999999998</v>
      </c>
    </row>
    <row r="158" spans="1:23" x14ac:dyDescent="0.25">
      <c r="A158">
        <v>2018</v>
      </c>
      <c r="B158" t="s">
        <v>330</v>
      </c>
      <c r="C158" t="s">
        <v>15</v>
      </c>
      <c r="D158">
        <v>39</v>
      </c>
      <c r="E158">
        <v>20.651909</v>
      </c>
      <c r="F158">
        <v>-103.300701</v>
      </c>
      <c r="G158">
        <v>5.64</v>
      </c>
      <c r="H158">
        <v>11.28</v>
      </c>
      <c r="I158" t="s">
        <v>331</v>
      </c>
      <c r="J158">
        <v>30</v>
      </c>
      <c r="K158">
        <v>0</v>
      </c>
      <c r="L158">
        <v>12</v>
      </c>
      <c r="M158">
        <v>55</v>
      </c>
      <c r="N158">
        <v>47</v>
      </c>
      <c r="O158">
        <f>(_xlfn.PERCENTRANK.INC($G$1:$G$173,G158)*-1)+1</f>
        <v>0.55000000000000004</v>
      </c>
      <c r="P158">
        <f>(_xlfn.PERCENTRANK.INC($H$1:$H$173,H158)*-1)+1</f>
        <v>0.55000000000000004</v>
      </c>
      <c r="Q158">
        <f>_xlfn.PERCENTRANK.INC($M$2:$M$173,M158)</f>
        <v>0.93500000000000005</v>
      </c>
      <c r="R158">
        <f>_xlfn.PERCENTRANK.INC($J$2:$J$173,J158)</f>
        <v>0.95299999999999996</v>
      </c>
      <c r="S158">
        <f t="shared" si="10"/>
        <v>0.50229999999999997</v>
      </c>
      <c r="T158">
        <f t="shared" ca="1" si="11"/>
        <v>0.5</v>
      </c>
      <c r="U158">
        <f t="shared" ca="1" si="12"/>
        <v>0.46700000000000003</v>
      </c>
      <c r="V158">
        <f t="shared" ca="1" si="13"/>
        <v>0.64239999999999997</v>
      </c>
      <c r="W158">
        <f t="shared" ca="1" si="14"/>
        <v>0.77100000000000002</v>
      </c>
    </row>
    <row r="159" spans="1:23" x14ac:dyDescent="0.25">
      <c r="A159">
        <v>2018</v>
      </c>
      <c r="B159" t="s">
        <v>332</v>
      </c>
      <c r="C159" t="s">
        <v>15</v>
      </c>
      <c r="D159">
        <v>39</v>
      </c>
      <c r="E159">
        <v>20.69157319</v>
      </c>
      <c r="F159">
        <v>-103.3520401</v>
      </c>
      <c r="G159">
        <v>1.68</v>
      </c>
      <c r="H159">
        <v>3.36</v>
      </c>
      <c r="I159" t="s">
        <v>333</v>
      </c>
      <c r="J159">
        <v>10</v>
      </c>
      <c r="K159">
        <v>0</v>
      </c>
      <c r="L159">
        <v>0</v>
      </c>
      <c r="M159">
        <v>15</v>
      </c>
      <c r="N159">
        <v>12</v>
      </c>
      <c r="O159">
        <f>(_xlfn.PERCENTRANK.INC($G$1:$G$173,G159)*-1)+1</f>
        <v>0.90100000000000002</v>
      </c>
      <c r="P159">
        <f>(_xlfn.PERCENTRANK.INC($H$1:$H$173,H159)*-1)+1</f>
        <v>0.90100000000000002</v>
      </c>
      <c r="Q159">
        <f>_xlfn.PERCENTRANK.INC($M$2:$M$173,M159)</f>
        <v>0.77700000000000002</v>
      </c>
      <c r="R159">
        <f>_xlfn.PERCENTRANK.INC($J$2:$J$173,J159)</f>
        <v>0.81799999999999995</v>
      </c>
      <c r="S159">
        <f t="shared" si="10"/>
        <v>0.59760000000000002</v>
      </c>
      <c r="T159">
        <f t="shared" ca="1" si="11"/>
        <v>0.05</v>
      </c>
      <c r="U159">
        <f t="shared" ca="1" si="12"/>
        <v>2.9000000000000001E-2</v>
      </c>
      <c r="V159">
        <f t="shared" ca="1" si="13"/>
        <v>0.60630000000000006</v>
      </c>
      <c r="W159">
        <f t="shared" ca="1" si="14"/>
        <v>0.72499999999999998</v>
      </c>
    </row>
    <row r="160" spans="1:23" x14ac:dyDescent="0.25">
      <c r="A160">
        <v>2018</v>
      </c>
      <c r="B160" t="s">
        <v>334</v>
      </c>
      <c r="C160" t="s">
        <v>15</v>
      </c>
      <c r="D160">
        <v>120</v>
      </c>
      <c r="E160">
        <v>20.731135999999999</v>
      </c>
      <c r="F160">
        <v>-103.335572</v>
      </c>
      <c r="G160">
        <v>5.88</v>
      </c>
      <c r="H160">
        <v>11.76</v>
      </c>
      <c r="I160" t="s">
        <v>335</v>
      </c>
      <c r="J160">
        <v>1</v>
      </c>
      <c r="K160">
        <v>0</v>
      </c>
      <c r="L160">
        <v>0</v>
      </c>
      <c r="M160">
        <v>2</v>
      </c>
      <c r="N160">
        <v>2</v>
      </c>
      <c r="O160">
        <f>(_xlfn.PERCENTRANK.INC($G$1:$G$173,G160)*-1)+1</f>
        <v>0.503</v>
      </c>
      <c r="P160">
        <f>(_xlfn.PERCENTRANK.INC($H$1:$H$173,H160)*-1)+1</f>
        <v>0.503</v>
      </c>
      <c r="Q160">
        <f>_xlfn.PERCENTRANK.INC($M$2:$M$173,M160)</f>
        <v>0.216</v>
      </c>
      <c r="R160">
        <f>_xlfn.PERCENTRANK.INC($J$2:$J$173,J160)</f>
        <v>2.9000000000000001E-2</v>
      </c>
      <c r="S160">
        <f t="shared" si="10"/>
        <v>0.24730000000000002</v>
      </c>
      <c r="T160">
        <f t="shared" ca="1" si="11"/>
        <v>0.35</v>
      </c>
      <c r="U160">
        <f t="shared" ca="1" si="12"/>
        <v>0.33300000000000002</v>
      </c>
      <c r="V160">
        <f t="shared" ca="1" si="13"/>
        <v>0.34720000000000001</v>
      </c>
      <c r="W160">
        <f t="shared" ca="1" si="14"/>
        <v>0.22800000000000001</v>
      </c>
    </row>
    <row r="161" spans="1:23" x14ac:dyDescent="0.25">
      <c r="A161">
        <v>2018</v>
      </c>
      <c r="B161" t="s">
        <v>336</v>
      </c>
      <c r="C161" t="s">
        <v>15</v>
      </c>
      <c r="D161">
        <v>39</v>
      </c>
      <c r="E161">
        <v>20.62396</v>
      </c>
      <c r="F161">
        <v>-103.392867</v>
      </c>
      <c r="G161">
        <v>7.54</v>
      </c>
      <c r="H161">
        <v>15.08</v>
      </c>
      <c r="I161" t="s">
        <v>337</v>
      </c>
      <c r="J161">
        <v>17</v>
      </c>
      <c r="K161">
        <v>0</v>
      </c>
      <c r="L161">
        <v>6</v>
      </c>
      <c r="M161">
        <v>33</v>
      </c>
      <c r="N161">
        <v>38</v>
      </c>
      <c r="O161">
        <f>(_xlfn.PERCENTRANK.INC($G$1:$G$173,G161)*-1)+1</f>
        <v>0.31599999999999995</v>
      </c>
      <c r="P161">
        <f>(_xlfn.PERCENTRANK.INC($H$1:$H$173,H161)*-1)+1</f>
        <v>0.31599999999999995</v>
      </c>
      <c r="Q161">
        <f>_xlfn.PERCENTRANK.INC($M$2:$M$173,M161)</f>
        <v>0.9</v>
      </c>
      <c r="R161">
        <f>_xlfn.PERCENTRANK.INC($J$2:$J$173,J161)</f>
        <v>0.877</v>
      </c>
      <c r="S161">
        <f t="shared" si="10"/>
        <v>0.39410000000000001</v>
      </c>
      <c r="T161">
        <f t="shared" ca="1" si="11"/>
        <v>0.12</v>
      </c>
      <c r="U161">
        <f t="shared" ca="1" si="12"/>
        <v>0.111</v>
      </c>
      <c r="V161">
        <f t="shared" ca="1" si="13"/>
        <v>0.4274</v>
      </c>
      <c r="W161">
        <f t="shared" ca="1" si="14"/>
        <v>0.38500000000000001</v>
      </c>
    </row>
    <row r="162" spans="1:23" x14ac:dyDescent="0.25">
      <c r="A162">
        <v>2018</v>
      </c>
      <c r="B162" t="s">
        <v>338</v>
      </c>
      <c r="C162" t="s">
        <v>15</v>
      </c>
      <c r="D162">
        <v>39</v>
      </c>
      <c r="E162">
        <v>20.657893000000001</v>
      </c>
      <c r="F162">
        <v>-103.37540300000001</v>
      </c>
      <c r="G162">
        <v>3.58</v>
      </c>
      <c r="H162">
        <v>7.16</v>
      </c>
      <c r="I162" t="s">
        <v>339</v>
      </c>
      <c r="J162">
        <v>12</v>
      </c>
      <c r="K162">
        <v>0</v>
      </c>
      <c r="L162">
        <v>4</v>
      </c>
      <c r="M162">
        <v>18</v>
      </c>
      <c r="N162">
        <v>18</v>
      </c>
      <c r="O162">
        <f>(_xlfn.PERCENTRANK.INC($G$1:$G$173,G162)*-1)+1</f>
        <v>0.69599999999999995</v>
      </c>
      <c r="P162">
        <f>(_xlfn.PERCENTRANK.INC($H$1:$H$173,H162)*-1)+1</f>
        <v>0.69599999999999995</v>
      </c>
      <c r="Q162">
        <f>_xlfn.PERCENTRANK.INC($M$2:$M$173,M162)</f>
        <v>0.83</v>
      </c>
      <c r="R162">
        <f>_xlfn.PERCENTRANK.INC($J$2:$J$173,J162)</f>
        <v>0.84699999999999998</v>
      </c>
      <c r="S162">
        <f t="shared" si="10"/>
        <v>0.52910000000000001</v>
      </c>
      <c r="T162">
        <f t="shared" ca="1" si="11"/>
        <v>0.67</v>
      </c>
      <c r="U162">
        <f t="shared" ca="1" si="12"/>
        <v>0.67200000000000004</v>
      </c>
      <c r="V162">
        <f t="shared" ca="1" si="13"/>
        <v>0.73070000000000002</v>
      </c>
      <c r="W162">
        <f t="shared" ca="1" si="14"/>
        <v>0.86499999999999999</v>
      </c>
    </row>
    <row r="163" spans="1:23" x14ac:dyDescent="0.25">
      <c r="A163">
        <v>2018</v>
      </c>
      <c r="B163" t="s">
        <v>340</v>
      </c>
      <c r="C163" t="s">
        <v>15</v>
      </c>
      <c r="D163">
        <v>39</v>
      </c>
      <c r="E163">
        <v>20.614778999999999</v>
      </c>
      <c r="F163">
        <v>-103.342916</v>
      </c>
      <c r="G163">
        <v>6.94</v>
      </c>
      <c r="H163">
        <v>13.88</v>
      </c>
      <c r="I163" t="s">
        <v>341</v>
      </c>
      <c r="J163">
        <v>29</v>
      </c>
      <c r="K163">
        <v>0</v>
      </c>
      <c r="L163">
        <v>7</v>
      </c>
      <c r="M163">
        <v>62</v>
      </c>
      <c r="N163">
        <v>41</v>
      </c>
      <c r="O163">
        <f>(_xlfn.PERCENTRANK.INC($G$1:$G$173,G163)*-1)+1</f>
        <v>0.35099999999999998</v>
      </c>
      <c r="P163">
        <f>(_xlfn.PERCENTRANK.INC($H$1:$H$173,H163)*-1)+1</f>
        <v>0.35099999999999998</v>
      </c>
      <c r="Q163">
        <f>_xlfn.PERCENTRANK.INC($M$2:$M$173,M163)</f>
        <v>0.96399999999999997</v>
      </c>
      <c r="R163">
        <f>_xlfn.PERCENTRANK.INC($J$2:$J$173,J163)</f>
        <v>0.94699999999999995</v>
      </c>
      <c r="S163">
        <f t="shared" si="10"/>
        <v>0.4279</v>
      </c>
      <c r="T163">
        <f t="shared" ca="1" si="11"/>
        <v>0.84</v>
      </c>
      <c r="U163">
        <f t="shared" ca="1" si="12"/>
        <v>0.82399999999999995</v>
      </c>
      <c r="V163">
        <f t="shared" ca="1" si="13"/>
        <v>0.67510000000000003</v>
      </c>
      <c r="W163">
        <f t="shared" ca="1" si="14"/>
        <v>0.80700000000000005</v>
      </c>
    </row>
    <row r="164" spans="1:23" x14ac:dyDescent="0.25">
      <c r="A164">
        <v>2018</v>
      </c>
      <c r="B164" t="s">
        <v>342</v>
      </c>
      <c r="C164" t="s">
        <v>15</v>
      </c>
      <c r="D164">
        <v>101</v>
      </c>
      <c r="E164">
        <v>20.618597000000001</v>
      </c>
      <c r="F164">
        <v>-103.247832</v>
      </c>
      <c r="G164">
        <v>0.84</v>
      </c>
      <c r="H164">
        <v>1.68</v>
      </c>
      <c r="I164" t="s">
        <v>343</v>
      </c>
      <c r="J164">
        <v>30</v>
      </c>
      <c r="K164">
        <v>0</v>
      </c>
      <c r="L164">
        <v>8</v>
      </c>
      <c r="M164">
        <v>59</v>
      </c>
      <c r="N164">
        <v>42</v>
      </c>
      <c r="O164">
        <f>(_xlfn.PERCENTRANK.INC($G$1:$G$173,G164)*-1)+1</f>
        <v>0.95399999999999996</v>
      </c>
      <c r="P164">
        <f>(_xlfn.PERCENTRANK.INC($H$1:$H$173,H164)*-1)+1</f>
        <v>0.95399999999999996</v>
      </c>
      <c r="Q164">
        <f>_xlfn.PERCENTRANK.INC($M$2:$M$173,M164)</f>
        <v>0.95299999999999996</v>
      </c>
      <c r="R164">
        <f>_xlfn.PERCENTRANK.INC($J$2:$J$173,J164)</f>
        <v>0.95299999999999996</v>
      </c>
      <c r="S164">
        <f t="shared" si="10"/>
        <v>0.66749999999999998</v>
      </c>
      <c r="T164">
        <f t="shared" ca="1" si="11"/>
        <v>0.86</v>
      </c>
      <c r="U164">
        <f t="shared" ca="1" si="12"/>
        <v>0.85299999999999998</v>
      </c>
      <c r="V164">
        <f t="shared" ca="1" si="13"/>
        <v>0.9234</v>
      </c>
      <c r="W164">
        <f t="shared" ca="1" si="14"/>
        <v>1</v>
      </c>
    </row>
    <row r="165" spans="1:23" x14ac:dyDescent="0.25">
      <c r="A165">
        <v>2018</v>
      </c>
      <c r="B165" t="s">
        <v>344</v>
      </c>
      <c r="C165" t="s">
        <v>15</v>
      </c>
      <c r="D165">
        <v>70</v>
      </c>
      <c r="E165">
        <v>20.514973000000001</v>
      </c>
      <c r="F165">
        <v>-103.178085</v>
      </c>
      <c r="G165">
        <v>0.44</v>
      </c>
      <c r="H165">
        <v>0.88</v>
      </c>
      <c r="I165" t="s">
        <v>345</v>
      </c>
      <c r="J165">
        <v>10</v>
      </c>
      <c r="K165">
        <v>11</v>
      </c>
      <c r="L165">
        <v>7</v>
      </c>
      <c r="M165">
        <v>21</v>
      </c>
      <c r="N165">
        <v>31</v>
      </c>
      <c r="O165">
        <f>(_xlfn.PERCENTRANK.INC($G$1:$G$173,G165)*-1)+1</f>
        <v>0.98299999999999998</v>
      </c>
      <c r="P165">
        <f>(_xlfn.PERCENTRANK.INC($H$1:$H$173,H165)*-1)+1</f>
        <v>0.98299999999999998</v>
      </c>
      <c r="Q165">
        <f>_xlfn.PERCENTRANK.INC($M$2:$M$173,M165)</f>
        <v>0.84699999999999998</v>
      </c>
      <c r="R165">
        <f>_xlfn.PERCENTRANK.INC($J$2:$J$173,J165)</f>
        <v>0.81799999999999995</v>
      </c>
      <c r="S165">
        <f t="shared" si="10"/>
        <v>0.64439999999999997</v>
      </c>
      <c r="T165">
        <f t="shared" ca="1" si="11"/>
        <v>0.88</v>
      </c>
      <c r="U165">
        <f t="shared" ca="1" si="12"/>
        <v>0.88800000000000001</v>
      </c>
      <c r="V165">
        <f t="shared" ca="1" si="13"/>
        <v>0.91079999999999994</v>
      </c>
      <c r="W165">
        <f t="shared" ca="1" si="14"/>
        <v>0.98799999999999999</v>
      </c>
    </row>
    <row r="166" spans="1:23" x14ac:dyDescent="0.25">
      <c r="A166">
        <v>2018</v>
      </c>
      <c r="B166" t="s">
        <v>346</v>
      </c>
      <c r="C166" t="s">
        <v>15</v>
      </c>
      <c r="D166">
        <v>120</v>
      </c>
      <c r="E166">
        <v>20.787365999999999</v>
      </c>
      <c r="F166">
        <v>-103.48211999999999</v>
      </c>
      <c r="G166">
        <v>12.01</v>
      </c>
      <c r="H166">
        <v>24.02</v>
      </c>
      <c r="I166" t="s">
        <v>347</v>
      </c>
      <c r="J166">
        <v>12</v>
      </c>
      <c r="K166">
        <v>0</v>
      </c>
      <c r="L166">
        <v>0</v>
      </c>
      <c r="M166">
        <v>24</v>
      </c>
      <c r="N166">
        <v>11</v>
      </c>
      <c r="O166">
        <f>(_xlfn.PERCENTRANK.INC($G$1:$G$173,G166)*-1)+1</f>
        <v>0.16400000000000003</v>
      </c>
      <c r="P166">
        <f>(_xlfn.PERCENTRANK.INC($H$1:$H$173,H166)*-1)+1</f>
        <v>0.16400000000000003</v>
      </c>
      <c r="Q166">
        <f>_xlfn.PERCENTRANK.INC($M$2:$M$173,M166)</f>
        <v>0.85899999999999999</v>
      </c>
      <c r="R166">
        <f>_xlfn.PERCENTRANK.INC($J$2:$J$173,J166)</f>
        <v>0.84699999999999998</v>
      </c>
      <c r="S166">
        <f t="shared" si="10"/>
        <v>0.32210000000000005</v>
      </c>
      <c r="T166">
        <f t="shared" ca="1" si="11"/>
        <v>0.36</v>
      </c>
      <c r="U166">
        <f t="shared" ca="1" si="12"/>
        <v>0.35599999999999998</v>
      </c>
      <c r="V166">
        <f t="shared" ca="1" si="13"/>
        <v>0.42890000000000006</v>
      </c>
      <c r="W166">
        <f t="shared" ca="1" si="14"/>
        <v>0.40300000000000002</v>
      </c>
    </row>
    <row r="167" spans="1:23" x14ac:dyDescent="0.25">
      <c r="A167">
        <v>2018</v>
      </c>
      <c r="B167" t="s">
        <v>348</v>
      </c>
      <c r="C167" t="s">
        <v>15</v>
      </c>
      <c r="D167">
        <v>101</v>
      </c>
      <c r="E167">
        <v>20.65242611</v>
      </c>
      <c r="F167">
        <v>-103.2302126</v>
      </c>
      <c r="G167">
        <v>3.39</v>
      </c>
      <c r="H167">
        <v>6.78</v>
      </c>
      <c r="I167" t="s">
        <v>349</v>
      </c>
      <c r="J167">
        <v>17</v>
      </c>
      <c r="K167">
        <v>0</v>
      </c>
      <c r="L167">
        <v>0</v>
      </c>
      <c r="M167">
        <v>31</v>
      </c>
      <c r="N167">
        <v>25</v>
      </c>
      <c r="O167">
        <f>(_xlfn.PERCENTRANK.INC($G$1:$G$173,G167)*-1)+1</f>
        <v>0.73099999999999998</v>
      </c>
      <c r="P167">
        <f>(_xlfn.PERCENTRANK.INC($H$1:$H$173,H167)*-1)+1</f>
        <v>0.73099999999999998</v>
      </c>
      <c r="Q167">
        <f>_xlfn.PERCENTRANK.INC($M$2:$M$173,M167)</f>
        <v>0.88300000000000001</v>
      </c>
      <c r="R167">
        <f>_xlfn.PERCENTRANK.INC($J$2:$J$173,J167)</f>
        <v>0.877</v>
      </c>
      <c r="S167">
        <f t="shared" si="10"/>
        <v>0.55669999999999997</v>
      </c>
      <c r="T167">
        <f t="shared" ca="1" si="11"/>
        <v>0.64</v>
      </c>
      <c r="U167">
        <f t="shared" ca="1" si="12"/>
        <v>0.64900000000000002</v>
      </c>
      <c r="V167">
        <f t="shared" ca="1" si="13"/>
        <v>0.75139999999999996</v>
      </c>
      <c r="W167">
        <f t="shared" ca="1" si="14"/>
        <v>0.88300000000000001</v>
      </c>
    </row>
    <row r="168" spans="1:23" x14ac:dyDescent="0.25">
      <c r="A168">
        <v>2018</v>
      </c>
      <c r="B168" t="s">
        <v>350</v>
      </c>
      <c r="C168" t="s">
        <v>20</v>
      </c>
      <c r="D168">
        <v>120</v>
      </c>
      <c r="E168">
        <v>20.763100000000001</v>
      </c>
      <c r="F168">
        <v>-103.435</v>
      </c>
      <c r="G168">
        <v>6.54</v>
      </c>
      <c r="H168">
        <v>13.08</v>
      </c>
      <c r="I168" t="s">
        <v>351</v>
      </c>
      <c r="J168">
        <v>1</v>
      </c>
      <c r="K168">
        <v>0</v>
      </c>
      <c r="L168">
        <v>0</v>
      </c>
      <c r="M168">
        <v>0</v>
      </c>
      <c r="N168">
        <v>0</v>
      </c>
      <c r="O168">
        <f>(_xlfn.PERCENTRANK.INC($G$1:$G$173,G168)*-1)+1</f>
        <v>0.43300000000000005</v>
      </c>
      <c r="P168">
        <f>(_xlfn.PERCENTRANK.INC($H$1:$H$173,H168)*-1)+1</f>
        <v>0.43300000000000005</v>
      </c>
      <c r="Q168">
        <f>_xlfn.PERCENTRANK.INC($M$2:$M$173,M168)</f>
        <v>0</v>
      </c>
      <c r="R168">
        <f>_xlfn.PERCENTRANK.INC($J$2:$J$173,J168)</f>
        <v>2.9000000000000001E-2</v>
      </c>
      <c r="S168">
        <f t="shared" si="10"/>
        <v>0.17610000000000003</v>
      </c>
      <c r="T168">
        <f t="shared" ca="1" si="11"/>
        <v>0.8</v>
      </c>
      <c r="U168">
        <f t="shared" ca="1" si="12"/>
        <v>0.80100000000000005</v>
      </c>
      <c r="V168">
        <f t="shared" ca="1" si="13"/>
        <v>0.41640000000000005</v>
      </c>
      <c r="W168">
        <f t="shared" ca="1" si="14"/>
        <v>0.36799999999999999</v>
      </c>
    </row>
    <row r="169" spans="1:23" x14ac:dyDescent="0.25">
      <c r="A169">
        <v>2018</v>
      </c>
      <c r="B169" t="s">
        <v>352</v>
      </c>
      <c r="C169" t="s">
        <v>20</v>
      </c>
      <c r="D169">
        <v>98</v>
      </c>
      <c r="E169">
        <v>20.415500000000002</v>
      </c>
      <c r="F169">
        <v>-103.666</v>
      </c>
      <c r="G169">
        <v>44.52</v>
      </c>
      <c r="H169">
        <v>89.04</v>
      </c>
      <c r="I169" t="s">
        <v>353</v>
      </c>
      <c r="J169">
        <v>1</v>
      </c>
      <c r="K169">
        <v>0</v>
      </c>
      <c r="L169">
        <v>0</v>
      </c>
      <c r="M169">
        <v>1</v>
      </c>
      <c r="N169">
        <v>1</v>
      </c>
      <c r="O169">
        <f>(_xlfn.PERCENTRANK.INC($G$1:$G$173,G169)*-1)+1</f>
        <v>6.0000000000000053E-3</v>
      </c>
      <c r="P169">
        <f>(_xlfn.PERCENTRANK.INC($H$1:$H$173,H169)*-1)+1</f>
        <v>6.0000000000000053E-3</v>
      </c>
      <c r="Q169">
        <f>_xlfn.PERCENTRANK.INC($M$2:$M$173,M169)</f>
        <v>0.111</v>
      </c>
      <c r="R169">
        <f>_xlfn.PERCENTRANK.INC($J$2:$J$173,J169)</f>
        <v>2.9000000000000001E-2</v>
      </c>
      <c r="S169">
        <f t="shared" si="10"/>
        <v>2.7500000000000004E-2</v>
      </c>
      <c r="T169">
        <f t="shared" ca="1" si="11"/>
        <v>0.09</v>
      </c>
      <c r="U169">
        <f t="shared" ca="1" si="12"/>
        <v>7.0000000000000007E-2</v>
      </c>
      <c r="V169">
        <f t="shared" ca="1" si="13"/>
        <v>4.8500000000000001E-2</v>
      </c>
      <c r="W169">
        <f t="shared" ca="1" si="14"/>
        <v>0</v>
      </c>
    </row>
    <row r="170" spans="1:23" x14ac:dyDescent="0.25">
      <c r="A170">
        <v>2018</v>
      </c>
      <c r="B170" t="s">
        <v>354</v>
      </c>
      <c r="C170" t="s">
        <v>20</v>
      </c>
      <c r="D170">
        <v>101</v>
      </c>
      <c r="E170">
        <v>20.632400000000001</v>
      </c>
      <c r="F170">
        <v>-103.252</v>
      </c>
      <c r="G170">
        <v>1.37</v>
      </c>
      <c r="H170">
        <v>2.74</v>
      </c>
      <c r="I170" t="s">
        <v>355</v>
      </c>
      <c r="J170">
        <v>1</v>
      </c>
      <c r="K170">
        <v>0</v>
      </c>
      <c r="L170">
        <v>0</v>
      </c>
      <c r="M170">
        <v>0</v>
      </c>
      <c r="N170">
        <v>0</v>
      </c>
      <c r="O170">
        <f>(_xlfn.PERCENTRANK.INC($G$1:$G$173,G170)*-1)+1</f>
        <v>0.91900000000000004</v>
      </c>
      <c r="P170">
        <f>(_xlfn.PERCENTRANK.INC($H$1:$H$173,H170)*-1)+1</f>
        <v>0.91900000000000004</v>
      </c>
      <c r="Q170">
        <f>_xlfn.PERCENTRANK.INC($M$2:$M$173,M170)</f>
        <v>0</v>
      </c>
      <c r="R170">
        <f>_xlfn.PERCENTRANK.INC($J$2:$J$173,J170)</f>
        <v>2.9000000000000001E-2</v>
      </c>
      <c r="S170">
        <f t="shared" si="10"/>
        <v>0.37050000000000005</v>
      </c>
      <c r="T170">
        <f t="shared" ca="1" si="11"/>
        <v>0.85</v>
      </c>
      <c r="U170">
        <f t="shared" ca="1" si="12"/>
        <v>0.84199999999999997</v>
      </c>
      <c r="V170">
        <f t="shared" ca="1" si="13"/>
        <v>0.62309999999999999</v>
      </c>
      <c r="W170">
        <f t="shared" ca="1" si="14"/>
        <v>0.754</v>
      </c>
    </row>
    <row r="171" spans="1:23" x14ac:dyDescent="0.25">
      <c r="A171">
        <v>2018</v>
      </c>
      <c r="B171" t="s">
        <v>356</v>
      </c>
      <c r="C171" t="s">
        <v>20</v>
      </c>
      <c r="D171">
        <v>120</v>
      </c>
      <c r="E171">
        <v>20.683800000000002</v>
      </c>
      <c r="F171">
        <v>-103.45099999999999</v>
      </c>
      <c r="G171">
        <v>7.48</v>
      </c>
      <c r="H171">
        <v>14.96</v>
      </c>
      <c r="I171" t="s">
        <v>357</v>
      </c>
      <c r="J171">
        <v>1</v>
      </c>
      <c r="K171">
        <v>0</v>
      </c>
      <c r="L171">
        <v>0</v>
      </c>
      <c r="M171">
        <v>0</v>
      </c>
      <c r="N171">
        <v>0</v>
      </c>
      <c r="O171">
        <f>(_xlfn.PERCENTRANK.INC($G$1:$G$173,G171)*-1)+1</f>
        <v>0.32199999999999995</v>
      </c>
      <c r="P171">
        <f>(_xlfn.PERCENTRANK.INC($H$1:$H$173,H171)*-1)+1</f>
        <v>0.32199999999999995</v>
      </c>
      <c r="Q171">
        <f>_xlfn.PERCENTRANK.INC($M$2:$M$173,M171)</f>
        <v>0</v>
      </c>
      <c r="R171">
        <f>_xlfn.PERCENTRANK.INC($J$2:$J$173,J171)</f>
        <v>2.9000000000000001E-2</v>
      </c>
      <c r="S171">
        <f t="shared" si="10"/>
        <v>0.13169999999999998</v>
      </c>
      <c r="T171">
        <f t="shared" ca="1" si="11"/>
        <v>0.74</v>
      </c>
      <c r="U171">
        <f t="shared" ca="1" si="12"/>
        <v>0.71899999999999997</v>
      </c>
      <c r="V171">
        <f t="shared" ca="1" si="13"/>
        <v>0.34739999999999993</v>
      </c>
      <c r="W171">
        <f t="shared" ca="1" si="14"/>
        <v>0.23300000000000001</v>
      </c>
    </row>
    <row r="172" spans="1:23" x14ac:dyDescent="0.25">
      <c r="A172">
        <v>2018</v>
      </c>
      <c r="B172" t="s">
        <v>358</v>
      </c>
      <c r="C172" t="s">
        <v>20</v>
      </c>
      <c r="D172">
        <v>39</v>
      </c>
      <c r="E172">
        <v>20.679006999999999</v>
      </c>
      <c r="F172">
        <v>-103.342022</v>
      </c>
      <c r="G172">
        <v>0.63</v>
      </c>
      <c r="H172">
        <v>1.26</v>
      </c>
      <c r="I172" t="s">
        <v>359</v>
      </c>
      <c r="J172">
        <v>1</v>
      </c>
      <c r="K172">
        <v>0</v>
      </c>
      <c r="L172">
        <v>0</v>
      </c>
      <c r="M172">
        <v>1</v>
      </c>
      <c r="N172">
        <v>0</v>
      </c>
      <c r="O172">
        <f>(_xlfn.PERCENTRANK.INC($G$1:$G$173,G172)*-1)+1</f>
        <v>0.96499999999999997</v>
      </c>
      <c r="P172">
        <f>(_xlfn.PERCENTRANK.INC($H$1:$H$173,H172)*-1)+1</f>
        <v>0.96499999999999997</v>
      </c>
      <c r="Q172">
        <f>_xlfn.PERCENTRANK.INC($M$2:$M$173,M172)</f>
        <v>0.111</v>
      </c>
      <c r="R172">
        <f>_xlfn.PERCENTRANK.INC($J$2:$J$173,J172)</f>
        <v>2.9000000000000001E-2</v>
      </c>
      <c r="S172">
        <f t="shared" si="10"/>
        <v>0.41110000000000002</v>
      </c>
      <c r="T172">
        <f t="shared" ca="1" si="11"/>
        <v>0.21</v>
      </c>
      <c r="U172">
        <f t="shared" ca="1" si="12"/>
        <v>0.18099999999999999</v>
      </c>
      <c r="V172">
        <f t="shared" ca="1" si="13"/>
        <v>0.46540000000000004</v>
      </c>
      <c r="W172">
        <f t="shared" ca="1" si="14"/>
        <v>0.49099999999999999</v>
      </c>
    </row>
    <row r="173" spans="1:23" x14ac:dyDescent="0.25">
      <c r="A173">
        <v>2018</v>
      </c>
      <c r="B173" t="s">
        <v>360</v>
      </c>
      <c r="C173" t="s">
        <v>20</v>
      </c>
      <c r="D173">
        <v>120</v>
      </c>
      <c r="E173">
        <v>20.7987</v>
      </c>
      <c r="F173">
        <v>-103.48699999999999</v>
      </c>
      <c r="G173">
        <v>13.2</v>
      </c>
      <c r="H173">
        <v>26.4</v>
      </c>
      <c r="I173" t="s">
        <v>361</v>
      </c>
      <c r="J173">
        <v>1</v>
      </c>
      <c r="K173">
        <v>0</v>
      </c>
      <c r="L173">
        <v>0</v>
      </c>
      <c r="M173">
        <v>0</v>
      </c>
      <c r="N173">
        <v>0</v>
      </c>
      <c r="O173">
        <f>(_xlfn.PERCENTRANK.INC($G$1:$G$173,G173)*-1)+1</f>
        <v>0.11199999999999999</v>
      </c>
      <c r="P173">
        <f>(_xlfn.PERCENTRANK.INC($H$1:$H$173,H173)*-1)+1</f>
        <v>0.11199999999999999</v>
      </c>
      <c r="Q173">
        <f>_xlfn.PERCENTRANK.INC($M$2:$M$173,M173)</f>
        <v>0</v>
      </c>
      <c r="R173">
        <f>_xlfn.PERCENTRANK.INC($J$2:$J$173,J173)</f>
        <v>2.9000000000000001E-2</v>
      </c>
      <c r="S173">
        <f t="shared" si="10"/>
        <v>4.7699999999999999E-2</v>
      </c>
      <c r="T173">
        <f t="shared" ca="1" si="11"/>
        <v>0.5</v>
      </c>
      <c r="U173">
        <f t="shared" ca="1" si="12"/>
        <v>0.46700000000000003</v>
      </c>
      <c r="V173">
        <f t="shared" ca="1" si="13"/>
        <v>0.18779999999999999</v>
      </c>
      <c r="W173">
        <f t="shared" ca="1" si="14"/>
        <v>5.1999999999999998E-2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6" sqref="D16"/>
    </sheetView>
  </sheetViews>
  <sheetFormatPr baseColWidth="10" defaultRowHeight="15" x14ac:dyDescent="0.25"/>
  <cols>
    <col min="1" max="1" width="16.28515625" bestFit="1" customWidth="1"/>
    <col min="2" max="2" width="13.42578125" bestFit="1" customWidth="1"/>
    <col min="3" max="3" width="26" bestFit="1" customWidth="1"/>
  </cols>
  <sheetData>
    <row r="1" spans="1:5" x14ac:dyDescent="0.25">
      <c r="A1" t="s">
        <v>3</v>
      </c>
      <c r="B1" t="s">
        <v>362</v>
      </c>
      <c r="C1" t="s">
        <v>363</v>
      </c>
      <c r="D1" t="s">
        <v>4</v>
      </c>
      <c r="E1" t="s">
        <v>5</v>
      </c>
    </row>
    <row r="2" spans="1:5" x14ac:dyDescent="0.25">
      <c r="A2">
        <v>39</v>
      </c>
      <c r="B2" t="s">
        <v>364</v>
      </c>
      <c r="C2" t="s">
        <v>372</v>
      </c>
      <c r="D2">
        <v>20.677040999999999</v>
      </c>
      <c r="E2">
        <v>-103.347745</v>
      </c>
    </row>
    <row r="3" spans="1:5" x14ac:dyDescent="0.25">
      <c r="A3">
        <v>70</v>
      </c>
      <c r="B3" t="s">
        <v>270</v>
      </c>
      <c r="C3" t="s">
        <v>373</v>
      </c>
      <c r="D3">
        <v>20.518943</v>
      </c>
      <c r="E3">
        <v>-103.177678</v>
      </c>
    </row>
    <row r="4" spans="1:5" x14ac:dyDescent="0.25">
      <c r="A4">
        <v>97</v>
      </c>
      <c r="B4" t="s">
        <v>365</v>
      </c>
      <c r="C4" t="s">
        <v>371</v>
      </c>
      <c r="D4">
        <v>20.475683</v>
      </c>
      <c r="E4">
        <v>-103.44680700000001</v>
      </c>
    </row>
    <row r="5" spans="1:5" x14ac:dyDescent="0.25">
      <c r="A5">
        <v>98</v>
      </c>
      <c r="B5" t="s">
        <v>366</v>
      </c>
      <c r="C5" t="s">
        <v>374</v>
      </c>
      <c r="D5">
        <v>20.639714999999999</v>
      </c>
      <c r="E5">
        <v>-103.311846</v>
      </c>
    </row>
    <row r="6" spans="1:5" x14ac:dyDescent="0.25">
      <c r="A6">
        <v>101</v>
      </c>
      <c r="B6" t="s">
        <v>367</v>
      </c>
      <c r="C6" t="s">
        <v>370</v>
      </c>
      <c r="D6">
        <v>20.624105</v>
      </c>
      <c r="E6">
        <v>-103.242329</v>
      </c>
    </row>
    <row r="7" spans="1:5" x14ac:dyDescent="0.25">
      <c r="A7">
        <v>120</v>
      </c>
      <c r="B7" t="s">
        <v>368</v>
      </c>
      <c r="C7" t="s">
        <v>369</v>
      </c>
      <c r="D7">
        <v>20.720994999999998</v>
      </c>
      <c r="E7">
        <v>-103.391026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A1">
        <v>1</v>
      </c>
      <c r="C1">
        <f>_xlfn.PERCENTRANK.INC(A1:A10,9)</f>
        <v>0.88800000000000001</v>
      </c>
    </row>
    <row r="2" spans="1:3" x14ac:dyDescent="0.25">
      <c r="A2">
        <v>2</v>
      </c>
    </row>
    <row r="3" spans="1:3" x14ac:dyDescent="0.25">
      <c r="A3">
        <v>3</v>
      </c>
    </row>
    <row r="4" spans="1:3" x14ac:dyDescent="0.25">
      <c r="A4">
        <v>4</v>
      </c>
    </row>
    <row r="5" spans="1:3" x14ac:dyDescent="0.25">
      <c r="A5">
        <v>5</v>
      </c>
    </row>
    <row r="6" spans="1:3" x14ac:dyDescent="0.25">
      <c r="A6">
        <v>6</v>
      </c>
    </row>
    <row r="7" spans="1:3" x14ac:dyDescent="0.25">
      <c r="A7">
        <v>7</v>
      </c>
    </row>
    <row r="8" spans="1:3" x14ac:dyDescent="0.25">
      <c r="A8">
        <v>8</v>
      </c>
    </row>
    <row r="9" spans="1:3" x14ac:dyDescent="0.25">
      <c r="A9">
        <v>9</v>
      </c>
    </row>
    <row r="10" spans="1:3" x14ac:dyDescent="0.25">
      <c r="A10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copiadataset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lrchi</dc:creator>
  <cp:lastModifiedBy>Jorge Farfan</cp:lastModifiedBy>
  <dcterms:created xsi:type="dcterms:W3CDTF">2020-05-06T21:26:57Z</dcterms:created>
  <dcterms:modified xsi:type="dcterms:W3CDTF">2020-05-30T03:49:02Z</dcterms:modified>
</cp:coreProperties>
</file>