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2795" windowHeight="666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F53" i="1"/>
  <c r="F52"/>
  <c r="B125"/>
  <c r="B144" a="1"/>
  <c r="B144"/>
  <c r="C144"/>
  <c r="B145"/>
  <c r="C145"/>
  <c r="B140" a="1"/>
  <c r="C141" s="1"/>
  <c r="B136" a="1"/>
  <c r="B136" s="1"/>
  <c r="B132" a="1"/>
  <c r="B132"/>
  <c r="C132"/>
  <c r="B133"/>
  <c r="C133"/>
  <c r="B128" a="1"/>
  <c r="B128" s="1"/>
  <c r="B79" a="1"/>
  <c r="B79"/>
  <c r="B83" s="1"/>
  <c r="B87" s="1"/>
  <c r="C79"/>
  <c r="B80"/>
  <c r="B84" s="1"/>
  <c r="B88" s="1"/>
  <c r="C80"/>
  <c r="B87" a="1"/>
  <c r="B83" a="1"/>
  <c r="C83"/>
  <c r="C87" s="1"/>
  <c r="C84"/>
  <c r="C88" s="1"/>
  <c r="B75" a="1"/>
  <c r="B75" s="1"/>
  <c r="B71" a="1"/>
  <c r="B71"/>
  <c r="C71"/>
  <c r="B72"/>
  <c r="C72"/>
  <c r="B67" a="1"/>
  <c r="B67"/>
  <c r="B68"/>
  <c r="B64"/>
  <c r="B60" a="1"/>
  <c r="B60"/>
  <c r="C60"/>
  <c r="F36" a="1"/>
  <c r="F36" s="1"/>
  <c r="B52" a="1"/>
  <c r="B52" s="1"/>
  <c r="B44" a="1"/>
  <c r="B44" s="1"/>
  <c r="C44"/>
  <c r="C45"/>
  <c r="B40" a="1"/>
  <c r="B40"/>
  <c r="C40"/>
  <c r="B41"/>
  <c r="C41"/>
  <c r="B32" a="1"/>
  <c r="B32"/>
  <c r="C32"/>
  <c r="B33"/>
  <c r="C33"/>
  <c r="I7"/>
  <c r="I4"/>
  <c r="B24" a="1"/>
  <c r="B24"/>
  <c r="C24"/>
  <c r="B25"/>
  <c r="C25"/>
  <c r="B16" a="1"/>
  <c r="B16"/>
  <c r="B20" s="1" a="1"/>
  <c r="B17"/>
  <c r="B141" l="1"/>
  <c r="B140"/>
  <c r="C140"/>
  <c r="C137"/>
  <c r="C136"/>
  <c r="B137"/>
  <c r="C129"/>
  <c r="C128"/>
  <c r="B129"/>
  <c r="C76"/>
  <c r="C75"/>
  <c r="B76"/>
  <c r="G37"/>
  <c r="G36"/>
  <c r="F37"/>
  <c r="B53"/>
  <c r="B45"/>
  <c r="B20"/>
  <c r="B21"/>
  <c r="C20"/>
  <c r="C21"/>
  <c r="B28" l="1" a="1"/>
  <c r="B28" l="1"/>
  <c r="C28"/>
  <c r="C29"/>
  <c r="B29"/>
</calcChain>
</file>

<file path=xl/sharedStrings.xml><?xml version="1.0" encoding="utf-8"?>
<sst xmlns="http://schemas.openxmlformats.org/spreadsheetml/2006/main" count="38" uniqueCount="37">
  <si>
    <t>Ax</t>
  </si>
  <si>
    <t>AxT</t>
  </si>
  <si>
    <t>Af</t>
  </si>
  <si>
    <t>Jn-1</t>
  </si>
  <si>
    <t>Jn-1 * Ax</t>
  </si>
  <si>
    <t>Jn-1 * Ax * AxT</t>
  </si>
  <si>
    <t>Af * AxT</t>
  </si>
  <si>
    <t>(Af * AxT - Jn-1 * Ax * AxT)</t>
  </si>
  <si>
    <t>(Af * AxT - Jn-1 * Ax * AxT) *(1/ AxT * Ax)</t>
  </si>
  <si>
    <t>Jn = (Jn-1)+(Af * AxT - Jn-1 * Ax * AxT) *(1/ AxT * Ax)</t>
  </si>
  <si>
    <t>fxo</t>
  </si>
  <si>
    <t>(Jn-1)^1</t>
  </si>
  <si>
    <t>(Jn)^-1</t>
  </si>
  <si>
    <t>B= AxT * (Jn-1)^1</t>
  </si>
  <si>
    <t>C= AxT * (Jn-1)^-1 * Af</t>
  </si>
  <si>
    <t>A= (Jn-1)^-1 * Af</t>
  </si>
  <si>
    <t>Ax * B</t>
  </si>
  <si>
    <t>(Ax * B - ((Jn-1)^-1 * Af) * B)/C</t>
  </si>
  <si>
    <t>Jn^-1 = (Jn-1)^-1 - (Ax * B - ((Jn-1)^-1 * Af) * B)/C</t>
  </si>
  <si>
    <t>METODO DE SHERMAN-MORRISON (Inversa del Jacobiano)</t>
  </si>
  <si>
    <t>METODO DE BROYDEN (Obtención del Jacobiano por diferencias finitas)</t>
  </si>
  <si>
    <t>(Jn-1)</t>
  </si>
  <si>
    <t>A* B</t>
  </si>
  <si>
    <t>Ax * B - A * B</t>
  </si>
  <si>
    <t>METODO Bad Broyden´s (Inversa del Jacobiano)</t>
  </si>
  <si>
    <t>B = Ax</t>
  </si>
  <si>
    <t>A = (Jn-1)^-1 * Af</t>
  </si>
  <si>
    <t>D = AfT</t>
  </si>
  <si>
    <t>C = AfT * Af</t>
  </si>
  <si>
    <t>B * D</t>
  </si>
  <si>
    <t>A * D</t>
  </si>
  <si>
    <t>B*D -A*D</t>
  </si>
  <si>
    <t>(B*D -A*D)/C</t>
  </si>
  <si>
    <t>(Jn)^-1=(Jn-1)^-1 + ((B*D -A*D)/C)</t>
  </si>
  <si>
    <t>s1 = Jn^-1 * fxo= x1 - x0</t>
  </si>
  <si>
    <t>x1</t>
  </si>
  <si>
    <t>x0</t>
  </si>
</sst>
</file>

<file path=xl/styles.xml><?xml version="1.0" encoding="utf-8"?>
<styleSheet xmlns="http://schemas.openxmlformats.org/spreadsheetml/2006/main">
  <numFmts count="3">
    <numFmt numFmtId="164" formatCode="#.##0"/>
    <numFmt numFmtId="165" formatCode="0.000"/>
    <numFmt numFmtId="166" formatCode="0.0"/>
  </numFmts>
  <fonts count="2">
    <font>
      <sz val="10"/>
      <color theme="1"/>
      <name val="Arial"/>
      <family val="2"/>
    </font>
    <font>
      <b/>
      <u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topLeftCell="A37" workbookViewId="0">
      <selection activeCell="F47" sqref="F47"/>
    </sheetView>
  </sheetViews>
  <sheetFormatPr baseColWidth="10" defaultRowHeight="12.75"/>
  <cols>
    <col min="1" max="1" width="47.28515625" customWidth="1"/>
    <col min="2" max="2" width="12.140625" bestFit="1" customWidth="1"/>
  </cols>
  <sheetData>
    <row r="1" spans="1:9" ht="24.75" customHeight="1"/>
    <row r="2" spans="1:9" ht="18">
      <c r="D2" s="1" t="s">
        <v>20</v>
      </c>
    </row>
    <row r="3" spans="1:9" ht="18">
      <c r="D3" s="1"/>
    </row>
    <row r="4" spans="1:9">
      <c r="A4" t="s">
        <v>1</v>
      </c>
      <c r="B4">
        <v>-1.83</v>
      </c>
      <c r="C4">
        <v>-0.57999999999999996</v>
      </c>
      <c r="E4" t="s">
        <v>0</v>
      </c>
      <c r="F4">
        <v>-1.83</v>
      </c>
      <c r="I4">
        <f>MMULT(B4:C4,F4:F5)</f>
        <v>3.6853000000000002</v>
      </c>
    </row>
    <row r="5" spans="1:9">
      <c r="F5">
        <v>-0.57999999999999996</v>
      </c>
    </row>
    <row r="7" spans="1:9">
      <c r="I7" s="2">
        <f>3.6853</f>
        <v>3.6852999999999998</v>
      </c>
    </row>
    <row r="8" spans="1:9">
      <c r="A8" t="s">
        <v>2</v>
      </c>
      <c r="B8">
        <v>-3</v>
      </c>
    </row>
    <row r="9" spans="1:9">
      <c r="B9">
        <v>-8.2799999999999994</v>
      </c>
    </row>
    <row r="12" spans="1:9">
      <c r="A12" t="s">
        <v>3</v>
      </c>
      <c r="B12">
        <v>1</v>
      </c>
      <c r="C12">
        <v>2</v>
      </c>
    </row>
    <row r="13" spans="1:9">
      <c r="B13">
        <v>2</v>
      </c>
      <c r="C13">
        <v>16</v>
      </c>
    </row>
    <row r="16" spans="1:9">
      <c r="A16" t="s">
        <v>4</v>
      </c>
      <c r="B16">
        <f t="array" ref="B16:B17">MMULT(B12:C13,F4:F5)</f>
        <v>-2.99</v>
      </c>
    </row>
    <row r="17" spans="1:3">
      <c r="B17">
        <v>-12.94</v>
      </c>
    </row>
    <row r="20" spans="1:3">
      <c r="A20" t="s">
        <v>5</v>
      </c>
      <c r="B20">
        <f t="array" ref="B20:C21">MMULT(B16:B17,B4:C4)</f>
        <v>5.4717000000000002</v>
      </c>
      <c r="C20">
        <v>1.7342</v>
      </c>
    </row>
    <row r="21" spans="1:3">
      <c r="B21">
        <v>23.680199999999999</v>
      </c>
      <c r="C21">
        <v>7.5051999999999994</v>
      </c>
    </row>
    <row r="24" spans="1:3">
      <c r="A24" t="s">
        <v>6</v>
      </c>
      <c r="B24">
        <f t="array" ref="B24:C25">MMULT(B8:B9,B4:C4)</f>
        <v>5.49</v>
      </c>
      <c r="C24">
        <v>1.7399999999999998</v>
      </c>
    </row>
    <row r="25" spans="1:3">
      <c r="B25">
        <v>15.1524</v>
      </c>
      <c r="C25">
        <v>4.8023999999999996</v>
      </c>
    </row>
    <row r="28" spans="1:3">
      <c r="A28" t="s">
        <v>7</v>
      </c>
      <c r="B28">
        <f t="array" ref="B28:C29">(B24:C25-B20:C21)</f>
        <v>1.8299999999999983E-2</v>
      </c>
      <c r="C28">
        <v>5.7999999999998053E-3</v>
      </c>
    </row>
    <row r="29" spans="1:3">
      <c r="B29">
        <v>-8.5277999999999992</v>
      </c>
      <c r="C29">
        <v>-2.7027999999999999</v>
      </c>
    </row>
    <row r="32" spans="1:3">
      <c r="A32" t="s">
        <v>8</v>
      </c>
      <c r="B32">
        <f t="array" ref="B32:C33">B28:C29/I7</f>
        <v>4.9656744362738406E-3</v>
      </c>
      <c r="C32">
        <v>1.5738203131359198E-3</v>
      </c>
    </row>
    <row r="33" spans="1:7">
      <c r="B33">
        <v>-2.3140042873036117</v>
      </c>
      <c r="C33">
        <v>-0.7334002659213632</v>
      </c>
    </row>
    <row r="36" spans="1:7">
      <c r="A36" t="s">
        <v>21</v>
      </c>
      <c r="B36">
        <v>1</v>
      </c>
      <c r="C36">
        <v>2</v>
      </c>
      <c r="E36" t="s">
        <v>11</v>
      </c>
      <c r="F36">
        <f t="array" ref="F36:G37">MINVERSE(B36:C37)</f>
        <v>1.3333333333333333</v>
      </c>
      <c r="G36">
        <v>-0.16666666666666663</v>
      </c>
    </row>
    <row r="37" spans="1:7">
      <c r="B37">
        <v>2</v>
      </c>
      <c r="C37">
        <v>16</v>
      </c>
      <c r="F37">
        <v>-0.16666666666666666</v>
      </c>
      <c r="G37">
        <v>8.3333333333333329E-2</v>
      </c>
    </row>
    <row r="40" spans="1:7">
      <c r="A40" t="s">
        <v>9</v>
      </c>
      <c r="B40" s="6">
        <f t="array" ref="B40:C41">(B36:C37)+(B32:C33)</f>
        <v>1.0049656744362738</v>
      </c>
      <c r="C40" s="6">
        <v>2.0015738203131361</v>
      </c>
    </row>
    <row r="41" spans="1:7">
      <c r="B41" s="4">
        <v>-0.31400428730361174</v>
      </c>
      <c r="C41" s="5">
        <v>15.266599734078637</v>
      </c>
    </row>
    <row r="44" spans="1:7">
      <c r="A44" t="s">
        <v>12</v>
      </c>
      <c r="B44">
        <f t="array" ref="B44:C45">MINVERSE(B40:C41)</f>
        <v>0.95590034252161149</v>
      </c>
      <c r="C44">
        <v>-0.12532621105855488</v>
      </c>
    </row>
    <row r="45" spans="1:7">
      <c r="B45">
        <v>1.9661012341651719E-2</v>
      </c>
      <c r="C45">
        <v>6.2924753982493337E-2</v>
      </c>
    </row>
    <row r="48" spans="1:7">
      <c r="A48" t="s">
        <v>10</v>
      </c>
      <c r="B48">
        <v>0</v>
      </c>
    </row>
    <row r="49" spans="1:8">
      <c r="B49">
        <v>-4.72</v>
      </c>
    </row>
    <row r="52" spans="1:8">
      <c r="A52" t="s">
        <v>34</v>
      </c>
      <c r="B52" s="3">
        <f t="array" ref="B52:B53">MMULT(B44:C45,B48:B49)</f>
        <v>0.59153971619637902</v>
      </c>
      <c r="E52" s="7" t="s">
        <v>35</v>
      </c>
      <c r="F52" s="10">
        <f>B52+H52</f>
        <v>-0.23846028380362094</v>
      </c>
      <c r="G52" t="s">
        <v>36</v>
      </c>
      <c r="H52">
        <v>-0.83</v>
      </c>
    </row>
    <row r="53" spans="1:8">
      <c r="B53" s="4">
        <v>-0.29700483879736855</v>
      </c>
      <c r="E53" s="7"/>
      <c r="F53" s="10">
        <f>B53+H53</f>
        <v>1.1229951612026314</v>
      </c>
      <c r="H53">
        <v>1.42</v>
      </c>
    </row>
    <row r="57" spans="1:8" ht="18">
      <c r="D57" s="1" t="s">
        <v>19</v>
      </c>
    </row>
    <row r="60" spans="1:8">
      <c r="A60" t="s">
        <v>13</v>
      </c>
      <c r="B60">
        <f t="array" ref="B60:C60">MMULT(B4:C4,F36:G37)</f>
        <v>-2.3433333333333333</v>
      </c>
      <c r="C60">
        <v>0.2566666666666666</v>
      </c>
    </row>
    <row r="64" spans="1:8">
      <c r="A64" t="s">
        <v>14</v>
      </c>
      <c r="B64">
        <f>MMULT(B60:C60,B8:B9)</f>
        <v>4.9047999999999998</v>
      </c>
    </row>
    <row r="67" spans="1:3">
      <c r="A67" t="s">
        <v>15</v>
      </c>
      <c r="B67">
        <f t="array" ref="B67:B68">MMULT(F36:G37,B8:B9)</f>
        <v>-2.62</v>
      </c>
    </row>
    <row r="68" spans="1:3">
      <c r="B68">
        <v>-0.18999999999999995</v>
      </c>
    </row>
    <row r="71" spans="1:3">
      <c r="A71" t="s">
        <v>22</v>
      </c>
      <c r="B71">
        <f t="array" ref="B71:C72">MMULT(B67:B68,B60:C60)</f>
        <v>6.1395333333333335</v>
      </c>
      <c r="C71">
        <v>-0.67246666666666655</v>
      </c>
    </row>
    <row r="72" spans="1:3">
      <c r="B72">
        <v>0.4452333333333332</v>
      </c>
      <c r="C72">
        <v>-4.8766666666666639E-2</v>
      </c>
    </row>
    <row r="75" spans="1:3">
      <c r="A75" t="s">
        <v>16</v>
      </c>
      <c r="B75">
        <f t="array" ref="B75:C76">MMULT(F4:F5,B60:C60)</f>
        <v>4.2883000000000004</v>
      </c>
      <c r="C75">
        <v>-0.4696999999999999</v>
      </c>
    </row>
    <row r="76" spans="1:3">
      <c r="B76">
        <v>1.3591333333333333</v>
      </c>
      <c r="C76">
        <v>-0.14886666666666662</v>
      </c>
    </row>
    <row r="79" spans="1:3">
      <c r="A79" t="s">
        <v>23</v>
      </c>
      <c r="B79">
        <f t="array" ref="B79:C80">(B75:C76-B71:C72)</f>
        <v>-1.8512333333333331</v>
      </c>
      <c r="C79">
        <v>0.20276666666666665</v>
      </c>
    </row>
    <row r="80" spans="1:3">
      <c r="B80">
        <v>0.91390000000000016</v>
      </c>
      <c r="C80">
        <v>-0.10009999999999998</v>
      </c>
    </row>
    <row r="83" spans="1:3">
      <c r="A83" t="s">
        <v>17</v>
      </c>
      <c r="B83">
        <f t="array" ref="B83:C84">B79:C80/B64</f>
        <v>-0.37743299081172182</v>
      </c>
      <c r="C83">
        <v>4.1340455608111781E-2</v>
      </c>
    </row>
    <row r="84" spans="1:3">
      <c r="B84">
        <v>0.18632767900831843</v>
      </c>
      <c r="C84">
        <v>-2.0408579350839989E-2</v>
      </c>
    </row>
    <row r="87" spans="1:3">
      <c r="A87" s="8" t="s">
        <v>18</v>
      </c>
      <c r="B87" s="8">
        <f t="array" ref="B87:C88">F36:G37+B83:C84</f>
        <v>0.95590034252161149</v>
      </c>
      <c r="C87" s="8">
        <v>-0.12532621105855485</v>
      </c>
    </row>
    <row r="88" spans="1:3">
      <c r="A88" s="8"/>
      <c r="B88" s="8">
        <v>1.9661012341651768E-2</v>
      </c>
      <c r="C88" s="8">
        <v>6.2924753982493337E-2</v>
      </c>
    </row>
    <row r="91" spans="1:3">
      <c r="A91" s="7" t="s">
        <v>12</v>
      </c>
      <c r="B91" s="7">
        <v>0.95590034252161149</v>
      </c>
      <c r="C91" s="7">
        <v>-0.12532621105855488</v>
      </c>
    </row>
    <row r="92" spans="1:3">
      <c r="A92" s="7"/>
      <c r="B92" s="7">
        <v>1.9661012341651719E-2</v>
      </c>
      <c r="C92" s="7">
        <v>6.2924753982493337E-2</v>
      </c>
    </row>
    <row r="93" spans="1:3" s="9" customFormat="1"/>
    <row r="94" spans="1:3" s="9" customFormat="1"/>
    <row r="95" spans="1:3" s="9" customFormat="1"/>
    <row r="96" spans="1:3" s="9" customFormat="1"/>
    <row r="97" spans="4:4" s="9" customFormat="1"/>
    <row r="98" spans="4:4" s="9" customFormat="1"/>
    <row r="99" spans="4:4" s="9" customFormat="1"/>
    <row r="100" spans="4:4" s="9" customFormat="1"/>
    <row r="101" spans="4:4" s="9" customFormat="1"/>
    <row r="102" spans="4:4" s="9" customFormat="1"/>
    <row r="103" spans="4:4" s="9" customFormat="1"/>
    <row r="104" spans="4:4" s="9" customFormat="1"/>
    <row r="105" spans="4:4" s="9" customFormat="1"/>
    <row r="106" spans="4:4" s="9" customFormat="1"/>
    <row r="107" spans="4:4" s="9" customFormat="1"/>
    <row r="111" spans="4:4" ht="18">
      <c r="D111" s="1" t="s">
        <v>24</v>
      </c>
    </row>
    <row r="114" spans="1:3">
      <c r="A114" t="s">
        <v>25</v>
      </c>
      <c r="B114">
        <v>-1.83</v>
      </c>
    </row>
    <row r="115" spans="1:3">
      <c r="B115">
        <v>-0.57999999999999996</v>
      </c>
    </row>
    <row r="118" spans="1:3">
      <c r="A118" t="s">
        <v>26</v>
      </c>
      <c r="B118">
        <v>-2.62</v>
      </c>
    </row>
    <row r="119" spans="1:3">
      <c r="B119">
        <v>-0.18999999999999995</v>
      </c>
    </row>
    <row r="122" spans="1:3">
      <c r="A122" t="s">
        <v>27</v>
      </c>
      <c r="B122">
        <v>-3</v>
      </c>
      <c r="C122">
        <v>-8.2799999999999994</v>
      </c>
    </row>
    <row r="125" spans="1:3">
      <c r="A125" t="s">
        <v>28</v>
      </c>
      <c r="B125">
        <f>MMULT(B122:C122,B8:B9)</f>
        <v>77.558399999999992</v>
      </c>
    </row>
    <row r="128" spans="1:3">
      <c r="A128" t="s">
        <v>29</v>
      </c>
      <c r="B128">
        <f t="array" ref="B128:C129">MMULT(B114:B115,B122:C122)</f>
        <v>5.49</v>
      </c>
      <c r="C128">
        <v>15.1524</v>
      </c>
    </row>
    <row r="129" spans="1:3">
      <c r="B129">
        <v>1.7399999999999998</v>
      </c>
      <c r="C129">
        <v>4.8023999999999996</v>
      </c>
    </row>
    <row r="132" spans="1:3">
      <c r="A132" t="s">
        <v>30</v>
      </c>
      <c r="B132">
        <f t="array" ref="B132:C133">MMULT(B118:B119,B122:C122)</f>
        <v>7.86</v>
      </c>
      <c r="C132">
        <v>21.6936</v>
      </c>
    </row>
    <row r="133" spans="1:3">
      <c r="B133">
        <v>0.56999999999999984</v>
      </c>
      <c r="C133">
        <v>1.5731999999999995</v>
      </c>
    </row>
    <row r="136" spans="1:3">
      <c r="A136" t="s">
        <v>31</v>
      </c>
      <c r="B136">
        <f t="array" ref="B136:C137">B128:C129-B132:C133</f>
        <v>-2.37</v>
      </c>
      <c r="C136">
        <v>-6.5411999999999999</v>
      </c>
    </row>
    <row r="137" spans="1:3">
      <c r="B137">
        <v>1.17</v>
      </c>
      <c r="C137">
        <v>3.2292000000000001</v>
      </c>
    </row>
    <row r="140" spans="1:3">
      <c r="A140" t="s">
        <v>32</v>
      </c>
      <c r="B140">
        <f t="array" ref="B140:C141">B136:C137/B125</f>
        <v>-3.0557618517143215E-2</v>
      </c>
      <c r="C140">
        <v>-8.4339027107315265E-2</v>
      </c>
    </row>
    <row r="141" spans="1:3">
      <c r="B141">
        <v>1.5085406609728928E-2</v>
      </c>
      <c r="C141">
        <v>4.1635722242851843E-2</v>
      </c>
    </row>
    <row r="144" spans="1:3">
      <c r="A144" t="s">
        <v>33</v>
      </c>
      <c r="B144">
        <f t="array" ref="B144:C145">(F36:G37)+(B140:C141)</f>
        <v>1.30277571481619</v>
      </c>
      <c r="C144">
        <v>-0.25100569377398191</v>
      </c>
    </row>
    <row r="145" spans="2:3">
      <c r="B145">
        <v>-0.15158126005693773</v>
      </c>
      <c r="C145">
        <v>0.12496905557618518</v>
      </c>
    </row>
  </sheetData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IBERDROLA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x003222</dc:creator>
  <cp:lastModifiedBy>x003222</cp:lastModifiedBy>
  <cp:lastPrinted>2010-11-10T13:07:30Z</cp:lastPrinted>
  <dcterms:created xsi:type="dcterms:W3CDTF">2010-11-10T10:07:13Z</dcterms:created>
  <dcterms:modified xsi:type="dcterms:W3CDTF">2010-11-10T13:31:36Z</dcterms:modified>
</cp:coreProperties>
</file>