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Antonio\Google Drive\TCC\Resultados\"/>
    </mc:Choice>
  </mc:AlternateContent>
  <bookViews>
    <workbookView xWindow="0" yWindow="0" windowWidth="20490" windowHeight="7530"/>
  </bookViews>
  <sheets>
    <sheet name="Teste 1 (DNA NI)" sheetId="1" r:id="rId1"/>
    <sheet name="Teste 2 (DNA I)" sheetId="2" r:id="rId2"/>
    <sheet name="Teste 3 (GFP NI)" sheetId="3" r:id="rId3"/>
    <sheet name="Teste 4 (GFP I)" sheetId="4" r:id="rId4"/>
    <sheet name="Teste 5 (Hemo NI)" sheetId="5" r:id="rId5"/>
    <sheet name="Teste 6 (Hemo I)" sheetId="6" r:id="rId6"/>
    <sheet name="Teste 8" sheetId="8" state="hidden" r:id="rId7"/>
    <sheet name="Conforto" sheetId="9" r:id="rId8"/>
    <sheet name="Shapiro-Wilk" sheetId="10" r:id="rId9"/>
    <sheet name="T-Student" sheetId="11" r:id="rId10"/>
  </sheets>
  <calcPr calcId="171027"/>
</workbook>
</file>

<file path=xl/calcChain.xml><?xml version="1.0" encoding="utf-8"?>
<calcChain xmlns="http://schemas.openxmlformats.org/spreadsheetml/2006/main">
  <c r="R14" i="1" l="1"/>
  <c r="F16" i="1"/>
  <c r="R13" i="1"/>
  <c r="E16" i="1"/>
  <c r="F16" i="6"/>
  <c r="E16" i="6"/>
  <c r="D16" i="6"/>
  <c r="C16" i="6"/>
  <c r="B16" i="6"/>
  <c r="F15" i="6"/>
  <c r="E15" i="6"/>
  <c r="D15" i="6"/>
  <c r="C15" i="6"/>
  <c r="B15" i="6"/>
  <c r="F16" i="5"/>
  <c r="E16" i="5"/>
  <c r="D16" i="5"/>
  <c r="C16" i="5"/>
  <c r="B16" i="5"/>
  <c r="F15" i="5"/>
  <c r="E15" i="5"/>
  <c r="D15" i="5"/>
  <c r="C15" i="5"/>
  <c r="B15" i="5"/>
  <c r="B16" i="4"/>
  <c r="B15" i="4"/>
  <c r="C16" i="4"/>
  <c r="C15" i="4"/>
  <c r="D16" i="4"/>
  <c r="D15" i="4"/>
  <c r="F16" i="4"/>
  <c r="F15" i="4"/>
  <c r="E15" i="4"/>
  <c r="E16" i="4"/>
  <c r="C16" i="3"/>
  <c r="B16" i="3"/>
  <c r="B15" i="3"/>
  <c r="D16" i="3"/>
  <c r="E16" i="3"/>
  <c r="F16" i="3"/>
  <c r="D16" i="1"/>
  <c r="C16" i="1"/>
  <c r="B16" i="1"/>
  <c r="F16" i="2"/>
  <c r="E16" i="2"/>
  <c r="D16" i="2"/>
  <c r="C16" i="2"/>
  <c r="B16" i="2"/>
  <c r="F15" i="3"/>
  <c r="E15" i="3"/>
  <c r="D15" i="3"/>
  <c r="C15" i="3"/>
  <c r="F15" i="2"/>
  <c r="E15" i="2"/>
  <c r="D15" i="2"/>
  <c r="C15" i="2"/>
  <c r="B15" i="2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<sst xmlns="http://schemas.openxmlformats.org/spreadsheetml/2006/main" count="246" uniqueCount="50">
  <si>
    <t>Participantes</t>
  </si>
  <si>
    <t>Distancia total percorrida</t>
  </si>
  <si>
    <t>Translacao total da camera</t>
  </si>
  <si>
    <t>Rotacao total da camera</t>
  </si>
  <si>
    <t>Tempo total</t>
  </si>
  <si>
    <t>Esquerdo - 2</t>
  </si>
  <si>
    <t>Esquerdo - 3</t>
  </si>
  <si>
    <t>Esquerdo - 4</t>
  </si>
  <si>
    <t>Esquerdo - Bumper</t>
  </si>
  <si>
    <t>Esquerdo - Trigger</t>
  </si>
  <si>
    <t>Direito - 1</t>
  </si>
  <si>
    <t>Direito - 4</t>
  </si>
  <si>
    <t>Direito - 3</t>
  </si>
  <si>
    <t>Direito - Bumper</t>
  </si>
  <si>
    <t>Direito - Trigger</t>
  </si>
  <si>
    <t>Erros</t>
  </si>
  <si>
    <t>Passou</t>
  </si>
  <si>
    <t>Sim</t>
  </si>
  <si>
    <t>Distancia</t>
  </si>
  <si>
    <t>Translacao</t>
  </si>
  <si>
    <t>Rotacao</t>
  </si>
  <si>
    <t>Tempo</t>
  </si>
  <si>
    <t>Media</t>
  </si>
  <si>
    <t>Nao</t>
  </si>
  <si>
    <t>Desvio padrao</t>
  </si>
  <si>
    <t>14..7861</t>
  </si>
  <si>
    <t>Nivel de conforto</t>
  </si>
  <si>
    <t>Extremammente desconfortavel</t>
  </si>
  <si>
    <t>Muito desconfortavel</t>
  </si>
  <si>
    <t>Neutro</t>
  </si>
  <si>
    <t>Pouco confortavel</t>
  </si>
  <si>
    <t>Muito confortavel</t>
  </si>
  <si>
    <t>Tempo total (NI)</t>
  </si>
  <si>
    <t>Média</t>
  </si>
  <si>
    <t>Desvio Padrão</t>
  </si>
  <si>
    <t>W</t>
  </si>
  <si>
    <t>p = 0,01</t>
  </si>
  <si>
    <t>p = 0,05</t>
  </si>
  <si>
    <t>p = 0,10</t>
  </si>
  <si>
    <t>H0 aceita</t>
  </si>
  <si>
    <t>H0 rejeitada</t>
  </si>
  <si>
    <t>Tempo total (I)</t>
  </si>
  <si>
    <t>Quantidade de erros (NI)</t>
  </si>
  <si>
    <t>Quantidade de erros (I)</t>
  </si>
  <si>
    <t>Intervalo de confiança - 95%</t>
  </si>
  <si>
    <t>p</t>
  </si>
  <si>
    <t>Esquerdo -2</t>
  </si>
  <si>
    <t>Distância total percorrida</t>
  </si>
  <si>
    <t>Translação total da câmera</t>
  </si>
  <si>
    <t>Rotação total da câmera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</si>
</sst>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rgb="FF494949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5F5F5"/>
      </patternFill>
    </fill>
    <fill>
      <patternFill patternType="solid">
        <fgColor rgb="FFFF0000"/>
        <bgColor rgb="FFD9EAD3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5" borderId="0" xfId="0" applyFont="1" applyFill="1" applyAlignment="1">
      <alignment horizontal="left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2" fillId="0" borderId="0" xfId="0" applyFont="1" applyAlignment="1"/>
    <xf numFmtId="0" fontId="2" fillId="6" borderId="0" xfId="0" applyFont="1" applyFill="1" applyAlignment="1"/>
    <xf numFmtId="0" fontId="2" fillId="7" borderId="0" xfId="0" applyFont="1" applyFill="1" applyAlignment="1"/>
    <xf numFmtId="0" fontId="5" fillId="8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4" fillId="6" borderId="0" xfId="0" applyFont="1" applyFill="1" applyAlignment="1"/>
    <xf numFmtId="0" fontId="5" fillId="9" borderId="0" xfId="0" applyFont="1" applyFill="1" applyAlignment="1">
      <alignment horizontal="center" vertical="center" wrapText="1"/>
    </xf>
    <xf numFmtId="0" fontId="6" fillId="0" borderId="0" xfId="0" applyFont="1" applyAlignment="1"/>
    <xf numFmtId="0" fontId="7" fillId="0" borderId="0" xfId="0" applyFont="1" applyAlignment="1"/>
    <xf numFmtId="0" fontId="7" fillId="10" borderId="0" xfId="0" applyFont="1" applyFill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14" borderId="0" xfId="0" applyFont="1" applyFill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8" borderId="0" xfId="0" applyFont="1" applyFill="1" applyAlignment="1">
      <alignment horizontal="center" wrapText="1"/>
    </xf>
  </cellXfs>
  <cellStyles count="1">
    <cellStyle name="Normal" xfId="0" builtinId="0"/>
  </cellStyles>
  <dxfs count="6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"/>
  <sheetViews>
    <sheetView tabSelected="1" workbookViewId="0">
      <selection activeCell="E1" sqref="E1"/>
    </sheetView>
  </sheetViews>
  <sheetFormatPr defaultColWidth="14.42578125" defaultRowHeight="15.75" customHeight="1" x14ac:dyDescent="0.2"/>
  <cols>
    <col min="1" max="1" width="14.85546875" customWidth="1"/>
    <col min="2" max="2" width="11.28515625" customWidth="1"/>
    <col min="3" max="3" width="9.7109375" customWidth="1"/>
    <col min="4" max="4" width="9.42578125" customWidth="1"/>
    <col min="5" max="5" width="8.7109375" customWidth="1"/>
    <col min="6" max="7" width="10.28515625" customWidth="1"/>
    <col min="8" max="8" width="10" customWidth="1"/>
    <col min="9" max="9" width="11.42578125" customWidth="1"/>
    <col min="10" max="10" width="9.7109375" customWidth="1"/>
    <col min="11" max="11" width="8.140625" customWidth="1"/>
    <col min="12" max="12" width="8.85546875" customWidth="1"/>
    <col min="13" max="13" width="8.5703125" customWidth="1"/>
    <col min="14" max="14" width="9" customWidth="1"/>
    <col min="15" max="15" width="8.28515625" customWidth="1"/>
    <col min="16" max="16" width="13.140625" customWidth="1"/>
    <col min="17" max="17" width="11" customWidth="1"/>
  </cols>
  <sheetData>
    <row r="1" spans="1:26" ht="48" customHeight="1" x14ac:dyDescent="0.25">
      <c r="A1" s="6" t="s">
        <v>0</v>
      </c>
      <c r="B1" s="7" t="s">
        <v>47</v>
      </c>
      <c r="C1" s="7" t="s">
        <v>48</v>
      </c>
      <c r="D1" s="6" t="s">
        <v>49</v>
      </c>
      <c r="E1" s="6" t="s">
        <v>4</v>
      </c>
      <c r="F1" s="31" t="s">
        <v>46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1"/>
      <c r="S1" s="1"/>
      <c r="T1" s="1"/>
      <c r="U1" s="2"/>
      <c r="V1" s="2"/>
      <c r="W1" s="2"/>
      <c r="X1" s="2"/>
      <c r="Y1" s="2"/>
      <c r="Z1" s="2"/>
    </row>
    <row r="2" spans="1:26" ht="15" x14ac:dyDescent="0.2">
      <c r="A2" s="9">
        <v>1</v>
      </c>
      <c r="B2" s="9">
        <v>16.7605</v>
      </c>
      <c r="C2" s="9">
        <v>0</v>
      </c>
      <c r="D2" s="9">
        <v>0</v>
      </c>
      <c r="E2" s="9">
        <v>138.3458</v>
      </c>
      <c r="F2" s="9">
        <v>3</v>
      </c>
      <c r="G2" s="9">
        <v>0</v>
      </c>
      <c r="H2" s="9">
        <v>0</v>
      </c>
      <c r="I2" s="9">
        <v>0</v>
      </c>
      <c r="J2" s="9">
        <v>1</v>
      </c>
      <c r="K2" s="9">
        <v>22</v>
      </c>
      <c r="L2" s="9">
        <v>0</v>
      </c>
      <c r="M2" s="9">
        <v>0</v>
      </c>
      <c r="N2" s="9">
        <v>0</v>
      </c>
      <c r="O2" s="9">
        <v>16</v>
      </c>
      <c r="P2" s="9">
        <v>6</v>
      </c>
      <c r="Q2" s="9" t="s">
        <v>17</v>
      </c>
      <c r="R2" s="3">
        <v>19</v>
      </c>
      <c r="S2" s="1"/>
      <c r="T2" s="1"/>
      <c r="U2" s="2"/>
      <c r="V2" s="2"/>
      <c r="W2" s="2"/>
      <c r="X2" s="2"/>
      <c r="Y2" s="2"/>
      <c r="Z2" s="2"/>
    </row>
    <row r="3" spans="1:26" ht="15" x14ac:dyDescent="0.2">
      <c r="A3" s="9">
        <v>2</v>
      </c>
      <c r="B3" s="9">
        <v>8.9000029999999999</v>
      </c>
      <c r="C3" s="9">
        <v>33.129510000000003</v>
      </c>
      <c r="D3" s="9">
        <v>80.081999999999994</v>
      </c>
      <c r="E3" s="9">
        <v>127.85250000000001</v>
      </c>
      <c r="F3" s="9">
        <v>3</v>
      </c>
      <c r="G3" s="9">
        <v>0</v>
      </c>
      <c r="H3" s="9">
        <v>0</v>
      </c>
      <c r="I3" s="9">
        <v>0</v>
      </c>
      <c r="J3" s="9">
        <v>2</v>
      </c>
      <c r="K3" s="9">
        <v>13</v>
      </c>
      <c r="L3" s="9">
        <v>0</v>
      </c>
      <c r="M3" s="9">
        <v>0</v>
      </c>
      <c r="N3" s="9">
        <v>0</v>
      </c>
      <c r="O3" s="9">
        <v>14</v>
      </c>
      <c r="P3" s="9">
        <v>0</v>
      </c>
      <c r="Q3" s="9" t="s">
        <v>17</v>
      </c>
      <c r="R3" s="3">
        <v>19</v>
      </c>
      <c r="S3" s="1"/>
      <c r="T3" s="1"/>
      <c r="U3" s="2"/>
      <c r="V3" s="2"/>
      <c r="W3" s="2"/>
      <c r="X3" s="2"/>
      <c r="Y3" s="2"/>
      <c r="Z3" s="2"/>
    </row>
    <row r="4" spans="1:26" ht="15" x14ac:dyDescent="0.2">
      <c r="A4" s="9">
        <v>3</v>
      </c>
      <c r="B4" s="9">
        <v>10.999599999999999</v>
      </c>
      <c r="C4" s="9">
        <v>53.835549999999998</v>
      </c>
      <c r="D4" s="9">
        <v>92.492999999999995</v>
      </c>
      <c r="E4" s="9">
        <v>186.31720000000001</v>
      </c>
      <c r="F4" s="9">
        <v>9</v>
      </c>
      <c r="G4" s="9">
        <v>1</v>
      </c>
      <c r="H4" s="9">
        <v>0</v>
      </c>
      <c r="I4" s="9">
        <v>0</v>
      </c>
      <c r="J4" s="9">
        <v>6</v>
      </c>
      <c r="K4" s="9">
        <v>24</v>
      </c>
      <c r="L4" s="9">
        <v>0</v>
      </c>
      <c r="M4" s="9">
        <v>0</v>
      </c>
      <c r="N4" s="9">
        <v>0</v>
      </c>
      <c r="O4" s="9">
        <v>19</v>
      </c>
      <c r="P4" s="9">
        <v>5</v>
      </c>
      <c r="Q4" s="9" t="s">
        <v>17</v>
      </c>
      <c r="R4" s="3">
        <v>20</v>
      </c>
      <c r="S4" s="1"/>
      <c r="T4" s="1"/>
      <c r="U4" s="2"/>
      <c r="V4" s="2"/>
      <c r="W4" s="2"/>
      <c r="X4" s="2"/>
      <c r="Y4" s="2"/>
      <c r="Z4" s="2"/>
    </row>
    <row r="5" spans="1:26" ht="15" x14ac:dyDescent="0.2">
      <c r="A5" s="9">
        <v>4</v>
      </c>
      <c r="B5" s="9">
        <v>18.585999999999999</v>
      </c>
      <c r="C5" s="9">
        <v>0</v>
      </c>
      <c r="D5" s="9">
        <v>0</v>
      </c>
      <c r="E5" s="9">
        <v>113.29510000000001</v>
      </c>
      <c r="F5" s="9">
        <v>18</v>
      </c>
      <c r="G5" s="9">
        <v>0</v>
      </c>
      <c r="H5" s="9">
        <v>0</v>
      </c>
      <c r="I5" s="9">
        <v>0</v>
      </c>
      <c r="J5" s="9">
        <v>12</v>
      </c>
      <c r="K5" s="9">
        <v>8</v>
      </c>
      <c r="L5" s="9">
        <v>0</v>
      </c>
      <c r="M5" s="9">
        <v>0</v>
      </c>
      <c r="N5" s="9">
        <v>0</v>
      </c>
      <c r="O5" s="9">
        <v>8</v>
      </c>
      <c r="P5" s="9">
        <v>5</v>
      </c>
      <c r="Q5" s="9" t="s">
        <v>17</v>
      </c>
      <c r="R5" s="3">
        <v>21</v>
      </c>
      <c r="S5" s="1"/>
      <c r="T5" s="1"/>
      <c r="U5" s="2"/>
      <c r="V5" s="2"/>
      <c r="W5" s="2"/>
      <c r="X5" s="2"/>
      <c r="Y5" s="2"/>
      <c r="Z5" s="2"/>
    </row>
    <row r="6" spans="1:26" ht="15" x14ac:dyDescent="0.2">
      <c r="A6" s="9">
        <v>5</v>
      </c>
      <c r="B6" s="9">
        <v>21.044899999999998</v>
      </c>
      <c r="C6" s="9">
        <v>38.632109999999997</v>
      </c>
      <c r="D6" s="9">
        <v>80.402000000000001</v>
      </c>
      <c r="E6" s="9">
        <v>153.1541</v>
      </c>
      <c r="F6" s="9">
        <v>5</v>
      </c>
      <c r="G6" s="9">
        <v>0</v>
      </c>
      <c r="H6" s="9">
        <v>0</v>
      </c>
      <c r="I6" s="9">
        <v>1</v>
      </c>
      <c r="J6" s="9">
        <v>3</v>
      </c>
      <c r="K6" s="9">
        <v>16</v>
      </c>
      <c r="L6" s="9">
        <v>0</v>
      </c>
      <c r="M6" s="9">
        <v>0</v>
      </c>
      <c r="N6" s="9">
        <v>1</v>
      </c>
      <c r="O6" s="9">
        <v>13</v>
      </c>
      <c r="P6" s="9">
        <v>0</v>
      </c>
      <c r="Q6" s="9" t="s">
        <v>17</v>
      </c>
      <c r="R6" s="3">
        <v>21</v>
      </c>
      <c r="S6" s="1"/>
      <c r="T6" s="1"/>
      <c r="U6" s="2"/>
      <c r="V6" s="2"/>
      <c r="W6" s="2"/>
      <c r="X6" s="2"/>
      <c r="Y6" s="2"/>
      <c r="Z6" s="2"/>
    </row>
    <row r="7" spans="1:26" ht="15" x14ac:dyDescent="0.2">
      <c r="A7" s="9">
        <v>6</v>
      </c>
      <c r="B7" s="9">
        <v>27.614249999999998</v>
      </c>
      <c r="C7" s="9">
        <v>0</v>
      </c>
      <c r="D7" s="9">
        <v>0</v>
      </c>
      <c r="E7" s="9">
        <v>223.43360000000001</v>
      </c>
      <c r="F7" s="9">
        <v>23</v>
      </c>
      <c r="G7" s="9">
        <v>0</v>
      </c>
      <c r="H7" s="9">
        <v>0</v>
      </c>
      <c r="I7" s="9">
        <v>2</v>
      </c>
      <c r="J7" s="9">
        <v>0</v>
      </c>
      <c r="K7" s="9">
        <v>0</v>
      </c>
      <c r="L7" s="9">
        <v>0</v>
      </c>
      <c r="M7" s="9">
        <v>0</v>
      </c>
      <c r="N7" s="9">
        <v>1</v>
      </c>
      <c r="O7" s="9">
        <v>14</v>
      </c>
      <c r="P7" s="9">
        <v>5</v>
      </c>
      <c r="Q7" s="9" t="s">
        <v>17</v>
      </c>
      <c r="R7" s="3">
        <v>22</v>
      </c>
      <c r="S7" s="1"/>
      <c r="T7" s="1"/>
      <c r="U7" s="2"/>
      <c r="V7" s="2"/>
      <c r="W7" s="2"/>
      <c r="X7" s="2"/>
      <c r="Y7" s="2"/>
      <c r="Z7" s="2"/>
    </row>
    <row r="8" spans="1:26" ht="15" x14ac:dyDescent="0.2">
      <c r="A8" s="9">
        <v>7</v>
      </c>
      <c r="B8" s="9">
        <v>11.325900000000001</v>
      </c>
      <c r="C8" s="9">
        <v>0</v>
      </c>
      <c r="D8" s="9">
        <v>0</v>
      </c>
      <c r="E8" s="9">
        <v>115.4419</v>
      </c>
      <c r="F8" s="9">
        <v>31</v>
      </c>
      <c r="G8" s="9">
        <v>0</v>
      </c>
      <c r="H8" s="9">
        <v>0</v>
      </c>
      <c r="I8" s="9">
        <v>0</v>
      </c>
      <c r="J8" s="9">
        <v>17</v>
      </c>
      <c r="K8" s="9">
        <v>0</v>
      </c>
      <c r="L8" s="9">
        <v>0</v>
      </c>
      <c r="M8" s="9">
        <v>0</v>
      </c>
      <c r="N8" s="9">
        <v>0</v>
      </c>
      <c r="O8" s="9">
        <v>1</v>
      </c>
      <c r="P8" s="9">
        <v>7</v>
      </c>
      <c r="Q8" s="9" t="s">
        <v>17</v>
      </c>
      <c r="R8" s="3">
        <v>25</v>
      </c>
      <c r="S8" s="1"/>
      <c r="T8" s="1"/>
      <c r="U8" s="2"/>
      <c r="V8" s="2"/>
      <c r="W8" s="2"/>
      <c r="X8" s="2"/>
      <c r="Y8" s="2"/>
      <c r="Z8" s="2"/>
    </row>
    <row r="9" spans="1:26" ht="15" x14ac:dyDescent="0.2">
      <c r="A9" s="9">
        <v>8</v>
      </c>
      <c r="B9" s="9">
        <v>34.421999999999997</v>
      </c>
      <c r="C9" s="9">
        <v>0</v>
      </c>
      <c r="D9" s="9">
        <v>0</v>
      </c>
      <c r="E9" s="9">
        <v>214.07390000000001</v>
      </c>
      <c r="F9" s="9">
        <v>18</v>
      </c>
      <c r="G9" s="9">
        <v>0</v>
      </c>
      <c r="H9" s="9">
        <v>0</v>
      </c>
      <c r="I9" s="9">
        <v>1</v>
      </c>
      <c r="J9" s="9">
        <v>21</v>
      </c>
      <c r="K9" s="9">
        <v>0</v>
      </c>
      <c r="L9" s="9">
        <v>0</v>
      </c>
      <c r="M9" s="9">
        <v>0</v>
      </c>
      <c r="N9" s="9">
        <v>2</v>
      </c>
      <c r="O9" s="9">
        <v>1</v>
      </c>
      <c r="P9" s="9">
        <v>6</v>
      </c>
      <c r="Q9" s="9" t="s">
        <v>17</v>
      </c>
      <c r="R9" s="3">
        <v>25</v>
      </c>
      <c r="S9" s="1"/>
      <c r="T9" s="1"/>
      <c r="U9" s="2"/>
      <c r="V9" s="2"/>
      <c r="W9" s="2"/>
      <c r="X9" s="2"/>
      <c r="Y9" s="2"/>
      <c r="Z9" s="2"/>
    </row>
    <row r="10" spans="1:26" ht="15" x14ac:dyDescent="0.2">
      <c r="A10" s="9">
        <v>9</v>
      </c>
      <c r="B10" s="9">
        <v>11.974299999999999</v>
      </c>
      <c r="C10" s="9">
        <v>30.524059999999999</v>
      </c>
      <c r="D10" s="9">
        <v>69.012</v>
      </c>
      <c r="E10" s="9">
        <v>127.52330000000001</v>
      </c>
      <c r="F10" s="9">
        <v>5</v>
      </c>
      <c r="G10" s="9">
        <v>0</v>
      </c>
      <c r="H10" s="9">
        <v>0</v>
      </c>
      <c r="I10" s="9">
        <v>0</v>
      </c>
      <c r="J10" s="9">
        <v>5</v>
      </c>
      <c r="K10" s="9">
        <v>18</v>
      </c>
      <c r="L10" s="9">
        <v>0</v>
      </c>
      <c r="M10" s="9">
        <v>0</v>
      </c>
      <c r="N10" s="9">
        <v>0</v>
      </c>
      <c r="O10" s="9">
        <v>12</v>
      </c>
      <c r="P10" s="9">
        <v>3</v>
      </c>
      <c r="Q10" s="9" t="s">
        <v>17</v>
      </c>
      <c r="R10" s="3">
        <v>26</v>
      </c>
      <c r="S10" s="1"/>
      <c r="T10" s="1"/>
      <c r="U10" s="2"/>
      <c r="V10" s="2"/>
      <c r="W10" s="2"/>
      <c r="X10" s="2"/>
      <c r="Y10" s="2"/>
      <c r="Z10" s="2"/>
    </row>
    <row r="11" spans="1:26" ht="15" x14ac:dyDescent="0.2">
      <c r="A11" s="9">
        <v>10</v>
      </c>
      <c r="B11" s="9">
        <v>17.599699999999999</v>
      </c>
      <c r="C11" s="9">
        <v>0</v>
      </c>
      <c r="D11" s="9">
        <v>0</v>
      </c>
      <c r="E11" s="9">
        <v>131.7296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26</v>
      </c>
      <c r="L11" s="9">
        <v>0</v>
      </c>
      <c r="M11" s="9">
        <v>0</v>
      </c>
      <c r="N11" s="9">
        <v>0</v>
      </c>
      <c r="O11" s="9">
        <v>18</v>
      </c>
      <c r="P11" s="9">
        <v>12</v>
      </c>
      <c r="Q11" s="9" t="s">
        <v>17</v>
      </c>
      <c r="R11" s="3">
        <v>27</v>
      </c>
      <c r="S11" s="1"/>
      <c r="T11" s="1"/>
      <c r="U11" s="2"/>
      <c r="V11" s="2"/>
      <c r="W11" s="2"/>
      <c r="X11" s="2"/>
      <c r="Y11" s="2"/>
      <c r="Z11" s="2"/>
    </row>
    <row r="12" spans="1:26" ht="15" x14ac:dyDescent="0.2">
      <c r="A12" s="9">
        <v>11</v>
      </c>
      <c r="B12" s="9">
        <v>48.100029999999997</v>
      </c>
      <c r="C12" s="9">
        <v>0</v>
      </c>
      <c r="D12" s="9">
        <v>0</v>
      </c>
      <c r="E12" s="9">
        <v>91.060839999999999</v>
      </c>
      <c r="F12" s="9">
        <v>7</v>
      </c>
      <c r="G12" s="9">
        <v>0</v>
      </c>
      <c r="H12" s="9">
        <v>0</v>
      </c>
      <c r="I12" s="9">
        <v>0</v>
      </c>
      <c r="J12" s="9">
        <v>7</v>
      </c>
      <c r="K12" s="9">
        <v>10</v>
      </c>
      <c r="L12" s="9">
        <v>0</v>
      </c>
      <c r="M12" s="9">
        <v>0</v>
      </c>
      <c r="N12" s="9">
        <v>0</v>
      </c>
      <c r="O12" s="9">
        <v>10</v>
      </c>
      <c r="P12" s="9">
        <v>1</v>
      </c>
      <c r="Q12" s="9" t="s">
        <v>17</v>
      </c>
      <c r="R12" s="3">
        <v>28</v>
      </c>
      <c r="S12" s="1"/>
      <c r="T12" s="1"/>
      <c r="U12" s="2"/>
      <c r="V12" s="2"/>
      <c r="W12" s="2"/>
      <c r="X12" s="2"/>
      <c r="Y12" s="2"/>
      <c r="Z12" s="2"/>
    </row>
    <row r="13" spans="1:26" ht="15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 t="s">
        <v>22</v>
      </c>
      <c r="R13" s="3">
        <f>AVERAGE(R2:R12)</f>
        <v>23</v>
      </c>
      <c r="S13" s="1"/>
      <c r="T13" s="1"/>
      <c r="U13" s="2"/>
      <c r="V13" s="2"/>
      <c r="W13" s="2"/>
      <c r="X13" s="2"/>
      <c r="Y13" s="2"/>
      <c r="Z13" s="2"/>
    </row>
    <row r="14" spans="1:26" ht="30" x14ac:dyDescent="0.2">
      <c r="A14" s="10"/>
      <c r="B14" s="11" t="s">
        <v>18</v>
      </c>
      <c r="C14" s="11" t="s">
        <v>19</v>
      </c>
      <c r="D14" s="11" t="s">
        <v>20</v>
      </c>
      <c r="E14" s="11" t="s">
        <v>21</v>
      </c>
      <c r="F14" s="11" t="s">
        <v>15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3">
        <f>_xlfn.STDEV.P(R2:R12)</f>
        <v>3.1333978072025612</v>
      </c>
      <c r="S14" s="1"/>
      <c r="T14" s="1"/>
      <c r="U14" s="2"/>
      <c r="V14" s="2"/>
      <c r="W14" s="2"/>
      <c r="X14" s="2"/>
      <c r="Y14" s="2"/>
      <c r="Z14" s="2"/>
    </row>
    <row r="15" spans="1:26" ht="15" x14ac:dyDescent="0.25">
      <c r="A15" s="11" t="s">
        <v>22</v>
      </c>
      <c r="B15" s="12">
        <f t="shared" ref="B15:E15" si="0">AVERAGE(B2:B12)</f>
        <v>20.666107545454544</v>
      </c>
      <c r="C15" s="12">
        <f t="shared" si="0"/>
        <v>14.192839090909091</v>
      </c>
      <c r="D15" s="12">
        <f t="shared" si="0"/>
        <v>29.271727272727272</v>
      </c>
      <c r="E15" s="12">
        <f t="shared" si="0"/>
        <v>147.47525818181822</v>
      </c>
      <c r="F15" s="5">
        <f>AVERAGE(P2:P12)</f>
        <v>4.5454545454545459</v>
      </c>
      <c r="G15" s="10"/>
      <c r="H15" s="10"/>
      <c r="I15" s="10"/>
      <c r="J15" s="10"/>
      <c r="K15" s="10"/>
      <c r="L15" s="10"/>
      <c r="M15" s="10"/>
      <c r="N15" s="10"/>
      <c r="O15" s="10"/>
      <c r="P15" s="13"/>
      <c r="Q15" s="10"/>
      <c r="R15" s="3"/>
      <c r="S15" s="1"/>
      <c r="T15" s="1"/>
      <c r="U15" s="2"/>
      <c r="V15" s="2"/>
      <c r="W15" s="2"/>
      <c r="X15" s="2"/>
      <c r="Y15" s="2"/>
      <c r="Z15" s="2"/>
    </row>
    <row r="16" spans="1:26" ht="15" x14ac:dyDescent="0.25">
      <c r="A16" s="18" t="s">
        <v>24</v>
      </c>
      <c r="B16" s="15">
        <f>_xlfn.STDEV.P(B2:B12)</f>
        <v>11.337459625627954</v>
      </c>
      <c r="C16" s="15">
        <f>_xlfn.STDEV.P(C2:C12)</f>
        <v>19.549902446893299</v>
      </c>
      <c r="D16" s="15">
        <f>_xlfn.STDEV.P(D2:D12)</f>
        <v>39.045480856166385</v>
      </c>
      <c r="E16" s="15">
        <f>_xlfn.STDEV.S(E2:E12)</f>
        <v>42.70527641071093</v>
      </c>
      <c r="F16" s="16">
        <f>_xlfn.STDEV.P(P2:P12)</f>
        <v>3.3402132856134248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3"/>
      <c r="S16" s="1"/>
      <c r="T16" s="1"/>
      <c r="U16" s="2"/>
      <c r="V16" s="2"/>
      <c r="W16" s="2"/>
      <c r="X16" s="2"/>
      <c r="Y16" s="2"/>
      <c r="Z16" s="2"/>
    </row>
    <row r="17" spans="1:26" ht="12.7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1"/>
      <c r="T17" s="1"/>
      <c r="U17" s="2"/>
      <c r="V17" s="2"/>
      <c r="W17" s="2"/>
      <c r="X17" s="2"/>
      <c r="Y17" s="2"/>
      <c r="Z17" s="2"/>
    </row>
    <row r="18" spans="1:26" ht="12.7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1"/>
      <c r="T18" s="1"/>
      <c r="U18" s="2"/>
      <c r="V18" s="2"/>
      <c r="W18" s="2"/>
      <c r="X18" s="2"/>
      <c r="Y18" s="2"/>
      <c r="Z18" s="2"/>
    </row>
    <row r="19" spans="1:26" ht="12.7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1"/>
      <c r="T19" s="1"/>
      <c r="U19" s="2"/>
      <c r="V19" s="2"/>
      <c r="W19" s="2"/>
      <c r="X19" s="2"/>
      <c r="Y19" s="2"/>
      <c r="Z19" s="2"/>
    </row>
    <row r="20" spans="1:26" ht="12.7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1"/>
      <c r="T20" s="1"/>
      <c r="U20" s="2"/>
      <c r="V20" s="2"/>
      <c r="W20" s="2"/>
      <c r="X20" s="2"/>
      <c r="Y20" s="2"/>
      <c r="Z20" s="2"/>
    </row>
    <row r="21" spans="1:26" ht="12.7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1"/>
      <c r="T21" s="1"/>
      <c r="U21" s="2"/>
      <c r="V21" s="2"/>
      <c r="W21" s="2"/>
      <c r="X21" s="2"/>
      <c r="Y21" s="2"/>
      <c r="Z21" s="2"/>
    </row>
    <row r="22" spans="1:26" ht="12.7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1"/>
      <c r="T22" s="1"/>
      <c r="U22" s="2"/>
      <c r="V22" s="2"/>
      <c r="W22" s="2"/>
      <c r="X22" s="2"/>
      <c r="Y22" s="2"/>
      <c r="Z22" s="2"/>
    </row>
    <row r="23" spans="1:26" ht="12.7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1"/>
      <c r="T23" s="1"/>
      <c r="U23" s="2"/>
      <c r="V23" s="2"/>
      <c r="W23" s="2"/>
      <c r="X23" s="2"/>
      <c r="Y23" s="2"/>
      <c r="Z23" s="2"/>
    </row>
    <row r="24" spans="1:26" ht="12.7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1"/>
      <c r="T24" s="1"/>
      <c r="U24" s="2"/>
      <c r="V24" s="2"/>
      <c r="W24" s="2"/>
      <c r="X24" s="2"/>
      <c r="Y24" s="2"/>
      <c r="Z24" s="2"/>
    </row>
    <row r="25" spans="1:26" ht="12.7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1"/>
      <c r="T25" s="1"/>
      <c r="U25" s="2"/>
      <c r="V25" s="2"/>
      <c r="W25" s="2"/>
      <c r="X25" s="2"/>
      <c r="Y25" s="2"/>
      <c r="Z25" s="2"/>
    </row>
    <row r="26" spans="1:26" ht="12.7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1"/>
      <c r="T26" s="1"/>
      <c r="U26" s="2"/>
      <c r="V26" s="2"/>
      <c r="W26" s="2"/>
      <c r="X26" s="2"/>
      <c r="Y26" s="2"/>
      <c r="Z26" s="2"/>
    </row>
    <row r="27" spans="1:26" ht="12.7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1"/>
      <c r="T27" s="1"/>
      <c r="U27" s="2"/>
      <c r="V27" s="2"/>
      <c r="W27" s="2"/>
      <c r="X27" s="2"/>
      <c r="Y27" s="2"/>
      <c r="Z27" s="2"/>
    </row>
    <row r="28" spans="1:26" ht="12.7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1"/>
      <c r="T28" s="1"/>
      <c r="U28" s="2"/>
      <c r="V28" s="2"/>
      <c r="W28" s="2"/>
      <c r="X28" s="2"/>
      <c r="Y28" s="2"/>
      <c r="Z28" s="2"/>
    </row>
    <row r="29" spans="1:26" ht="12.7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1"/>
      <c r="T29" s="1"/>
      <c r="U29" s="2"/>
      <c r="V29" s="2"/>
      <c r="W29" s="2"/>
      <c r="X29" s="2"/>
      <c r="Y29" s="2"/>
      <c r="Z29" s="2"/>
    </row>
    <row r="30" spans="1:26" ht="12.7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1"/>
      <c r="T30" s="1"/>
      <c r="U30" s="2"/>
      <c r="V30" s="2"/>
      <c r="W30" s="2"/>
      <c r="X30" s="2"/>
      <c r="Y30" s="2"/>
      <c r="Z30" s="2"/>
    </row>
    <row r="31" spans="1:26" ht="12.75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</sheetData>
  <conditionalFormatting sqref="F1">
    <cfRule type="notContainsBlanks" dxfId="5" priority="1">
      <formula>LEN(TRIM(F1))&gt;0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defaultColWidth="14.42578125" defaultRowHeight="15.75" customHeight="1" x14ac:dyDescent="0.2"/>
  <cols>
    <col min="1" max="1" width="24.5703125" customWidth="1"/>
  </cols>
  <sheetData>
    <row r="1" spans="1:3" ht="15.75" customHeight="1" x14ac:dyDescent="0.2">
      <c r="B1" s="20" t="s">
        <v>32</v>
      </c>
      <c r="C1" s="20" t="s">
        <v>41</v>
      </c>
    </row>
    <row r="2" spans="1:3" ht="15.75" customHeight="1" x14ac:dyDescent="0.2">
      <c r="A2" s="20" t="s">
        <v>33</v>
      </c>
    </row>
    <row r="3" spans="1:3" ht="15.75" customHeight="1" x14ac:dyDescent="0.2">
      <c r="A3" s="20" t="s">
        <v>34</v>
      </c>
    </row>
    <row r="4" spans="1:3" ht="15.75" customHeight="1" x14ac:dyDescent="0.2">
      <c r="A4" s="20" t="s">
        <v>45</v>
      </c>
    </row>
    <row r="5" spans="1:3" ht="15.75" customHeight="1" x14ac:dyDescent="0.2">
      <c r="A5" s="20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P2" sqref="P2:P12"/>
    </sheetView>
  </sheetViews>
  <sheetFormatPr defaultColWidth="14.42578125" defaultRowHeight="15.75" customHeight="1" x14ac:dyDescent="0.2"/>
  <cols>
    <col min="1" max="1" width="13.7109375" customWidth="1"/>
    <col min="2" max="2" width="10" customWidth="1"/>
    <col min="3" max="3" width="9.5703125" customWidth="1"/>
    <col min="4" max="4" width="9" customWidth="1"/>
    <col min="5" max="5" width="12.140625" customWidth="1"/>
    <col min="6" max="7" width="10.28515625" customWidth="1"/>
    <col min="8" max="8" width="9.85546875" customWidth="1"/>
    <col min="9" max="9" width="10" customWidth="1"/>
    <col min="10" max="10" width="10.28515625" customWidth="1"/>
    <col min="11" max="12" width="7.7109375" customWidth="1"/>
    <col min="13" max="13" width="7.5703125" customWidth="1"/>
    <col min="14" max="14" width="8.28515625" customWidth="1"/>
    <col min="15" max="15" width="8.85546875" customWidth="1"/>
    <col min="16" max="16" width="13.140625" customWidth="1"/>
    <col min="17" max="17" width="7.7109375" customWidth="1"/>
  </cols>
  <sheetData>
    <row r="1" spans="1:17" ht="51" customHeight="1" x14ac:dyDescent="0.25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ht="15.75" customHeight="1" x14ac:dyDescent="0.2">
      <c r="A2" s="9">
        <v>1</v>
      </c>
      <c r="B2" s="9">
        <v>78.49973</v>
      </c>
      <c r="C2" s="9">
        <v>40.138390000000001</v>
      </c>
      <c r="D2" s="9">
        <v>83.573999999999998</v>
      </c>
      <c r="E2" s="9">
        <v>75.654300000000006</v>
      </c>
      <c r="F2" s="9">
        <v>0</v>
      </c>
      <c r="G2" s="9">
        <v>1</v>
      </c>
      <c r="H2" s="9">
        <v>0</v>
      </c>
      <c r="I2" s="9">
        <v>0</v>
      </c>
      <c r="J2" s="9">
        <v>0</v>
      </c>
      <c r="K2" s="9">
        <v>31</v>
      </c>
      <c r="L2" s="9">
        <v>0</v>
      </c>
      <c r="M2" s="9">
        <v>0</v>
      </c>
      <c r="N2" s="9">
        <v>0</v>
      </c>
      <c r="O2" s="9">
        <v>18</v>
      </c>
      <c r="P2" s="9">
        <v>1</v>
      </c>
      <c r="Q2" s="9" t="s">
        <v>17</v>
      </c>
    </row>
    <row r="3" spans="1:17" ht="15.75" customHeight="1" x14ac:dyDescent="0.2">
      <c r="A3" s="9">
        <v>2</v>
      </c>
      <c r="B3" s="9">
        <v>17.65746</v>
      </c>
      <c r="C3" s="9">
        <v>58.065080000000002</v>
      </c>
      <c r="D3" s="9">
        <v>13.5603</v>
      </c>
      <c r="E3" s="9">
        <v>140.3228</v>
      </c>
      <c r="F3" s="9">
        <v>7</v>
      </c>
      <c r="G3" s="9">
        <v>0</v>
      </c>
      <c r="H3" s="9">
        <v>0</v>
      </c>
      <c r="I3" s="9">
        <v>0</v>
      </c>
      <c r="J3" s="9">
        <v>5</v>
      </c>
      <c r="K3" s="9">
        <v>12</v>
      </c>
      <c r="L3" s="9">
        <v>0</v>
      </c>
      <c r="M3" s="9">
        <v>0</v>
      </c>
      <c r="N3" s="9">
        <v>8</v>
      </c>
      <c r="O3" s="9">
        <v>13</v>
      </c>
      <c r="P3" s="9">
        <v>1</v>
      </c>
      <c r="Q3" s="9" t="s">
        <v>17</v>
      </c>
    </row>
    <row r="4" spans="1:17" ht="15.75" customHeight="1" x14ac:dyDescent="0.2">
      <c r="A4" s="9">
        <v>3</v>
      </c>
      <c r="B4" s="9">
        <v>76.999989999999997</v>
      </c>
      <c r="C4" s="9">
        <v>31.92906</v>
      </c>
      <c r="D4" s="9">
        <v>7.8741000000000003</v>
      </c>
      <c r="E4" s="9">
        <v>76.6661</v>
      </c>
      <c r="F4" s="9">
        <v>5</v>
      </c>
      <c r="G4" s="9">
        <v>0</v>
      </c>
      <c r="H4" s="9">
        <v>0</v>
      </c>
      <c r="I4" s="9">
        <v>0</v>
      </c>
      <c r="J4" s="9">
        <v>5</v>
      </c>
      <c r="K4" s="9">
        <v>14</v>
      </c>
      <c r="L4" s="9">
        <v>0</v>
      </c>
      <c r="M4" s="9">
        <v>0</v>
      </c>
      <c r="N4" s="9">
        <v>3</v>
      </c>
      <c r="O4" s="9">
        <v>13</v>
      </c>
      <c r="P4" s="9">
        <v>1</v>
      </c>
      <c r="Q4" s="9" t="s">
        <v>17</v>
      </c>
    </row>
    <row r="5" spans="1:17" ht="15.75" customHeight="1" x14ac:dyDescent="0.2">
      <c r="A5" s="9">
        <v>4</v>
      </c>
      <c r="B5" s="9">
        <v>22.740379999999998</v>
      </c>
      <c r="C5" s="9">
        <v>59.144289999999998</v>
      </c>
      <c r="D5" s="9">
        <v>12.879</v>
      </c>
      <c r="E5" s="9">
        <v>132.1952</v>
      </c>
      <c r="F5" s="9">
        <v>23</v>
      </c>
      <c r="G5" s="9">
        <v>0</v>
      </c>
      <c r="H5" s="9">
        <v>0</v>
      </c>
      <c r="I5" s="9">
        <v>0</v>
      </c>
      <c r="J5" s="9">
        <v>18</v>
      </c>
      <c r="K5" s="9">
        <v>1</v>
      </c>
      <c r="L5" s="9">
        <v>0</v>
      </c>
      <c r="M5" s="9">
        <v>0</v>
      </c>
      <c r="N5" s="9">
        <v>0</v>
      </c>
      <c r="O5" s="9">
        <v>18</v>
      </c>
      <c r="P5" s="9">
        <v>3</v>
      </c>
      <c r="Q5" s="9" t="s">
        <v>17</v>
      </c>
    </row>
    <row r="6" spans="1:17" ht="15.75" customHeight="1" x14ac:dyDescent="0.2">
      <c r="A6" s="9">
        <v>5</v>
      </c>
      <c r="B6" s="9">
        <v>13.91695</v>
      </c>
      <c r="C6" s="9">
        <v>46.039850000000001</v>
      </c>
      <c r="D6" s="9">
        <v>8.6697000000000006</v>
      </c>
      <c r="E6" s="9">
        <v>146.43029999999999</v>
      </c>
      <c r="F6" s="9">
        <v>2</v>
      </c>
      <c r="G6" s="9">
        <v>1</v>
      </c>
      <c r="H6" s="9">
        <v>0</v>
      </c>
      <c r="I6" s="9">
        <v>0</v>
      </c>
      <c r="J6" s="9">
        <v>1</v>
      </c>
      <c r="K6" s="9">
        <v>28</v>
      </c>
      <c r="L6" s="9">
        <v>0</v>
      </c>
      <c r="M6" s="9">
        <v>1</v>
      </c>
      <c r="N6" s="9">
        <v>1</v>
      </c>
      <c r="O6" s="9">
        <v>20</v>
      </c>
      <c r="P6" s="9">
        <v>4</v>
      </c>
      <c r="Q6" s="9" t="s">
        <v>17</v>
      </c>
    </row>
    <row r="7" spans="1:17" ht="15.75" customHeight="1" x14ac:dyDescent="0.2">
      <c r="A7" s="9">
        <v>6</v>
      </c>
      <c r="B7" s="9">
        <v>10.7</v>
      </c>
      <c r="C7" s="9">
        <v>11.86185</v>
      </c>
      <c r="D7" s="9">
        <v>23.153400000000001</v>
      </c>
      <c r="E7" s="9">
        <v>161.161</v>
      </c>
      <c r="F7" s="9">
        <v>27</v>
      </c>
      <c r="G7" s="9">
        <v>0</v>
      </c>
      <c r="H7" s="9">
        <v>0</v>
      </c>
      <c r="I7" s="9">
        <v>0</v>
      </c>
      <c r="J7" s="9">
        <v>0</v>
      </c>
      <c r="K7" s="9">
        <v>5</v>
      </c>
      <c r="L7" s="9">
        <v>0</v>
      </c>
      <c r="M7" s="9">
        <v>0</v>
      </c>
      <c r="N7" s="9">
        <v>12</v>
      </c>
      <c r="O7" s="9">
        <v>15</v>
      </c>
      <c r="P7" s="9">
        <v>5</v>
      </c>
      <c r="Q7" s="9" t="s">
        <v>17</v>
      </c>
    </row>
    <row r="8" spans="1:17" ht="15.75" customHeight="1" x14ac:dyDescent="0.2">
      <c r="A8" s="9">
        <v>7</v>
      </c>
      <c r="B8" s="9">
        <v>10.1051</v>
      </c>
      <c r="C8" s="9">
        <v>32.524720000000002</v>
      </c>
      <c r="D8" s="9">
        <v>6.4592999999999998</v>
      </c>
      <c r="E8" s="9">
        <v>69.376599999999996</v>
      </c>
      <c r="F8" s="9">
        <v>31</v>
      </c>
      <c r="G8" s="9">
        <v>0</v>
      </c>
      <c r="H8" s="9">
        <v>0</v>
      </c>
      <c r="I8" s="9">
        <v>1</v>
      </c>
      <c r="J8" s="9">
        <v>20</v>
      </c>
      <c r="K8" s="9">
        <v>0</v>
      </c>
      <c r="L8" s="9">
        <v>0</v>
      </c>
      <c r="M8" s="9">
        <v>0</v>
      </c>
      <c r="N8" s="9">
        <v>1</v>
      </c>
      <c r="O8" s="9">
        <v>2</v>
      </c>
      <c r="P8" s="9">
        <v>4</v>
      </c>
      <c r="Q8" s="9" t="s">
        <v>17</v>
      </c>
    </row>
    <row r="9" spans="1:17" ht="15.75" customHeight="1" x14ac:dyDescent="0.2">
      <c r="A9" s="9">
        <v>8</v>
      </c>
      <c r="B9" s="9">
        <v>12.65035</v>
      </c>
      <c r="C9" s="9">
        <v>37.782910000000001</v>
      </c>
      <c r="D9" s="9">
        <v>90.486000000000004</v>
      </c>
      <c r="E9" s="9">
        <v>111.15389999999999</v>
      </c>
      <c r="F9" s="9">
        <v>17</v>
      </c>
      <c r="G9" s="9">
        <v>1</v>
      </c>
      <c r="H9" s="9">
        <v>1</v>
      </c>
      <c r="I9" s="9">
        <v>2</v>
      </c>
      <c r="J9" s="9">
        <v>17</v>
      </c>
      <c r="K9" s="9">
        <v>0</v>
      </c>
      <c r="L9" s="9">
        <v>0</v>
      </c>
      <c r="M9" s="9">
        <v>0</v>
      </c>
      <c r="N9" s="9">
        <v>3</v>
      </c>
      <c r="O9" s="9">
        <v>1</v>
      </c>
      <c r="P9" s="9">
        <v>1</v>
      </c>
      <c r="Q9" s="9" t="s">
        <v>17</v>
      </c>
    </row>
    <row r="10" spans="1:17" ht="15.75" customHeight="1" x14ac:dyDescent="0.2">
      <c r="A10" s="9">
        <v>9</v>
      </c>
      <c r="B10" s="9">
        <v>11.29743</v>
      </c>
      <c r="C10" s="9">
        <v>30.524059999999999</v>
      </c>
      <c r="D10" s="9">
        <v>69.012</v>
      </c>
      <c r="E10" s="9">
        <v>97.523300000000006</v>
      </c>
      <c r="F10" s="9">
        <v>5</v>
      </c>
      <c r="G10" s="9">
        <v>0</v>
      </c>
      <c r="H10" s="9">
        <v>0</v>
      </c>
      <c r="I10" s="9">
        <v>0</v>
      </c>
      <c r="J10" s="9">
        <v>5</v>
      </c>
      <c r="K10" s="9">
        <v>18</v>
      </c>
      <c r="L10" s="9">
        <v>0</v>
      </c>
      <c r="M10" s="9">
        <v>0</v>
      </c>
      <c r="N10" s="9">
        <v>0</v>
      </c>
      <c r="O10" s="9">
        <v>12</v>
      </c>
      <c r="P10" s="9">
        <v>2</v>
      </c>
      <c r="Q10" s="9" t="s">
        <v>17</v>
      </c>
    </row>
    <row r="11" spans="1:17" ht="15.75" customHeight="1" x14ac:dyDescent="0.2">
      <c r="A11" s="9">
        <v>10</v>
      </c>
      <c r="B11" s="9">
        <v>78.499899999999997</v>
      </c>
      <c r="C11" s="9">
        <v>37.226120000000002</v>
      </c>
      <c r="D11" s="9">
        <v>7.1496000000000004</v>
      </c>
      <c r="E11" s="9">
        <v>87.477699999999999</v>
      </c>
      <c r="F11" s="9">
        <v>0</v>
      </c>
      <c r="G11" s="9">
        <v>0</v>
      </c>
      <c r="H11" s="9">
        <v>0</v>
      </c>
      <c r="I11" s="9">
        <v>1</v>
      </c>
      <c r="J11" s="9">
        <v>0</v>
      </c>
      <c r="K11" s="9">
        <v>57</v>
      </c>
      <c r="L11" s="9">
        <v>0</v>
      </c>
      <c r="M11" s="9">
        <v>0</v>
      </c>
      <c r="N11" s="9">
        <v>2</v>
      </c>
      <c r="O11" s="9">
        <v>17</v>
      </c>
      <c r="P11" s="9">
        <v>6</v>
      </c>
      <c r="Q11" s="9" t="s">
        <v>17</v>
      </c>
    </row>
    <row r="12" spans="1:17" ht="15.75" customHeight="1" x14ac:dyDescent="0.2">
      <c r="A12" s="9">
        <v>11</v>
      </c>
      <c r="B12" s="9">
        <v>48.100029999999997</v>
      </c>
      <c r="C12" s="9">
        <v>19.773</v>
      </c>
      <c r="D12" s="9">
        <v>42.146999999999998</v>
      </c>
      <c r="E12" s="9">
        <v>61.060839999999999</v>
      </c>
      <c r="F12" s="9">
        <v>7</v>
      </c>
      <c r="G12" s="9">
        <v>0</v>
      </c>
      <c r="H12" s="9">
        <v>0</v>
      </c>
      <c r="I12" s="9">
        <v>0</v>
      </c>
      <c r="J12" s="9">
        <v>7</v>
      </c>
      <c r="K12" s="9">
        <v>10</v>
      </c>
      <c r="L12" s="9">
        <v>0</v>
      </c>
      <c r="M12" s="9">
        <v>0</v>
      </c>
      <c r="N12" s="9">
        <v>0</v>
      </c>
      <c r="O12" s="9">
        <v>10</v>
      </c>
      <c r="P12" s="9">
        <v>0</v>
      </c>
      <c r="Q12" s="9" t="s">
        <v>17</v>
      </c>
    </row>
    <row r="13" spans="1:17" ht="15.7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ht="29.25" customHeight="1" x14ac:dyDescent="0.25">
      <c r="A14" s="13"/>
      <c r="B14" s="11" t="s">
        <v>18</v>
      </c>
      <c r="C14" s="11" t="s">
        <v>19</v>
      </c>
      <c r="D14" s="11" t="s">
        <v>20</v>
      </c>
      <c r="E14" s="11" t="s">
        <v>21</v>
      </c>
      <c r="F14" s="11" t="s">
        <v>15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7" ht="15.75" customHeight="1" x14ac:dyDescent="0.25">
      <c r="A15" s="11" t="s">
        <v>22</v>
      </c>
      <c r="B15" s="12">
        <f t="shared" ref="B15:E15" si="0">AVERAGE(B2:B12)</f>
        <v>34.651574545454544</v>
      </c>
      <c r="C15" s="12">
        <f t="shared" si="0"/>
        <v>36.819030000000005</v>
      </c>
      <c r="D15" s="12">
        <f t="shared" si="0"/>
        <v>33.178581818181819</v>
      </c>
      <c r="E15" s="12">
        <f t="shared" si="0"/>
        <v>105.36564</v>
      </c>
      <c r="F15" s="5">
        <f>AVERAGE(P2:P12)</f>
        <v>2.5454545454545454</v>
      </c>
      <c r="G15" s="10"/>
      <c r="H15" s="10"/>
      <c r="I15" s="10"/>
      <c r="J15" s="10"/>
      <c r="K15" s="10"/>
      <c r="L15" s="10"/>
      <c r="M15" s="10"/>
      <c r="N15" s="10"/>
      <c r="O15" s="10"/>
      <c r="P15" s="13"/>
      <c r="Q15" s="10"/>
    </row>
    <row r="16" spans="1:17" ht="15.75" customHeight="1" x14ac:dyDescent="0.25">
      <c r="A16" s="18" t="s">
        <v>24</v>
      </c>
      <c r="B16" s="15">
        <f>_xlfn.STDEV.P(B2:B12)</f>
        <v>28.421925038841337</v>
      </c>
      <c r="C16" s="15">
        <f>_xlfn.STDEV.P(C2:C12)</f>
        <v>13.626030764899266</v>
      </c>
      <c r="D16" s="15">
        <f>_xlfn.STDEV.P(D2:D12)</f>
        <v>31.215073592265941</v>
      </c>
      <c r="E16" s="15">
        <f>_xlfn.STDEV.P(E2:E12)</f>
        <v>33.194735474469411</v>
      </c>
      <c r="F16" s="16">
        <f>_xlfn.STDEV.P(P2:P12)</f>
        <v>1.8763424945954812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</sheetData>
  <conditionalFormatting sqref="F1">
    <cfRule type="notContainsBlanks" dxfId="4" priority="1">
      <formula>LEN(TRIM(F1))&gt;0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P2" sqref="P2:P12"/>
    </sheetView>
  </sheetViews>
  <sheetFormatPr defaultColWidth="14.42578125" defaultRowHeight="15.75" customHeight="1" x14ac:dyDescent="0.2"/>
  <cols>
    <col min="1" max="1" width="13.5703125" customWidth="1"/>
    <col min="2" max="2" width="12.5703125" customWidth="1"/>
    <col min="3" max="3" width="11.7109375" customWidth="1"/>
    <col min="4" max="4" width="12.42578125" customWidth="1"/>
    <col min="5" max="5" width="10.5703125" customWidth="1"/>
    <col min="6" max="6" width="13.28515625" customWidth="1"/>
    <col min="7" max="7" width="9.5703125" customWidth="1"/>
    <col min="8" max="8" width="10.28515625" customWidth="1"/>
    <col min="9" max="9" width="10" customWidth="1"/>
    <col min="10" max="10" width="10.7109375" customWidth="1"/>
    <col min="11" max="11" width="7.140625" customWidth="1"/>
    <col min="12" max="13" width="7.7109375" customWidth="1"/>
    <col min="14" max="14" width="9.85546875" customWidth="1"/>
    <col min="15" max="15" width="8.85546875" customWidth="1"/>
    <col min="16" max="16" width="8.28515625" customWidth="1"/>
    <col min="17" max="17" width="11.28515625" customWidth="1"/>
  </cols>
  <sheetData>
    <row r="1" spans="1:17" ht="44.25" customHeight="1" x14ac:dyDescent="0.25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ht="15.75" customHeight="1" x14ac:dyDescent="0.2">
      <c r="A2" s="9">
        <v>1</v>
      </c>
      <c r="B2" s="9">
        <v>40.53633</v>
      </c>
      <c r="C2" s="9">
        <v>27.54889</v>
      </c>
      <c r="D2" s="9">
        <v>29.664000000000001</v>
      </c>
      <c r="E2" s="9">
        <v>219.48390000000001</v>
      </c>
      <c r="F2" s="9">
        <v>1</v>
      </c>
      <c r="G2" s="9">
        <v>1</v>
      </c>
      <c r="H2" s="9">
        <v>0</v>
      </c>
      <c r="I2" s="9">
        <v>7</v>
      </c>
      <c r="J2" s="9">
        <v>0</v>
      </c>
      <c r="K2" s="9">
        <v>61</v>
      </c>
      <c r="L2" s="9">
        <v>5</v>
      </c>
      <c r="M2" s="9">
        <v>8</v>
      </c>
      <c r="N2" s="9">
        <v>4</v>
      </c>
      <c r="O2" s="9">
        <v>0</v>
      </c>
      <c r="P2" s="9">
        <v>9</v>
      </c>
      <c r="Q2" s="9" t="s">
        <v>17</v>
      </c>
    </row>
    <row r="3" spans="1:17" ht="15.75" customHeight="1" x14ac:dyDescent="0.2">
      <c r="A3" s="9">
        <v>2</v>
      </c>
      <c r="B3" s="9">
        <v>74.599860000000007</v>
      </c>
      <c r="C3" s="9">
        <v>0</v>
      </c>
      <c r="D3" s="9">
        <v>0</v>
      </c>
      <c r="E3" s="9">
        <v>91.88203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16</v>
      </c>
      <c r="L3" s="9">
        <v>0</v>
      </c>
      <c r="M3" s="9">
        <v>0</v>
      </c>
      <c r="N3" s="9">
        <v>0</v>
      </c>
      <c r="O3" s="9">
        <v>1</v>
      </c>
      <c r="P3" s="9">
        <v>4</v>
      </c>
      <c r="Q3" s="9" t="s">
        <v>17</v>
      </c>
    </row>
    <row r="4" spans="1:17" ht="15.75" customHeight="1" x14ac:dyDescent="0.2">
      <c r="A4" s="9">
        <v>3</v>
      </c>
      <c r="B4" s="9">
        <v>37.600009999999997</v>
      </c>
      <c r="C4" s="9">
        <v>11.72222</v>
      </c>
      <c r="D4" s="9">
        <v>11.601000000000001</v>
      </c>
      <c r="E4" s="9">
        <v>84.120459999999994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20</v>
      </c>
      <c r="L4" s="9">
        <v>0</v>
      </c>
      <c r="M4" s="9">
        <v>0</v>
      </c>
      <c r="N4" s="9">
        <v>1</v>
      </c>
      <c r="O4" s="9">
        <v>3</v>
      </c>
      <c r="P4" s="9">
        <v>9</v>
      </c>
      <c r="Q4" s="9" t="s">
        <v>17</v>
      </c>
    </row>
    <row r="5" spans="1:17" ht="15.75" customHeight="1" x14ac:dyDescent="0.2">
      <c r="A5" s="9">
        <v>4</v>
      </c>
      <c r="B5" s="9">
        <v>63.185679999999998</v>
      </c>
      <c r="C5" s="9">
        <v>0</v>
      </c>
      <c r="D5" s="9">
        <v>0</v>
      </c>
      <c r="E5" s="9">
        <v>237.24189999999999</v>
      </c>
      <c r="F5" s="9">
        <v>35</v>
      </c>
      <c r="G5" s="9">
        <v>0</v>
      </c>
      <c r="H5" s="9">
        <v>0</v>
      </c>
      <c r="I5" s="9">
        <v>6</v>
      </c>
      <c r="J5" s="9">
        <v>0</v>
      </c>
      <c r="K5" s="9">
        <v>0</v>
      </c>
      <c r="L5" s="9">
        <v>0</v>
      </c>
      <c r="M5" s="9">
        <v>0</v>
      </c>
      <c r="N5" s="9">
        <v>7</v>
      </c>
      <c r="O5" s="9">
        <v>1</v>
      </c>
      <c r="P5" s="9">
        <v>12</v>
      </c>
      <c r="Q5" s="9" t="s">
        <v>17</v>
      </c>
    </row>
    <row r="6" spans="1:17" ht="15.75" customHeight="1" x14ac:dyDescent="0.2">
      <c r="A6" s="9">
        <v>5</v>
      </c>
      <c r="B6" s="9">
        <v>11.1114</v>
      </c>
      <c r="C6" s="9">
        <v>20.74333</v>
      </c>
      <c r="D6" s="9">
        <v>50.975999999999999</v>
      </c>
      <c r="E6" s="9">
        <v>77.52525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19</v>
      </c>
      <c r="L6" s="9">
        <v>1</v>
      </c>
      <c r="M6" s="9">
        <v>0</v>
      </c>
      <c r="N6" s="9">
        <v>2</v>
      </c>
      <c r="O6" s="9">
        <v>2</v>
      </c>
      <c r="P6" s="9">
        <v>5</v>
      </c>
      <c r="Q6" s="9" t="s">
        <v>17</v>
      </c>
    </row>
    <row r="7" spans="1:17" ht="15.75" customHeight="1" x14ac:dyDescent="0.2">
      <c r="A7" s="9">
        <v>6</v>
      </c>
      <c r="B7" s="9">
        <v>52.000030000000002</v>
      </c>
      <c r="C7" s="9">
        <v>0</v>
      </c>
      <c r="D7" s="9">
        <v>0</v>
      </c>
      <c r="E7" s="9">
        <v>207.68729999999999</v>
      </c>
      <c r="F7" s="9">
        <v>44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2</v>
      </c>
      <c r="P7" s="9">
        <v>21</v>
      </c>
      <c r="Q7" s="9" t="s">
        <v>17</v>
      </c>
    </row>
    <row r="8" spans="1:17" ht="15.75" customHeight="1" x14ac:dyDescent="0.2">
      <c r="A8" s="9">
        <v>7</v>
      </c>
      <c r="B8" s="9">
        <v>16.449960000000001</v>
      </c>
      <c r="C8" s="9">
        <v>0</v>
      </c>
      <c r="D8" s="9">
        <v>0</v>
      </c>
      <c r="E8" s="9">
        <v>155.98990000000001</v>
      </c>
      <c r="F8" s="9">
        <v>10</v>
      </c>
      <c r="G8" s="9">
        <v>0</v>
      </c>
      <c r="H8" s="9">
        <v>0</v>
      </c>
      <c r="I8" s="9">
        <v>3</v>
      </c>
      <c r="J8" s="9">
        <v>1</v>
      </c>
      <c r="K8" s="9">
        <v>4</v>
      </c>
      <c r="L8" s="9">
        <v>0</v>
      </c>
      <c r="M8" s="9">
        <v>0</v>
      </c>
      <c r="N8" s="9">
        <v>7</v>
      </c>
      <c r="O8" s="9">
        <v>2</v>
      </c>
      <c r="P8" s="9">
        <v>5</v>
      </c>
      <c r="Q8" s="9" t="s">
        <v>17</v>
      </c>
    </row>
    <row r="9" spans="1:17" ht="15.75" customHeight="1" x14ac:dyDescent="0.2">
      <c r="A9" s="9">
        <v>8</v>
      </c>
      <c r="B9" s="9">
        <v>98.199719999999999</v>
      </c>
      <c r="C9" s="9">
        <v>0</v>
      </c>
      <c r="D9" s="9">
        <v>0</v>
      </c>
      <c r="E9" s="9">
        <v>106.6032</v>
      </c>
      <c r="F9" s="9">
        <v>7</v>
      </c>
      <c r="G9" s="9">
        <v>0</v>
      </c>
      <c r="H9" s="9">
        <v>1</v>
      </c>
      <c r="I9" s="9">
        <v>2</v>
      </c>
      <c r="J9" s="9">
        <v>0</v>
      </c>
      <c r="K9" s="9">
        <v>0</v>
      </c>
      <c r="L9" s="9">
        <v>0</v>
      </c>
      <c r="M9" s="9">
        <v>0</v>
      </c>
      <c r="N9" s="9">
        <v>4</v>
      </c>
      <c r="O9" s="9">
        <v>1</v>
      </c>
      <c r="P9" s="9">
        <v>2</v>
      </c>
      <c r="Q9" s="9" t="s">
        <v>17</v>
      </c>
    </row>
    <row r="10" spans="1:17" ht="15.75" customHeight="1" x14ac:dyDescent="0.2">
      <c r="A10" s="9">
        <v>9</v>
      </c>
      <c r="B10" s="9">
        <v>37.599989999999998</v>
      </c>
      <c r="C10" s="9">
        <v>0</v>
      </c>
      <c r="D10" s="9">
        <v>0</v>
      </c>
      <c r="E10" s="9">
        <v>67.181219999999996</v>
      </c>
      <c r="F10" s="9">
        <v>0</v>
      </c>
      <c r="G10" s="9">
        <v>0</v>
      </c>
      <c r="H10" s="9">
        <v>0</v>
      </c>
      <c r="I10" s="9">
        <v>2</v>
      </c>
      <c r="J10" s="9">
        <v>0</v>
      </c>
      <c r="K10" s="9">
        <v>17</v>
      </c>
      <c r="L10" s="9">
        <v>0</v>
      </c>
      <c r="M10" s="9">
        <v>0</v>
      </c>
      <c r="N10" s="9">
        <v>1</v>
      </c>
      <c r="O10" s="9">
        <v>1</v>
      </c>
      <c r="P10" s="9">
        <v>6</v>
      </c>
      <c r="Q10" s="9" t="s">
        <v>17</v>
      </c>
    </row>
    <row r="11" spans="1:17" ht="15.75" customHeight="1" x14ac:dyDescent="0.2">
      <c r="A11" s="9">
        <v>10</v>
      </c>
      <c r="B11" s="9">
        <v>56.200090000000003</v>
      </c>
      <c r="C11" s="9">
        <v>0</v>
      </c>
      <c r="D11" s="9">
        <v>0</v>
      </c>
      <c r="E11" s="9">
        <v>85.568569999999994</v>
      </c>
      <c r="F11" s="9">
        <v>0</v>
      </c>
      <c r="G11" s="9">
        <v>0</v>
      </c>
      <c r="H11" s="9">
        <v>0</v>
      </c>
      <c r="I11" s="9">
        <v>1</v>
      </c>
      <c r="J11" s="9">
        <v>0</v>
      </c>
      <c r="K11" s="9">
        <v>25</v>
      </c>
      <c r="L11" s="9">
        <v>0</v>
      </c>
      <c r="M11" s="9">
        <v>0</v>
      </c>
      <c r="N11" s="9">
        <v>1</v>
      </c>
      <c r="O11" s="9">
        <v>1</v>
      </c>
      <c r="P11" s="9">
        <v>7</v>
      </c>
      <c r="Q11" s="9" t="s">
        <v>17</v>
      </c>
    </row>
    <row r="12" spans="1:17" ht="15.75" customHeight="1" x14ac:dyDescent="0.2">
      <c r="A12" s="9">
        <v>11</v>
      </c>
      <c r="B12" s="9">
        <v>64.500010000000003</v>
      </c>
      <c r="C12" s="9">
        <v>12.62649</v>
      </c>
      <c r="D12" s="9">
        <v>31.562999999999999</v>
      </c>
      <c r="E12" s="9">
        <v>133.3074</v>
      </c>
      <c r="F12" s="9">
        <v>27</v>
      </c>
      <c r="G12" s="9">
        <v>1</v>
      </c>
      <c r="H12" s="9">
        <v>0</v>
      </c>
      <c r="I12" s="9">
        <v>0</v>
      </c>
      <c r="J12" s="9">
        <v>0</v>
      </c>
      <c r="K12" s="9">
        <v>19</v>
      </c>
      <c r="L12" s="9">
        <v>0</v>
      </c>
      <c r="M12" s="9">
        <v>0</v>
      </c>
      <c r="N12" s="9">
        <v>0</v>
      </c>
      <c r="O12" s="9">
        <v>1</v>
      </c>
      <c r="P12" s="9">
        <v>14</v>
      </c>
      <c r="Q12" s="9" t="s">
        <v>17</v>
      </c>
    </row>
    <row r="13" spans="1:17" ht="15.7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ht="15.75" customHeight="1" x14ac:dyDescent="0.2">
      <c r="A14" s="10"/>
      <c r="B14" s="11" t="s">
        <v>18</v>
      </c>
      <c r="C14" s="11" t="s">
        <v>19</v>
      </c>
      <c r="D14" s="11" t="s">
        <v>20</v>
      </c>
      <c r="E14" s="11" t="s">
        <v>21</v>
      </c>
      <c r="F14" s="11" t="s">
        <v>15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.75" customHeight="1" x14ac:dyDescent="0.25">
      <c r="A15" s="11" t="s">
        <v>22</v>
      </c>
      <c r="B15" s="12">
        <f>AVERAGE(B2:B12)</f>
        <v>50.180279999999996</v>
      </c>
      <c r="C15" s="12">
        <f t="shared" ref="C15:E15" si="0">AVERAGE(C2:C12)</f>
        <v>6.6037209090909093</v>
      </c>
      <c r="D15" s="12">
        <f t="shared" si="0"/>
        <v>11.254909090909091</v>
      </c>
      <c r="E15" s="12">
        <f t="shared" si="0"/>
        <v>133.32646636363634</v>
      </c>
      <c r="F15" s="5">
        <f>AVERAGE(P2:P12)</f>
        <v>8.545454545454545</v>
      </c>
      <c r="G15" s="13"/>
      <c r="H15" s="10"/>
      <c r="I15" s="10"/>
      <c r="J15" s="10"/>
      <c r="K15" s="10"/>
      <c r="L15" s="10"/>
      <c r="M15" s="10"/>
      <c r="N15" s="10"/>
      <c r="O15" s="10"/>
      <c r="P15" s="13"/>
      <c r="Q15" s="10"/>
    </row>
    <row r="16" spans="1:17" ht="15.75" customHeight="1" x14ac:dyDescent="0.25">
      <c r="A16" s="14" t="s">
        <v>24</v>
      </c>
      <c r="B16" s="15">
        <f>STDEV(B2:B12)</f>
        <v>25.277602214881473</v>
      </c>
      <c r="C16" s="15">
        <f>STDEV(C2:C12)</f>
        <v>10.031776227930379</v>
      </c>
      <c r="D16" s="15">
        <f>STDEV(D2:D12)</f>
        <v>17.932955352950309</v>
      </c>
      <c r="E16" s="15">
        <f>STDEV(E2:E12)</f>
        <v>62.359824604945693</v>
      </c>
      <c r="F16" s="16">
        <f>STDEV(P2:P12)</f>
        <v>5.4288790070075494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</sheetData>
  <conditionalFormatting sqref="F1">
    <cfRule type="notContainsBlanks" dxfId="3" priority="1">
      <formula>LEN(TRIM(F1))&gt;0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P8" sqref="P8:P12"/>
    </sheetView>
  </sheetViews>
  <sheetFormatPr defaultColWidth="14.42578125" defaultRowHeight="15.75" customHeight="1" x14ac:dyDescent="0.2"/>
  <cols>
    <col min="1" max="1" width="12.7109375" customWidth="1"/>
    <col min="2" max="2" width="10.7109375" customWidth="1"/>
    <col min="3" max="3" width="11" customWidth="1"/>
    <col min="4" max="4" width="10.28515625" customWidth="1"/>
    <col min="5" max="5" width="10.42578125" customWidth="1"/>
    <col min="6" max="6" width="10.28515625" customWidth="1"/>
    <col min="7" max="7" width="10" customWidth="1"/>
    <col min="8" max="8" width="10.28515625" customWidth="1"/>
    <col min="9" max="9" width="9.85546875" customWidth="1"/>
    <col min="10" max="10" width="10.42578125" customWidth="1"/>
    <col min="11" max="11" width="9.42578125" customWidth="1"/>
    <col min="12" max="12" width="9" customWidth="1"/>
    <col min="13" max="13" width="8.28515625" customWidth="1"/>
    <col min="14" max="14" width="10" customWidth="1"/>
    <col min="15" max="15" width="9.7109375" customWidth="1"/>
  </cols>
  <sheetData>
    <row r="1" spans="1:17" ht="51" customHeight="1" x14ac:dyDescent="0.25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ht="15.75" customHeight="1" x14ac:dyDescent="0.2">
      <c r="A2" s="9">
        <v>1</v>
      </c>
      <c r="B2" s="9">
        <v>43.599980000000002</v>
      </c>
      <c r="C2" s="9">
        <v>91.721329999999995</v>
      </c>
      <c r="D2" s="9">
        <v>20.7</v>
      </c>
      <c r="E2" s="9">
        <v>38.324579999999997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9</v>
      </c>
      <c r="L2" s="9">
        <v>0</v>
      </c>
      <c r="M2" s="9">
        <v>0</v>
      </c>
      <c r="N2" s="9">
        <v>0</v>
      </c>
      <c r="O2" s="9">
        <v>1</v>
      </c>
      <c r="P2" s="9">
        <v>1</v>
      </c>
      <c r="Q2" s="9" t="s">
        <v>17</v>
      </c>
    </row>
    <row r="3" spans="1:17" ht="15.75" customHeight="1" x14ac:dyDescent="0.2">
      <c r="A3" s="9">
        <v>2</v>
      </c>
      <c r="B3" s="9">
        <v>31.200019999999999</v>
      </c>
      <c r="C3" s="9">
        <v>18.695740000000001</v>
      </c>
      <c r="D3" s="9">
        <v>63.225000000000001</v>
      </c>
      <c r="E3" s="9">
        <v>99.245639999999995</v>
      </c>
      <c r="F3" s="9">
        <v>0</v>
      </c>
      <c r="G3" s="9">
        <v>0</v>
      </c>
      <c r="H3" s="9">
        <v>0</v>
      </c>
      <c r="I3" s="9">
        <v>6</v>
      </c>
      <c r="J3" s="9">
        <v>0</v>
      </c>
      <c r="K3" s="9">
        <v>7</v>
      </c>
      <c r="L3" s="9">
        <v>0</v>
      </c>
      <c r="M3" s="9">
        <v>0</v>
      </c>
      <c r="N3" s="9">
        <v>4</v>
      </c>
      <c r="O3" s="9">
        <v>1</v>
      </c>
      <c r="P3" s="9">
        <v>1</v>
      </c>
      <c r="Q3" s="9" t="s">
        <v>17</v>
      </c>
    </row>
    <row r="4" spans="1:17" ht="15.75" customHeight="1" x14ac:dyDescent="0.2">
      <c r="A4" s="9">
        <v>3</v>
      </c>
      <c r="B4" s="9">
        <v>37.600009999999997</v>
      </c>
      <c r="C4" s="9">
        <v>11.72222</v>
      </c>
      <c r="D4" s="9">
        <v>11.601000000000001</v>
      </c>
      <c r="E4" s="9">
        <v>84.120459999999994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20</v>
      </c>
      <c r="L4" s="9">
        <v>0</v>
      </c>
      <c r="M4" s="9">
        <v>0</v>
      </c>
      <c r="N4" s="9">
        <v>1</v>
      </c>
      <c r="O4" s="9">
        <v>3</v>
      </c>
      <c r="P4" s="9">
        <v>8</v>
      </c>
      <c r="Q4" s="9" t="s">
        <v>17</v>
      </c>
    </row>
    <row r="5" spans="1:17" ht="15.75" customHeight="1" x14ac:dyDescent="0.25">
      <c r="A5" s="9">
        <v>4</v>
      </c>
      <c r="B5" s="9">
        <v>43.911000000000001</v>
      </c>
      <c r="C5" s="17">
        <v>28.804680000000001</v>
      </c>
      <c r="D5" s="9">
        <v>92.412000000000006</v>
      </c>
      <c r="E5" s="9">
        <v>130.47120000000001</v>
      </c>
      <c r="F5" s="9">
        <v>5</v>
      </c>
      <c r="G5" s="9">
        <v>0</v>
      </c>
      <c r="H5" s="9">
        <v>0</v>
      </c>
      <c r="I5" s="9">
        <v>2</v>
      </c>
      <c r="J5" s="9">
        <v>1</v>
      </c>
      <c r="K5" s="9">
        <v>9</v>
      </c>
      <c r="L5" s="9">
        <v>0</v>
      </c>
      <c r="M5" s="9">
        <v>0</v>
      </c>
      <c r="N5" s="9">
        <v>2</v>
      </c>
      <c r="O5" s="9">
        <v>2</v>
      </c>
      <c r="P5" s="9">
        <v>5</v>
      </c>
      <c r="Q5" s="9" t="s">
        <v>17</v>
      </c>
    </row>
    <row r="6" spans="1:17" ht="15.75" customHeight="1" x14ac:dyDescent="0.25">
      <c r="A6" s="9">
        <v>5</v>
      </c>
      <c r="B6" s="9">
        <v>11.114000000000001</v>
      </c>
      <c r="C6" s="17">
        <v>20.74333</v>
      </c>
      <c r="D6" s="9">
        <v>50.975999999999999</v>
      </c>
      <c r="E6" s="9">
        <v>77.52525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19</v>
      </c>
      <c r="L6" s="9">
        <v>1</v>
      </c>
      <c r="M6" s="9">
        <v>0</v>
      </c>
      <c r="N6" s="9">
        <v>2</v>
      </c>
      <c r="O6" s="9">
        <v>2</v>
      </c>
      <c r="P6" s="9">
        <v>3</v>
      </c>
      <c r="Q6" s="9" t="s">
        <v>17</v>
      </c>
    </row>
    <row r="7" spans="1:17" ht="15.75" customHeight="1" x14ac:dyDescent="0.2">
      <c r="A7" s="19">
        <v>6</v>
      </c>
      <c r="B7" s="19">
        <v>66.004000000000005</v>
      </c>
      <c r="C7" s="19">
        <v>27.329529999999998</v>
      </c>
      <c r="D7" s="19">
        <v>62.756999999999998</v>
      </c>
      <c r="E7" s="19">
        <v>889.78449999999998</v>
      </c>
      <c r="F7" s="19">
        <v>37</v>
      </c>
      <c r="G7" s="19">
        <v>1</v>
      </c>
      <c r="H7" s="19">
        <v>0</v>
      </c>
      <c r="I7" s="19">
        <v>10</v>
      </c>
      <c r="J7" s="19">
        <v>0</v>
      </c>
      <c r="K7" s="19">
        <v>0</v>
      </c>
      <c r="L7" s="19">
        <v>0</v>
      </c>
      <c r="M7" s="19">
        <v>0</v>
      </c>
      <c r="N7" s="19">
        <v>37</v>
      </c>
      <c r="O7" s="19">
        <v>1</v>
      </c>
      <c r="P7" s="19">
        <v>11</v>
      </c>
      <c r="Q7" s="19" t="s">
        <v>23</v>
      </c>
    </row>
    <row r="8" spans="1:17" ht="15.75" customHeight="1" x14ac:dyDescent="0.2">
      <c r="A8" s="9">
        <v>7</v>
      </c>
      <c r="B8" s="9">
        <v>29.506399999999999</v>
      </c>
      <c r="C8" s="9">
        <v>53.636470000000003</v>
      </c>
      <c r="D8" s="9">
        <v>12.465</v>
      </c>
      <c r="E8" s="9">
        <v>160.06190000000001</v>
      </c>
      <c r="F8" s="9">
        <v>60</v>
      </c>
      <c r="G8" s="9">
        <v>2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3</v>
      </c>
      <c r="O8" s="9">
        <v>4</v>
      </c>
      <c r="P8" s="9">
        <v>15</v>
      </c>
      <c r="Q8" s="9" t="s">
        <v>17</v>
      </c>
    </row>
    <row r="9" spans="1:17" ht="15.75" customHeight="1" x14ac:dyDescent="0.2">
      <c r="A9" s="9">
        <v>8</v>
      </c>
      <c r="B9" s="9">
        <v>47.218899999999998</v>
      </c>
      <c r="C9" s="9">
        <v>77.738590000000002</v>
      </c>
      <c r="D9" s="9">
        <v>20.431799999999999</v>
      </c>
      <c r="E9" s="9">
        <v>173.2698</v>
      </c>
      <c r="F9" s="9">
        <v>11</v>
      </c>
      <c r="G9" s="9">
        <v>2</v>
      </c>
      <c r="H9" s="9">
        <v>0</v>
      </c>
      <c r="I9" s="9">
        <v>12</v>
      </c>
      <c r="J9" s="9">
        <v>1</v>
      </c>
      <c r="K9" s="9">
        <v>0</v>
      </c>
      <c r="L9" s="9">
        <v>0</v>
      </c>
      <c r="M9" s="9">
        <v>0</v>
      </c>
      <c r="N9" s="9">
        <v>7</v>
      </c>
      <c r="O9" s="9">
        <v>1</v>
      </c>
      <c r="P9" s="9">
        <v>3</v>
      </c>
      <c r="Q9" s="9" t="s">
        <v>17</v>
      </c>
    </row>
    <row r="10" spans="1:17" ht="15.75" customHeight="1" x14ac:dyDescent="0.25">
      <c r="A10" s="9">
        <v>9</v>
      </c>
      <c r="B10" s="9">
        <v>36.400030000000001</v>
      </c>
      <c r="C10" s="17">
        <v>13.301880000000001</v>
      </c>
      <c r="D10" s="9">
        <v>32.445</v>
      </c>
      <c r="E10" s="9">
        <v>60.75844</v>
      </c>
      <c r="F10" s="9">
        <v>0</v>
      </c>
      <c r="G10" s="9">
        <v>0</v>
      </c>
      <c r="H10" s="9">
        <v>0</v>
      </c>
      <c r="I10" s="9">
        <v>1</v>
      </c>
      <c r="J10" s="9">
        <v>0</v>
      </c>
      <c r="K10" s="9">
        <v>28</v>
      </c>
      <c r="L10" s="9">
        <v>0</v>
      </c>
      <c r="M10" s="9">
        <v>0</v>
      </c>
      <c r="N10" s="9">
        <v>0</v>
      </c>
      <c r="O10" s="9">
        <v>1</v>
      </c>
      <c r="P10" s="9">
        <v>1</v>
      </c>
      <c r="Q10" s="9" t="s">
        <v>17</v>
      </c>
    </row>
    <row r="11" spans="1:17" ht="15.75" customHeight="1" x14ac:dyDescent="0.2">
      <c r="A11" s="9">
        <v>10</v>
      </c>
      <c r="B11" s="9">
        <v>42.099899999999998</v>
      </c>
      <c r="C11" s="9">
        <v>21.780049999999999</v>
      </c>
      <c r="D11" s="9">
        <v>49.005000000000003</v>
      </c>
      <c r="E11" s="9">
        <v>86.320530000000005</v>
      </c>
      <c r="F11" s="9">
        <v>0</v>
      </c>
      <c r="G11" s="9">
        <v>0</v>
      </c>
      <c r="H11" s="9">
        <v>0</v>
      </c>
      <c r="I11" s="9">
        <v>2</v>
      </c>
      <c r="J11" s="9">
        <v>0</v>
      </c>
      <c r="K11" s="9">
        <v>27</v>
      </c>
      <c r="L11" s="9">
        <v>0</v>
      </c>
      <c r="M11" s="9">
        <v>0</v>
      </c>
      <c r="N11" s="9">
        <v>1</v>
      </c>
      <c r="O11" s="9">
        <v>1</v>
      </c>
      <c r="P11" s="9">
        <v>4</v>
      </c>
      <c r="Q11" s="9" t="s">
        <v>17</v>
      </c>
    </row>
    <row r="12" spans="1:17" ht="15.75" customHeight="1" x14ac:dyDescent="0.2">
      <c r="A12" s="9">
        <v>11</v>
      </c>
      <c r="B12" s="9">
        <v>55.69997</v>
      </c>
      <c r="C12" s="9">
        <v>17.564900000000002</v>
      </c>
      <c r="D12" s="9">
        <v>37.197000000000003</v>
      </c>
      <c r="E12" s="9">
        <v>72.784229999999994</v>
      </c>
      <c r="F12" s="9">
        <v>10</v>
      </c>
      <c r="G12" s="9">
        <v>0</v>
      </c>
      <c r="H12" s="9">
        <v>0</v>
      </c>
      <c r="I12" s="9">
        <v>0</v>
      </c>
      <c r="J12" s="9">
        <v>0</v>
      </c>
      <c r="K12" s="9">
        <v>7</v>
      </c>
      <c r="L12" s="9">
        <v>0</v>
      </c>
      <c r="M12" s="9">
        <v>0</v>
      </c>
      <c r="N12" s="9">
        <v>0</v>
      </c>
      <c r="O12" s="9">
        <v>1</v>
      </c>
      <c r="P12" s="9">
        <v>3</v>
      </c>
      <c r="Q12" s="9" t="s">
        <v>17</v>
      </c>
    </row>
    <row r="13" spans="1:17" ht="15.7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ht="15.75" customHeight="1" x14ac:dyDescent="0.2">
      <c r="A14" s="10"/>
      <c r="B14" s="11" t="s">
        <v>18</v>
      </c>
      <c r="C14" s="11" t="s">
        <v>19</v>
      </c>
      <c r="D14" s="11" t="s">
        <v>20</v>
      </c>
      <c r="E14" s="11" t="s">
        <v>21</v>
      </c>
      <c r="F14" s="11" t="s">
        <v>15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.75" customHeight="1" x14ac:dyDescent="0.25">
      <c r="A15" s="11" t="s">
        <v>22</v>
      </c>
      <c r="B15" s="12">
        <f>AVERAGE(B1,B2,B3,B4,B5,B6,B8,B9,B10,B11,B12)</f>
        <v>37.835020999999998</v>
      </c>
      <c r="C15" s="12">
        <f>AVERAGE(C1,C2,C3,C4,C5,C6,C8,C9,C10,C11,C12)</f>
        <v>35.570919000000004</v>
      </c>
      <c r="D15" s="12">
        <f>AVERAGE(D1,D2,D3,D4,D5,D6,D8,D9,D10,D11,D12)</f>
        <v>39.045779999999993</v>
      </c>
      <c r="E15" s="12">
        <f>AVERAGE(E1,E2,E3,E4,E5,E6,E8,E9,E10,E11,E12)</f>
        <v>98.288202999999996</v>
      </c>
      <c r="F15" s="5">
        <f>AVERAGE(P1,P2,P3,P4,P5,P6,P8,P9,P10,P11,P12)</f>
        <v>4.4000000000000004</v>
      </c>
      <c r="G15" s="13"/>
      <c r="H15" s="10"/>
      <c r="I15" s="10"/>
      <c r="J15" s="10"/>
      <c r="K15" s="10"/>
      <c r="L15" s="10"/>
      <c r="M15" s="10"/>
      <c r="N15" s="10"/>
      <c r="O15" s="10"/>
      <c r="P15" s="13"/>
      <c r="Q15" s="10"/>
    </row>
    <row r="16" spans="1:17" ht="15.75" customHeight="1" x14ac:dyDescent="0.25">
      <c r="A16" s="18" t="s">
        <v>24</v>
      </c>
      <c r="B16" s="15">
        <f>_xlfn.STDEV.P(B1,B2,B3,B4,B5,B6,B8,B9,B10,B11,B12)</f>
        <v>11.511175493746466</v>
      </c>
      <c r="C16" s="15">
        <f>_xlfn.STDEV.P(C1,C2,C3,C4,C5,C6,C8,C9,C10,C11,C12)</f>
        <v>27.178726327748489</v>
      </c>
      <c r="D16" s="15">
        <f>_xlfn.STDEV.P(D1,D2,D3,D4,D5,D6,D8,D9,D10,D11,D12)</f>
        <v>24.215479188229999</v>
      </c>
      <c r="E16" s="15">
        <f>_xlfn.STDEV.P(E1,E2,E3,E4,E5,E6,E8,E9,E10,E11,E12)</f>
        <v>41.11509905152294</v>
      </c>
      <c r="F16" s="16">
        <f>_xlfn.STDEV.P(P1,P2,P3,P4,P5,P6,P8,P9,P10,P11,P12)</f>
        <v>4.0792156108742281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</sheetData>
  <conditionalFormatting sqref="F1">
    <cfRule type="notContainsBlanks" dxfId="2" priority="1">
      <formula>LEN(TRIM(F1))&gt;0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P2" sqref="P2:P12"/>
    </sheetView>
  </sheetViews>
  <sheetFormatPr defaultColWidth="14.42578125" defaultRowHeight="15.75" customHeight="1" x14ac:dyDescent="0.2"/>
  <cols>
    <col min="1" max="1" width="12.7109375" customWidth="1"/>
    <col min="2" max="2" width="12" customWidth="1"/>
    <col min="3" max="3" width="11.42578125" customWidth="1"/>
    <col min="4" max="4" width="11.140625" customWidth="1"/>
    <col min="5" max="5" width="10.28515625" customWidth="1"/>
    <col min="6" max="6" width="9.28515625" customWidth="1"/>
    <col min="7" max="8" width="9" customWidth="1"/>
    <col min="9" max="9" width="11.7109375" customWidth="1"/>
    <col min="10" max="10" width="11.140625" customWidth="1"/>
    <col min="11" max="11" width="7.85546875" customWidth="1"/>
    <col min="12" max="12" width="9.28515625" customWidth="1"/>
    <col min="13" max="13" width="7.5703125" customWidth="1"/>
    <col min="14" max="14" width="10.7109375" customWidth="1"/>
    <col min="15" max="15" width="10.28515625" customWidth="1"/>
    <col min="16" max="16" width="7.85546875" customWidth="1"/>
    <col min="17" max="17" width="9" customWidth="1"/>
  </cols>
  <sheetData>
    <row r="1" spans="1:17" ht="47.25" customHeight="1" x14ac:dyDescent="0.25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ht="15.75" customHeight="1" x14ac:dyDescent="0.2">
      <c r="A2" s="9">
        <v>1</v>
      </c>
      <c r="B2" s="9">
        <v>36.873429999999999</v>
      </c>
      <c r="C2" s="9">
        <v>0</v>
      </c>
      <c r="D2" s="9">
        <v>0</v>
      </c>
      <c r="E2" s="9">
        <v>40.206679999999999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1</v>
      </c>
      <c r="L2" s="9">
        <v>0</v>
      </c>
      <c r="M2" s="9">
        <v>1</v>
      </c>
      <c r="N2" s="9">
        <v>0</v>
      </c>
      <c r="O2" s="9">
        <v>1</v>
      </c>
      <c r="P2" s="9">
        <v>1</v>
      </c>
      <c r="Q2" s="9" t="s">
        <v>17</v>
      </c>
    </row>
    <row r="3" spans="1:17" ht="15.75" customHeight="1" x14ac:dyDescent="0.2">
      <c r="A3" s="9">
        <v>2</v>
      </c>
      <c r="B3" s="9">
        <v>90.748270000000005</v>
      </c>
      <c r="C3" s="9">
        <v>42.734540000000003</v>
      </c>
      <c r="D3" s="9">
        <v>14.391</v>
      </c>
      <c r="E3" s="9">
        <v>83.164469999999994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5</v>
      </c>
      <c r="L3" s="9">
        <v>0</v>
      </c>
      <c r="M3" s="9">
        <v>1</v>
      </c>
      <c r="N3" s="9">
        <v>0</v>
      </c>
      <c r="O3" s="9">
        <v>5</v>
      </c>
      <c r="P3" s="9">
        <v>1</v>
      </c>
      <c r="Q3" s="9" t="s">
        <v>17</v>
      </c>
    </row>
    <row r="4" spans="1:17" ht="15.75" customHeight="1" x14ac:dyDescent="0.2">
      <c r="A4" s="9">
        <v>3</v>
      </c>
      <c r="B4" s="9">
        <v>48.822609999999997</v>
      </c>
      <c r="C4" s="9">
        <v>0</v>
      </c>
      <c r="D4" s="9">
        <v>0</v>
      </c>
      <c r="E4" s="9">
        <v>101.404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2</v>
      </c>
      <c r="L4" s="9">
        <v>1</v>
      </c>
      <c r="M4" s="9">
        <v>2</v>
      </c>
      <c r="N4" s="9">
        <v>0</v>
      </c>
      <c r="O4" s="9">
        <v>1</v>
      </c>
      <c r="P4" s="9">
        <v>1</v>
      </c>
      <c r="Q4" s="9" t="s">
        <v>17</v>
      </c>
    </row>
    <row r="5" spans="1:17" ht="15.75" customHeight="1" x14ac:dyDescent="0.2">
      <c r="A5" s="9">
        <v>4</v>
      </c>
      <c r="B5" s="9">
        <v>20.965669999999999</v>
      </c>
      <c r="C5" s="9">
        <v>0</v>
      </c>
      <c r="D5" s="9">
        <v>0</v>
      </c>
      <c r="E5" s="9">
        <v>176.23849999999999</v>
      </c>
      <c r="F5" s="9">
        <v>8</v>
      </c>
      <c r="G5" s="9">
        <v>1</v>
      </c>
      <c r="H5" s="9">
        <v>1</v>
      </c>
      <c r="I5" s="9">
        <v>0</v>
      </c>
      <c r="J5" s="9">
        <v>8</v>
      </c>
      <c r="K5" s="9">
        <v>0</v>
      </c>
      <c r="L5" s="9">
        <v>0</v>
      </c>
      <c r="M5" s="9">
        <v>1</v>
      </c>
      <c r="N5" s="9">
        <v>0</v>
      </c>
      <c r="O5" s="9">
        <v>9</v>
      </c>
      <c r="P5" s="9">
        <v>1</v>
      </c>
      <c r="Q5" s="9" t="s">
        <v>17</v>
      </c>
    </row>
    <row r="6" spans="1:17" ht="15.75" customHeight="1" x14ac:dyDescent="0.2">
      <c r="A6" s="9">
        <v>5</v>
      </c>
      <c r="B6" s="9">
        <v>29.916869999999999</v>
      </c>
      <c r="C6" s="9">
        <v>0</v>
      </c>
      <c r="D6" s="9">
        <v>0</v>
      </c>
      <c r="E6" s="9">
        <v>76.207490000000007</v>
      </c>
      <c r="F6" s="9">
        <v>3</v>
      </c>
      <c r="G6" s="9">
        <v>0</v>
      </c>
      <c r="H6" s="9">
        <v>0</v>
      </c>
      <c r="I6" s="9">
        <v>0</v>
      </c>
      <c r="J6" s="9">
        <v>0</v>
      </c>
      <c r="K6" s="9">
        <v>1</v>
      </c>
      <c r="L6" s="9">
        <v>0</v>
      </c>
      <c r="M6" s="9">
        <v>1</v>
      </c>
      <c r="N6" s="9">
        <v>0</v>
      </c>
      <c r="O6" s="9">
        <v>2</v>
      </c>
      <c r="P6" s="9">
        <v>0</v>
      </c>
      <c r="Q6" s="9" t="s">
        <v>17</v>
      </c>
    </row>
    <row r="7" spans="1:17" ht="15.75" customHeight="1" x14ac:dyDescent="0.2">
      <c r="A7" s="9">
        <v>6</v>
      </c>
      <c r="B7" s="9">
        <v>88.393129999999999</v>
      </c>
      <c r="C7" s="9">
        <v>12.64776</v>
      </c>
      <c r="D7" s="9">
        <v>24.786000000000001</v>
      </c>
      <c r="E7" s="9">
        <v>118.1113</v>
      </c>
      <c r="F7" s="9">
        <v>31</v>
      </c>
      <c r="G7" s="9">
        <v>0</v>
      </c>
      <c r="H7" s="9">
        <v>1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O7" s="9">
        <v>10</v>
      </c>
      <c r="P7" s="9">
        <v>0</v>
      </c>
      <c r="Q7" s="9" t="s">
        <v>17</v>
      </c>
    </row>
    <row r="8" spans="1:17" ht="15.75" customHeight="1" x14ac:dyDescent="0.2">
      <c r="A8" s="9">
        <v>7</v>
      </c>
      <c r="B8" s="9">
        <v>38.31812</v>
      </c>
      <c r="C8" s="9">
        <v>0</v>
      </c>
      <c r="D8" s="9">
        <v>0</v>
      </c>
      <c r="E8" s="9">
        <v>70.110249999999994</v>
      </c>
      <c r="F8" s="9">
        <v>1</v>
      </c>
      <c r="G8" s="9">
        <v>0</v>
      </c>
      <c r="H8" s="9">
        <v>1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0</v>
      </c>
      <c r="O8" s="9">
        <v>1</v>
      </c>
      <c r="P8" s="9">
        <v>0</v>
      </c>
      <c r="Q8" s="9" t="s">
        <v>17</v>
      </c>
    </row>
    <row r="9" spans="1:17" ht="15.75" customHeight="1" x14ac:dyDescent="0.2">
      <c r="A9" s="9">
        <v>8</v>
      </c>
      <c r="B9" s="9">
        <v>79.508799999999994</v>
      </c>
      <c r="C9" s="9">
        <v>0</v>
      </c>
      <c r="D9" s="9">
        <v>0</v>
      </c>
      <c r="E9" s="9">
        <v>76.808000000000007</v>
      </c>
      <c r="F9" s="9">
        <v>4</v>
      </c>
      <c r="G9" s="9">
        <v>1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1</v>
      </c>
      <c r="P9" s="9">
        <v>0</v>
      </c>
      <c r="Q9" s="9" t="s">
        <v>17</v>
      </c>
    </row>
    <row r="10" spans="1:17" ht="15.75" customHeight="1" x14ac:dyDescent="0.2">
      <c r="A10" s="9">
        <v>9</v>
      </c>
      <c r="B10" s="9">
        <v>32.870449999999998</v>
      </c>
      <c r="C10" s="9">
        <v>0</v>
      </c>
      <c r="D10" s="9">
        <v>0</v>
      </c>
      <c r="E10" s="9">
        <v>50.421979999999998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 t="s">
        <v>17</v>
      </c>
    </row>
    <row r="11" spans="1:17" ht="15.75" customHeight="1" x14ac:dyDescent="0.2">
      <c r="A11" s="9">
        <v>10</v>
      </c>
      <c r="B11" s="9">
        <v>60.124899999999997</v>
      </c>
      <c r="C11" s="9">
        <v>0</v>
      </c>
      <c r="D11" s="9">
        <v>0</v>
      </c>
      <c r="E11" s="9">
        <v>58.899189999999997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1</v>
      </c>
      <c r="L11" s="9">
        <v>0</v>
      </c>
      <c r="M11" s="9">
        <v>1</v>
      </c>
      <c r="N11" s="9">
        <v>0</v>
      </c>
      <c r="O11" s="9">
        <v>1</v>
      </c>
      <c r="P11" s="9">
        <v>0</v>
      </c>
      <c r="Q11" s="9" t="s">
        <v>17</v>
      </c>
    </row>
    <row r="12" spans="1:17" ht="15.75" customHeight="1" x14ac:dyDescent="0.2">
      <c r="A12" s="9">
        <v>11</v>
      </c>
      <c r="B12" s="9">
        <v>79.940799999999996</v>
      </c>
      <c r="C12" s="9">
        <v>36.123339999999999</v>
      </c>
      <c r="D12" s="9">
        <v>98.37</v>
      </c>
      <c r="E12" s="9">
        <v>91.665120000000002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1</v>
      </c>
      <c r="L12" s="9">
        <v>0</v>
      </c>
      <c r="M12" s="9">
        <v>1</v>
      </c>
      <c r="N12" s="9">
        <v>0</v>
      </c>
      <c r="O12" s="9">
        <v>1</v>
      </c>
      <c r="P12" s="9">
        <v>0</v>
      </c>
      <c r="Q12" s="9" t="s">
        <v>17</v>
      </c>
    </row>
    <row r="13" spans="1:17" ht="15.7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ht="15.75" customHeight="1" x14ac:dyDescent="0.2">
      <c r="A14" s="10"/>
      <c r="B14" s="11" t="s">
        <v>18</v>
      </c>
      <c r="C14" s="11" t="s">
        <v>19</v>
      </c>
      <c r="D14" s="11" t="s">
        <v>20</v>
      </c>
      <c r="E14" s="11" t="s">
        <v>21</v>
      </c>
      <c r="F14" s="11" t="s">
        <v>15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.75" customHeight="1" x14ac:dyDescent="0.25">
      <c r="A15" s="11" t="s">
        <v>22</v>
      </c>
      <c r="B15" s="12">
        <f>AVERAGE(B2:B12)</f>
        <v>55.13482272727272</v>
      </c>
      <c r="C15" s="12">
        <f t="shared" ref="C15:E15" si="0">AVERAGE(C2:C12)</f>
        <v>8.3186945454545462</v>
      </c>
      <c r="D15" s="12">
        <f t="shared" si="0"/>
        <v>12.504272727272728</v>
      </c>
      <c r="E15" s="12">
        <f t="shared" si="0"/>
        <v>85.748816363636351</v>
      </c>
      <c r="F15" s="5">
        <f>AVERAGE(P2:P12)</f>
        <v>0.36363636363636365</v>
      </c>
      <c r="G15" s="13"/>
      <c r="H15" s="10"/>
      <c r="I15" s="10"/>
      <c r="J15" s="10"/>
      <c r="K15" s="10"/>
      <c r="L15" s="10"/>
      <c r="M15" s="10"/>
      <c r="N15" s="10"/>
      <c r="O15" s="10"/>
      <c r="P15" s="13"/>
      <c r="Q15" s="10"/>
    </row>
    <row r="16" spans="1:17" ht="15.75" customHeight="1" x14ac:dyDescent="0.25">
      <c r="A16" s="14" t="s">
        <v>24</v>
      </c>
      <c r="B16" s="15">
        <f>STDEV(B2:B12)</f>
        <v>25.620427772177862</v>
      </c>
      <c r="C16" s="15">
        <f>STDEV(C2:C12)</f>
        <v>15.905643546988196</v>
      </c>
      <c r="D16" s="15">
        <f>STDEV(D2:D12)</f>
        <v>29.627990779298248</v>
      </c>
      <c r="E16" s="15">
        <f>STDEV(E2:E12)</f>
        <v>37.391166487669054</v>
      </c>
      <c r="F16" s="16">
        <f>STDEV(P2:P12)</f>
        <v>0.50452497910951299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</sheetData>
  <conditionalFormatting sqref="F1">
    <cfRule type="notContainsBlanks" dxfId="1" priority="1">
      <formula>LEN(TRIM(F1))&gt;0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P2" sqref="P2:P12"/>
    </sheetView>
  </sheetViews>
  <sheetFormatPr defaultColWidth="14.42578125" defaultRowHeight="15.75" customHeight="1" x14ac:dyDescent="0.2"/>
  <cols>
    <col min="1" max="1" width="12.7109375" customWidth="1"/>
    <col min="2" max="2" width="11.28515625" customWidth="1"/>
    <col min="3" max="3" width="10.85546875" customWidth="1"/>
    <col min="4" max="4" width="11.5703125" customWidth="1"/>
    <col min="5" max="5" width="10.28515625" customWidth="1"/>
    <col min="6" max="6" width="11.28515625" customWidth="1"/>
    <col min="7" max="7" width="11.42578125" customWidth="1"/>
    <col min="8" max="8" width="11" customWidth="1"/>
    <col min="9" max="9" width="9" customWidth="1"/>
    <col min="10" max="10" width="10.28515625" customWidth="1"/>
    <col min="11" max="11" width="10" customWidth="1"/>
    <col min="12" max="12" width="10.5703125" customWidth="1"/>
    <col min="13" max="13" width="11" customWidth="1"/>
    <col min="14" max="14" width="9.7109375" customWidth="1"/>
    <col min="15" max="15" width="9.140625" customWidth="1"/>
    <col min="16" max="16" width="7.42578125" customWidth="1"/>
    <col min="17" max="17" width="9.42578125" customWidth="1"/>
  </cols>
  <sheetData>
    <row r="1" spans="1:17" ht="43.5" customHeight="1" x14ac:dyDescent="0.25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</row>
    <row r="2" spans="1:17" ht="15.75" customHeight="1" x14ac:dyDescent="0.2">
      <c r="A2" s="9">
        <v>1</v>
      </c>
      <c r="B2" s="9">
        <v>39.354309999999998</v>
      </c>
      <c r="C2" s="9">
        <v>57.711640000000003</v>
      </c>
      <c r="D2" s="9">
        <v>14.598000000000001</v>
      </c>
      <c r="E2" s="9">
        <v>31.213560000000001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1</v>
      </c>
      <c r="L2" s="9">
        <v>0</v>
      </c>
      <c r="M2" s="9">
        <v>1</v>
      </c>
      <c r="N2" s="9">
        <v>0</v>
      </c>
      <c r="O2" s="9">
        <v>1</v>
      </c>
      <c r="P2" s="9">
        <v>0</v>
      </c>
      <c r="Q2" s="9" t="s">
        <v>17</v>
      </c>
    </row>
    <row r="3" spans="1:17" ht="15.75" customHeight="1" x14ac:dyDescent="0.2">
      <c r="A3" s="9">
        <v>2</v>
      </c>
      <c r="B3" s="9">
        <v>20.900020000000001</v>
      </c>
      <c r="C3" s="9">
        <v>10.46391</v>
      </c>
      <c r="D3" s="9">
        <v>30.347999999999999</v>
      </c>
      <c r="E3" s="9">
        <v>59.935420000000001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3</v>
      </c>
      <c r="L3" s="9">
        <v>1</v>
      </c>
      <c r="M3" s="9">
        <v>1</v>
      </c>
      <c r="N3" s="9">
        <v>3</v>
      </c>
      <c r="O3" s="9">
        <v>1</v>
      </c>
      <c r="P3" s="9">
        <v>1</v>
      </c>
      <c r="Q3" s="9" t="s">
        <v>17</v>
      </c>
    </row>
    <row r="4" spans="1:17" ht="15.75" customHeight="1" x14ac:dyDescent="0.2">
      <c r="A4" s="9">
        <v>3</v>
      </c>
      <c r="B4" s="9">
        <v>48.822609999999997</v>
      </c>
      <c r="C4" s="9">
        <v>62.94894</v>
      </c>
      <c r="D4" s="9">
        <v>7.3259999999999996</v>
      </c>
      <c r="E4" s="9">
        <v>101.404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2</v>
      </c>
      <c r="L4" s="9">
        <v>1</v>
      </c>
      <c r="M4" s="9">
        <v>2</v>
      </c>
      <c r="N4" s="9">
        <v>0</v>
      </c>
      <c r="O4" s="9">
        <v>1</v>
      </c>
      <c r="P4" s="9">
        <v>0</v>
      </c>
      <c r="Q4" s="9" t="s">
        <v>17</v>
      </c>
    </row>
    <row r="5" spans="1:17" ht="15.75" customHeight="1" x14ac:dyDescent="0.2">
      <c r="A5" s="9">
        <v>4</v>
      </c>
      <c r="B5" s="9" t="s">
        <v>25</v>
      </c>
      <c r="C5" s="9">
        <v>16.840679999999999</v>
      </c>
      <c r="D5" s="9">
        <v>44.171999999999997</v>
      </c>
      <c r="E5" s="9">
        <v>83.929310000000001</v>
      </c>
      <c r="F5" s="9">
        <v>0</v>
      </c>
      <c r="G5" s="9">
        <v>0</v>
      </c>
      <c r="H5" s="9">
        <v>1</v>
      </c>
      <c r="I5" s="9">
        <v>0</v>
      </c>
      <c r="J5" s="9">
        <v>1</v>
      </c>
      <c r="K5" s="9">
        <v>3</v>
      </c>
      <c r="L5" s="9">
        <v>0</v>
      </c>
      <c r="M5" s="9">
        <v>1</v>
      </c>
      <c r="N5" s="9">
        <v>0</v>
      </c>
      <c r="O5" s="9">
        <v>2</v>
      </c>
      <c r="P5" s="9">
        <v>1</v>
      </c>
      <c r="Q5" s="9" t="s">
        <v>17</v>
      </c>
    </row>
    <row r="6" spans="1:17" ht="15.75" customHeight="1" x14ac:dyDescent="0.2">
      <c r="A6" s="9">
        <v>5</v>
      </c>
      <c r="B6" s="9">
        <v>29.916869999999999</v>
      </c>
      <c r="C6" s="9">
        <v>35.573970000000003</v>
      </c>
      <c r="D6" s="9">
        <v>9.3239999999999998</v>
      </c>
      <c r="E6" s="9">
        <v>76.207490000000007</v>
      </c>
      <c r="F6" s="9">
        <v>3</v>
      </c>
      <c r="G6" s="9">
        <v>0</v>
      </c>
      <c r="H6" s="9">
        <v>0</v>
      </c>
      <c r="I6" s="9">
        <v>0</v>
      </c>
      <c r="J6" s="9">
        <v>0</v>
      </c>
      <c r="K6" s="9">
        <v>1</v>
      </c>
      <c r="L6" s="9">
        <v>0</v>
      </c>
      <c r="M6" s="9">
        <v>1</v>
      </c>
      <c r="N6" s="9">
        <v>0</v>
      </c>
      <c r="O6" s="9">
        <v>2</v>
      </c>
      <c r="P6" s="9">
        <v>0</v>
      </c>
      <c r="Q6" s="9" t="s">
        <v>17</v>
      </c>
    </row>
    <row r="7" spans="1:17" ht="15.75" customHeight="1" x14ac:dyDescent="0.2">
      <c r="A7" s="9">
        <v>6</v>
      </c>
      <c r="B7" s="9">
        <v>12.5</v>
      </c>
      <c r="C7" s="9">
        <v>14.13317</v>
      </c>
      <c r="D7" s="9">
        <v>41.31</v>
      </c>
      <c r="E7" s="9">
        <v>64.581270000000004</v>
      </c>
      <c r="F7" s="9">
        <v>4</v>
      </c>
      <c r="G7" s="9">
        <v>0</v>
      </c>
      <c r="H7" s="9">
        <v>1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2</v>
      </c>
      <c r="P7" s="9">
        <v>0</v>
      </c>
      <c r="Q7" s="9" t="s">
        <v>17</v>
      </c>
    </row>
    <row r="8" spans="1:17" ht="15.75" customHeight="1" x14ac:dyDescent="0.2">
      <c r="A8" s="9">
        <v>7</v>
      </c>
      <c r="B8" s="9">
        <v>42.100020000000001</v>
      </c>
      <c r="C8" s="9">
        <v>10.45673</v>
      </c>
      <c r="D8" s="9">
        <v>23.885999999999999</v>
      </c>
      <c r="E8" s="9">
        <v>56.985720000000001</v>
      </c>
      <c r="F8" s="9">
        <v>9</v>
      </c>
      <c r="G8" s="9">
        <v>0</v>
      </c>
      <c r="H8" s="9">
        <v>1</v>
      </c>
      <c r="I8" s="9">
        <v>0</v>
      </c>
      <c r="J8" s="9">
        <v>8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 t="s">
        <v>17</v>
      </c>
    </row>
    <row r="9" spans="1:17" ht="15.75" customHeight="1" x14ac:dyDescent="0.2">
      <c r="A9" s="9">
        <v>8</v>
      </c>
      <c r="B9" s="9">
        <v>50.106859999999998</v>
      </c>
      <c r="C9" s="9">
        <v>12.40612</v>
      </c>
      <c r="D9" s="9">
        <v>32.886000000000003</v>
      </c>
      <c r="E9" s="9">
        <v>50.537669999999999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 t="s">
        <v>17</v>
      </c>
    </row>
    <row r="10" spans="1:17" ht="15.75" customHeight="1" x14ac:dyDescent="0.2">
      <c r="A10" s="9">
        <v>9</v>
      </c>
      <c r="B10" s="9">
        <v>49.197240000000001</v>
      </c>
      <c r="C10" s="9">
        <v>11.79278</v>
      </c>
      <c r="D10" s="9">
        <v>29.582999999999998</v>
      </c>
      <c r="E10" s="9">
        <v>48.89452</v>
      </c>
      <c r="F10" s="9">
        <v>0</v>
      </c>
      <c r="G10" s="9">
        <v>0</v>
      </c>
      <c r="H10" s="9">
        <v>1</v>
      </c>
      <c r="I10" s="9">
        <v>0</v>
      </c>
      <c r="J10" s="9">
        <v>0</v>
      </c>
      <c r="K10" s="9">
        <v>2</v>
      </c>
      <c r="L10" s="9">
        <v>0</v>
      </c>
      <c r="M10" s="9">
        <v>0</v>
      </c>
      <c r="N10" s="9">
        <v>0</v>
      </c>
      <c r="O10" s="9">
        <v>1</v>
      </c>
      <c r="P10" s="9">
        <v>0</v>
      </c>
      <c r="Q10" s="9" t="s">
        <v>17</v>
      </c>
    </row>
    <row r="11" spans="1:17" ht="15.75" customHeight="1" x14ac:dyDescent="0.2">
      <c r="A11" s="9">
        <v>10</v>
      </c>
      <c r="B11" s="9">
        <v>44.904330000000002</v>
      </c>
      <c r="C11" s="9">
        <v>62.594299999999997</v>
      </c>
      <c r="D11" s="9">
        <v>14.507999999999999</v>
      </c>
      <c r="E11" s="9">
        <v>35.049660000000003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1</v>
      </c>
      <c r="L11" s="9">
        <v>0</v>
      </c>
      <c r="M11" s="9">
        <v>1</v>
      </c>
      <c r="N11" s="9">
        <v>0</v>
      </c>
      <c r="O11" s="9">
        <v>0</v>
      </c>
      <c r="P11" s="9">
        <v>0</v>
      </c>
      <c r="Q11" s="9" t="s">
        <v>17</v>
      </c>
    </row>
    <row r="12" spans="1:17" ht="15.75" customHeight="1" x14ac:dyDescent="0.2">
      <c r="A12" s="9">
        <v>11</v>
      </c>
      <c r="B12" s="9">
        <v>45.216679999999997</v>
      </c>
      <c r="C12" s="9">
        <v>56.000169999999997</v>
      </c>
      <c r="D12" s="9">
        <v>13.923</v>
      </c>
      <c r="E12" s="9">
        <v>36.678840000000001</v>
      </c>
      <c r="F12" s="9">
        <v>1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1</v>
      </c>
      <c r="P12" s="9">
        <v>1</v>
      </c>
      <c r="Q12" s="9" t="s">
        <v>17</v>
      </c>
    </row>
    <row r="13" spans="1:17" ht="15.75" customHeight="1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ht="15.75" customHeight="1" x14ac:dyDescent="0.2">
      <c r="A14" s="10"/>
      <c r="B14" s="11" t="s">
        <v>18</v>
      </c>
      <c r="C14" s="11" t="s">
        <v>19</v>
      </c>
      <c r="D14" s="11" t="s">
        <v>20</v>
      </c>
      <c r="E14" s="11" t="s">
        <v>21</v>
      </c>
      <c r="F14" s="11" t="s">
        <v>15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</row>
    <row r="15" spans="1:17" ht="15.75" customHeight="1" x14ac:dyDescent="0.25">
      <c r="A15" s="11" t="s">
        <v>22</v>
      </c>
      <c r="B15" s="12">
        <f>AVERAGE(B2:B12)</f>
        <v>38.301894000000004</v>
      </c>
      <c r="C15" s="12">
        <f t="shared" ref="C15:E15" si="0">AVERAGE(C2:C12)</f>
        <v>31.902037272727274</v>
      </c>
      <c r="D15" s="12">
        <f t="shared" si="0"/>
        <v>23.805818181818179</v>
      </c>
      <c r="E15" s="12">
        <f t="shared" si="0"/>
        <v>58.674314545454543</v>
      </c>
      <c r="F15" s="5">
        <f>AVERAGE(P2:P12)</f>
        <v>0.27272727272727271</v>
      </c>
      <c r="G15" s="13"/>
      <c r="H15" s="10"/>
      <c r="I15" s="10"/>
      <c r="J15" s="10"/>
      <c r="K15" s="10"/>
      <c r="L15" s="10"/>
      <c r="M15" s="10"/>
      <c r="N15" s="10"/>
      <c r="O15" s="10"/>
      <c r="P15" s="13"/>
      <c r="Q15" s="10"/>
    </row>
    <row r="16" spans="1:17" ht="15.75" customHeight="1" x14ac:dyDescent="0.25">
      <c r="A16" s="14" t="s">
        <v>24</v>
      </c>
      <c r="B16" s="15">
        <f>STDEV(B2:B12)</f>
        <v>12.972460570000822</v>
      </c>
      <c r="C16" s="15">
        <f>STDEV(C2:C12)</f>
        <v>23.265443246396181</v>
      </c>
      <c r="D16" s="15">
        <f>STDEV(D2:D12)</f>
        <v>12.767226580727559</v>
      </c>
      <c r="E16" s="15">
        <f>STDEV(E2:E12)</f>
        <v>21.836333314248662</v>
      </c>
      <c r="F16" s="16">
        <f>STDEV(P2:P12)</f>
        <v>0.46709936649691375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</sheetData>
  <conditionalFormatting sqref="F1">
    <cfRule type="notContainsBlanks" dxfId="0" priority="1">
      <formula>LEN(TRIM(F1))&gt;0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4.42578125" defaultRowHeight="15.75" customHeight="1" x14ac:dyDescent="0.2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1" sqref="I1"/>
    </sheetView>
  </sheetViews>
  <sheetFormatPr defaultColWidth="14.42578125" defaultRowHeight="15.75" customHeight="1" x14ac:dyDescent="0.2"/>
  <cols>
    <col min="1" max="1" width="28" customWidth="1"/>
    <col min="2" max="2" width="16.7109375" customWidth="1"/>
    <col min="3" max="3" width="17.5703125" customWidth="1"/>
    <col min="4" max="4" width="17.28515625" customWidth="1"/>
    <col min="5" max="5" width="17.5703125" customWidth="1"/>
  </cols>
  <sheetData>
    <row r="1" spans="1:9" ht="15.75" customHeight="1" x14ac:dyDescent="0.2">
      <c r="A1" t="s">
        <v>26</v>
      </c>
      <c r="B1" s="20"/>
      <c r="C1" s="20"/>
      <c r="D1" s="20"/>
      <c r="E1" s="20"/>
      <c r="F1" s="20"/>
      <c r="G1" s="20"/>
      <c r="H1" s="20"/>
      <c r="I1" s="20"/>
    </row>
    <row r="2" spans="1:9" ht="15.75" customHeight="1" x14ac:dyDescent="0.2">
      <c r="A2" t="s">
        <v>27</v>
      </c>
    </row>
    <row r="3" spans="1:9" ht="15.75" customHeight="1" x14ac:dyDescent="0.2">
      <c r="A3" t="s">
        <v>28</v>
      </c>
    </row>
    <row r="4" spans="1:9" ht="15.75" customHeight="1" x14ac:dyDescent="0.2">
      <c r="A4" t="s">
        <v>29</v>
      </c>
      <c r="B4" s="21">
        <v>136.85499999999999</v>
      </c>
      <c r="C4" s="21">
        <v>66.912000000000006</v>
      </c>
      <c r="D4" s="21">
        <v>4.33</v>
      </c>
      <c r="E4" s="22">
        <v>4.24</v>
      </c>
    </row>
    <row r="5" spans="1:9" ht="15.75" customHeight="1" x14ac:dyDescent="0.2">
      <c r="A5" t="s">
        <v>30</v>
      </c>
    </row>
    <row r="6" spans="1:9" ht="15.75" customHeight="1" x14ac:dyDescent="0.2">
      <c r="A6" t="s">
        <v>31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6" sqref="C16"/>
    </sheetView>
  </sheetViews>
  <sheetFormatPr defaultColWidth="14.42578125" defaultRowHeight="15.75" customHeight="1" x14ac:dyDescent="0.2"/>
  <cols>
    <col min="1" max="1" width="22.42578125" customWidth="1"/>
  </cols>
  <sheetData>
    <row r="1" spans="1:7" ht="15.75" customHeight="1" x14ac:dyDescent="0.2">
      <c r="A1" s="23"/>
      <c r="B1" s="26" t="s">
        <v>33</v>
      </c>
      <c r="C1" s="26" t="s">
        <v>34</v>
      </c>
      <c r="D1" s="26" t="s">
        <v>35</v>
      </c>
      <c r="E1" s="26" t="s">
        <v>36</v>
      </c>
      <c r="F1" s="26" t="s">
        <v>37</v>
      </c>
      <c r="G1" s="26" t="s">
        <v>38</v>
      </c>
    </row>
    <row r="2" spans="1:7" ht="15.75" customHeight="1" x14ac:dyDescent="0.2">
      <c r="A2" s="24" t="s">
        <v>32</v>
      </c>
      <c r="B2" s="29">
        <v>122.18300000000001</v>
      </c>
      <c r="C2" s="29">
        <v>54.23</v>
      </c>
      <c r="D2" s="29">
        <v>0.92200000000000004</v>
      </c>
      <c r="E2" s="29">
        <v>0.90600000000000003</v>
      </c>
      <c r="F2" s="29">
        <v>0.93</v>
      </c>
      <c r="G2" s="29">
        <v>0.94099999999999995</v>
      </c>
    </row>
    <row r="3" spans="1:7" ht="15.75" customHeight="1" x14ac:dyDescent="0.2">
      <c r="A3" s="23"/>
      <c r="B3" s="23"/>
      <c r="C3" s="23"/>
      <c r="D3" s="23"/>
      <c r="E3" s="30" t="s">
        <v>39</v>
      </c>
      <c r="F3" s="30" t="s">
        <v>40</v>
      </c>
      <c r="G3" s="30" t="s">
        <v>40</v>
      </c>
    </row>
    <row r="4" spans="1:7" ht="15.75" customHeight="1" x14ac:dyDescent="0.2">
      <c r="A4" s="23"/>
      <c r="B4" s="23"/>
      <c r="C4" s="23"/>
      <c r="D4" s="23"/>
      <c r="E4" s="23"/>
      <c r="F4" s="23"/>
      <c r="G4" s="23"/>
    </row>
    <row r="5" spans="1:7" ht="15.75" customHeight="1" x14ac:dyDescent="0.2">
      <c r="A5" s="25" t="s">
        <v>41</v>
      </c>
      <c r="B5" s="29">
        <v>101.995</v>
      </c>
      <c r="C5" s="29">
        <v>38.267000000000003</v>
      </c>
      <c r="D5" s="29">
        <v>0.93799999999999994</v>
      </c>
      <c r="E5" s="29">
        <v>0.873</v>
      </c>
      <c r="F5" s="29">
        <v>0.90700000000000003</v>
      </c>
      <c r="G5" s="29">
        <v>0.92200000000000004</v>
      </c>
    </row>
    <row r="6" spans="1:7" ht="15.75" customHeight="1" x14ac:dyDescent="0.2">
      <c r="A6" s="23"/>
      <c r="B6" s="23"/>
      <c r="C6" s="23"/>
      <c r="D6" s="23"/>
      <c r="E6" s="30" t="s">
        <v>39</v>
      </c>
      <c r="F6" s="30" t="s">
        <v>39</v>
      </c>
      <c r="G6" s="30" t="s">
        <v>39</v>
      </c>
    </row>
    <row r="8" spans="1:7" ht="15.75" customHeight="1" x14ac:dyDescent="0.2">
      <c r="A8" s="27" t="s">
        <v>42</v>
      </c>
      <c r="B8" s="29">
        <v>4.484</v>
      </c>
      <c r="C8" s="29">
        <v>4.9630000000000001</v>
      </c>
      <c r="D8" s="29">
        <v>0.83499999999999996</v>
      </c>
      <c r="E8" s="29">
        <v>0.90600000000000003</v>
      </c>
      <c r="F8" s="29">
        <v>0.93</v>
      </c>
      <c r="G8" s="29">
        <v>0.94099999999999995</v>
      </c>
    </row>
    <row r="9" spans="1:7" ht="15.75" customHeight="1" x14ac:dyDescent="0.2">
      <c r="A9" s="23"/>
      <c r="B9" s="23"/>
      <c r="C9" s="23"/>
      <c r="D9" s="23"/>
      <c r="E9" s="30" t="s">
        <v>40</v>
      </c>
      <c r="F9" s="30" t="s">
        <v>40</v>
      </c>
      <c r="G9" s="30" t="s">
        <v>40</v>
      </c>
    </row>
    <row r="10" spans="1:7" ht="15.75" customHeight="1" x14ac:dyDescent="0.2">
      <c r="A10" s="23"/>
      <c r="B10" s="23"/>
      <c r="C10" s="23"/>
      <c r="D10" s="23"/>
      <c r="E10" s="23"/>
      <c r="F10" s="23"/>
      <c r="G10" s="23"/>
    </row>
    <row r="11" spans="1:7" ht="15.75" customHeight="1" x14ac:dyDescent="0.2">
      <c r="A11" s="28" t="s">
        <v>43</v>
      </c>
      <c r="B11" s="29">
        <v>2.343</v>
      </c>
      <c r="C11" s="29">
        <v>3.0960000000000001</v>
      </c>
      <c r="D11" s="29">
        <v>0.72399999999999998</v>
      </c>
      <c r="E11" s="29">
        <v>0.90300000000000002</v>
      </c>
      <c r="F11" s="29">
        <v>0.93</v>
      </c>
      <c r="G11" s="29">
        <v>0.94</v>
      </c>
    </row>
    <row r="12" spans="1:7" ht="15.75" customHeight="1" x14ac:dyDescent="0.2">
      <c r="A12" s="23"/>
      <c r="B12" s="23"/>
      <c r="C12" s="23"/>
      <c r="D12" s="23"/>
      <c r="E12" s="30" t="s">
        <v>40</v>
      </c>
      <c r="F12" s="30" t="s">
        <v>40</v>
      </c>
      <c r="G12" s="30" t="s">
        <v>40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Teste 1 (DNA NI)</vt:lpstr>
      <vt:lpstr>Teste 2 (DNA I)</vt:lpstr>
      <vt:lpstr>Teste 3 (GFP NI)</vt:lpstr>
      <vt:lpstr>Teste 4 (GFP I)</vt:lpstr>
      <vt:lpstr>Teste 5 (Hemo NI)</vt:lpstr>
      <vt:lpstr>Teste 6 (Hemo I)</vt:lpstr>
      <vt:lpstr>Teste 8</vt:lpstr>
      <vt:lpstr>Conforto</vt:lpstr>
      <vt:lpstr>Shapiro-Wilk</vt:lpstr>
      <vt:lpstr>T-Student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Antonio Costa</cp:lastModifiedBy>
  <dcterms:modified xsi:type="dcterms:W3CDTF">2016-11-20T23:17:30Z</dcterms:modified>
</cp:coreProperties>
</file>