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_R\Documents\GitHub\excel\"/>
    </mc:Choice>
  </mc:AlternateContent>
  <xr:revisionPtr revIDLastSave="0" documentId="8_{EA7F1585-A922-446E-9941-6A5E43189206}" xr6:coauthVersionLast="46" xr6:coauthVersionMax="46" xr10:uidLastSave="{00000000-0000-0000-0000-000000000000}"/>
  <bookViews>
    <workbookView xWindow="-120" yWindow="-120" windowWidth="15600" windowHeight="11160" xr2:uid="{D017B5FA-85CE-4964-BD08-AC89F0A14A2D}"/>
  </bookViews>
  <sheets>
    <sheet name="Hoja1" sheetId="1" r:id="rId1"/>
  </sheets>
  <definedNames>
    <definedName name="_xlnm._FilterDatabase" localSheetId="0" hidden="1">Hoja1!$A$1:$S$19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" i="1"/>
  <c r="G6" i="1"/>
  <c r="I6" i="1" s="1"/>
  <c r="J6" i="1" s="1"/>
  <c r="O6" i="1" s="1"/>
  <c r="G7" i="1"/>
  <c r="I7" i="1" s="1"/>
  <c r="J7" i="1" s="1"/>
  <c r="O7" i="1" s="1"/>
  <c r="G8" i="1"/>
  <c r="I8" i="1" s="1"/>
  <c r="J8" i="1" s="1"/>
  <c r="O8" i="1" s="1"/>
  <c r="G9" i="1"/>
  <c r="I9" i="1" s="1"/>
  <c r="J9" i="1" s="1"/>
  <c r="O9" i="1" s="1"/>
  <c r="G10" i="1"/>
  <c r="I10" i="1" s="1"/>
  <c r="J10" i="1" s="1"/>
  <c r="O10" i="1" s="1"/>
  <c r="G11" i="1"/>
  <c r="I11" i="1" s="1"/>
  <c r="J11" i="1" s="1"/>
  <c r="O11" i="1" s="1"/>
  <c r="G12" i="1"/>
  <c r="I12" i="1" s="1"/>
  <c r="J12" i="1" s="1"/>
  <c r="O12" i="1" s="1"/>
  <c r="G13" i="1"/>
  <c r="I13" i="1" s="1"/>
  <c r="J13" i="1" s="1"/>
  <c r="O13" i="1" s="1"/>
  <c r="G14" i="1"/>
  <c r="I14" i="1" s="1"/>
  <c r="J14" i="1" s="1"/>
  <c r="O14" i="1" s="1"/>
  <c r="G15" i="1"/>
  <c r="I15" i="1" s="1"/>
  <c r="J15" i="1" s="1"/>
  <c r="O15" i="1" s="1"/>
  <c r="G16" i="1"/>
  <c r="I16" i="1" s="1"/>
  <c r="J16" i="1" s="1"/>
  <c r="O16" i="1" s="1"/>
  <c r="G17" i="1"/>
  <c r="I17" i="1" s="1"/>
  <c r="J17" i="1" s="1"/>
  <c r="O17" i="1" s="1"/>
  <c r="G18" i="1"/>
  <c r="I18" i="1" s="1"/>
  <c r="J18" i="1" s="1"/>
  <c r="O18" i="1" s="1"/>
  <c r="G19" i="1"/>
  <c r="I19" i="1" s="1"/>
  <c r="J19" i="1" s="1"/>
  <c r="O19" i="1" s="1"/>
  <c r="G3" i="1"/>
  <c r="I3" i="1" s="1"/>
  <c r="J3" i="1" s="1"/>
  <c r="O3" i="1" s="1"/>
  <c r="G4" i="1"/>
  <c r="I4" i="1" s="1"/>
  <c r="J4" i="1" s="1"/>
  <c r="O4" i="1" s="1"/>
  <c r="G5" i="1"/>
  <c r="I5" i="1" s="1"/>
  <c r="J5" i="1" s="1"/>
  <c r="O5" i="1" s="1"/>
  <c r="G2" i="1"/>
  <c r="I2" i="1" s="1"/>
  <c r="J2" i="1" s="1"/>
  <c r="O2" i="1" s="1"/>
</calcChain>
</file>

<file path=xl/sharedStrings.xml><?xml version="1.0" encoding="utf-8"?>
<sst xmlns="http://schemas.openxmlformats.org/spreadsheetml/2006/main" count="145" uniqueCount="45">
  <si>
    <t>Lotes de Compra</t>
  </si>
  <si>
    <t>Precio_Unitario</t>
  </si>
  <si>
    <t>Orden_Compra</t>
  </si>
  <si>
    <t>002</t>
  </si>
  <si>
    <t>003</t>
  </si>
  <si>
    <t>005</t>
  </si>
  <si>
    <t>007</t>
  </si>
  <si>
    <t>Precio_Total_Neto_Compra</t>
  </si>
  <si>
    <t>Grado</t>
  </si>
  <si>
    <t>Fecha</t>
  </si>
  <si>
    <t>02/01/2021</t>
  </si>
  <si>
    <t>03/01/2021</t>
  </si>
  <si>
    <t>05/01/2021</t>
  </si>
  <si>
    <t>10/01/2021</t>
  </si>
  <si>
    <t>Clientes</t>
  </si>
  <si>
    <t>Producto</t>
  </si>
  <si>
    <t>Tipo_Cuero</t>
  </si>
  <si>
    <t>Factura</t>
  </si>
  <si>
    <t>Cartera</t>
  </si>
  <si>
    <t>Billetera</t>
  </si>
  <si>
    <t>Cinturon</t>
  </si>
  <si>
    <t>Bolso</t>
  </si>
  <si>
    <t>Color</t>
  </si>
  <si>
    <t>Cafe</t>
  </si>
  <si>
    <t>Rojo</t>
  </si>
  <si>
    <t>Negro</t>
  </si>
  <si>
    <t>Blanco</t>
  </si>
  <si>
    <t>Costo_fabricacion</t>
  </si>
  <si>
    <t>Charol</t>
  </si>
  <si>
    <t>Cuero_Cocido</t>
  </si>
  <si>
    <t>Cuero_Graso</t>
  </si>
  <si>
    <t>Cuero_Teñido</t>
  </si>
  <si>
    <t>Precio_Venta</t>
  </si>
  <si>
    <t>Cantidad_Vendidas</t>
  </si>
  <si>
    <t>Costo_Total</t>
  </si>
  <si>
    <t>Falabella</t>
  </si>
  <si>
    <t>Ripley</t>
  </si>
  <si>
    <t>La Polar</t>
  </si>
  <si>
    <t>Almacenes Paris</t>
  </si>
  <si>
    <t>Fecha_Factura</t>
  </si>
  <si>
    <t>Venciniento_Fact</t>
  </si>
  <si>
    <t>Fact_Compra</t>
  </si>
  <si>
    <t>Proveedor</t>
  </si>
  <si>
    <t>El Remate</t>
  </si>
  <si>
    <t>Dist.Cueros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</si>
</sst>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8" formatCode="&quot;$&quot;\ #,##0"/>
    <numFmt numFmtId="174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42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42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168" fontId="3" fillId="2" borderId="0" xfId="1" applyNumberFormat="1" applyFont="1" applyFill="1" applyAlignment="1">
      <alignment horizontal="center"/>
    </xf>
    <xf numFmtId="42" fontId="0" fillId="2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42" fontId="2" fillId="3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74" fontId="3" fillId="2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2EF7-CE7B-4523-A0E1-6642D2720FEF}">
  <dimension ref="A1:S19"/>
  <sheetViews>
    <sheetView tabSelected="1" zoomScale="90" zoomScaleNormal="90" workbookViewId="0">
      <selection activeCell="C15" sqref="C15"/>
    </sheetView>
  </sheetViews>
  <sheetFormatPr baseColWidth="10" defaultRowHeight="15" x14ac:dyDescent="0.25"/>
  <cols>
    <col min="1" max="1" width="11.42578125" style="1"/>
    <col min="2" max="2" width="20.42578125" style="1" bestFit="1" customWidth="1"/>
    <col min="3" max="3" width="11.5703125" style="1" bestFit="1" customWidth="1"/>
    <col min="4" max="4" width="20" style="6" bestFit="1" customWidth="1"/>
    <col min="5" max="5" width="20" style="18" customWidth="1"/>
    <col min="6" max="6" width="11.5703125" style="2" bestFit="1" customWidth="1"/>
    <col min="7" max="7" width="30.140625" style="3" bestFit="1" customWidth="1"/>
    <col min="8" max="8" width="19.28515625" style="1" bestFit="1" customWidth="1"/>
    <col min="9" max="9" width="18.28515625" style="6" bestFit="1" customWidth="1"/>
    <col min="10" max="10" width="18.28515625" style="6" customWidth="1"/>
    <col min="11" max="11" width="11.42578125" style="1"/>
    <col min="12" max="12" width="13.28515625" style="1" bestFit="1" customWidth="1"/>
    <col min="13" max="13" width="11.42578125" style="1"/>
    <col min="14" max="14" width="18.28515625" style="4" bestFit="1" customWidth="1"/>
    <col min="15" max="15" width="18.28515625" style="1" bestFit="1" customWidth="1"/>
    <col min="16" max="16" width="15.5703125" style="1" bestFit="1" customWidth="1"/>
    <col min="17" max="17" width="11.42578125" style="1"/>
    <col min="18" max="18" width="13.5703125" style="1" bestFit="1" customWidth="1"/>
    <col min="19" max="19" width="16.5703125" style="1" bestFit="1" customWidth="1"/>
    <col min="20" max="16384" width="11.42578125" style="1"/>
  </cols>
  <sheetData>
    <row r="1" spans="1:19" s="5" customFormat="1" x14ac:dyDescent="0.25">
      <c r="A1" s="7" t="s">
        <v>42</v>
      </c>
      <c r="B1" s="7" t="s">
        <v>0</v>
      </c>
      <c r="C1" s="7" t="s">
        <v>8</v>
      </c>
      <c r="D1" s="8" t="s">
        <v>1</v>
      </c>
      <c r="E1" s="17" t="s">
        <v>41</v>
      </c>
      <c r="F1" s="9" t="s">
        <v>9</v>
      </c>
      <c r="G1" s="10" t="s">
        <v>7</v>
      </c>
      <c r="H1" s="9" t="s">
        <v>2</v>
      </c>
      <c r="I1" s="11" t="s">
        <v>27</v>
      </c>
      <c r="J1" s="11" t="s">
        <v>34</v>
      </c>
      <c r="K1" s="12" t="s">
        <v>15</v>
      </c>
      <c r="L1" s="12" t="s">
        <v>16</v>
      </c>
      <c r="M1" s="12" t="s">
        <v>22</v>
      </c>
      <c r="N1" s="14" t="s">
        <v>33</v>
      </c>
      <c r="O1" s="13" t="s">
        <v>32</v>
      </c>
      <c r="P1" s="12" t="s">
        <v>14</v>
      </c>
      <c r="Q1" s="12" t="s">
        <v>17</v>
      </c>
      <c r="R1" s="12" t="s">
        <v>39</v>
      </c>
      <c r="S1" s="12" t="s">
        <v>40</v>
      </c>
    </row>
    <row r="2" spans="1:19" x14ac:dyDescent="0.25">
      <c r="A2" s="1" t="s">
        <v>43</v>
      </c>
      <c r="B2" s="1">
        <v>30</v>
      </c>
      <c r="C2" s="1">
        <v>1</v>
      </c>
      <c r="D2" s="6">
        <v>1000</v>
      </c>
      <c r="E2" s="18">
        <v>2</v>
      </c>
      <c r="F2" s="2" t="s">
        <v>10</v>
      </c>
      <c r="G2" s="3">
        <f>+D2*B2</f>
        <v>30000</v>
      </c>
      <c r="H2" s="2" t="s">
        <v>3</v>
      </c>
      <c r="I2" s="6">
        <f t="shared" ref="I2:I19" si="0">+G2*10%</f>
        <v>3000</v>
      </c>
      <c r="J2" s="6">
        <f>+I2+D2</f>
        <v>4000</v>
      </c>
      <c r="K2" s="1" t="s">
        <v>18</v>
      </c>
      <c r="L2" s="1" t="s">
        <v>28</v>
      </c>
      <c r="M2" s="1" t="s">
        <v>23</v>
      </c>
      <c r="N2" s="4">
        <v>10</v>
      </c>
      <c r="O2" s="6">
        <f>(J2/(1-0.2))*N2</f>
        <v>50000</v>
      </c>
      <c r="P2" s="15" t="s">
        <v>35</v>
      </c>
      <c r="Q2" s="1">
        <v>1</v>
      </c>
      <c r="R2" s="16">
        <v>44198</v>
      </c>
      <c r="S2" s="16">
        <f>+R2+30</f>
        <v>44228</v>
      </c>
    </row>
    <row r="3" spans="1:19" x14ac:dyDescent="0.25">
      <c r="A3" s="1" t="s">
        <v>43</v>
      </c>
      <c r="B3" s="1">
        <v>10</v>
      </c>
      <c r="C3" s="1">
        <v>1</v>
      </c>
      <c r="D3" s="6">
        <v>1500</v>
      </c>
      <c r="E3" s="18">
        <v>4</v>
      </c>
      <c r="F3" s="2" t="s">
        <v>11</v>
      </c>
      <c r="G3" s="3">
        <f t="shared" ref="G3:G6" si="1">+D3*B3</f>
        <v>15000</v>
      </c>
      <c r="H3" s="2" t="s">
        <v>4</v>
      </c>
      <c r="I3" s="6">
        <f t="shared" si="0"/>
        <v>1500</v>
      </c>
      <c r="J3" s="6">
        <f t="shared" ref="J3:J19" si="2">+I3+G3</f>
        <v>16500</v>
      </c>
      <c r="K3" s="1" t="s">
        <v>19</v>
      </c>
      <c r="L3" s="1" t="s">
        <v>29</v>
      </c>
      <c r="M3" s="1" t="s">
        <v>24</v>
      </c>
      <c r="N3" s="4">
        <v>5</v>
      </c>
      <c r="O3" s="6">
        <f t="shared" ref="O3:O19" si="3">(J3/(1-0.2))*N3</f>
        <v>103125</v>
      </c>
      <c r="P3" s="15" t="s">
        <v>36</v>
      </c>
      <c r="Q3" s="1">
        <v>2</v>
      </c>
      <c r="R3" s="16">
        <v>44198</v>
      </c>
      <c r="S3" s="16">
        <f t="shared" ref="S3:S19" si="4">+R3+30</f>
        <v>44228</v>
      </c>
    </row>
    <row r="4" spans="1:19" x14ac:dyDescent="0.25">
      <c r="A4" s="1" t="s">
        <v>44</v>
      </c>
      <c r="B4" s="1">
        <v>4</v>
      </c>
      <c r="C4" s="1">
        <v>2</v>
      </c>
      <c r="D4" s="6">
        <v>1000</v>
      </c>
      <c r="E4" s="18">
        <v>22</v>
      </c>
      <c r="F4" s="2" t="s">
        <v>12</v>
      </c>
      <c r="G4" s="3">
        <f t="shared" si="1"/>
        <v>4000</v>
      </c>
      <c r="H4" s="2" t="s">
        <v>5</v>
      </c>
      <c r="I4" s="6">
        <f t="shared" si="0"/>
        <v>400</v>
      </c>
      <c r="J4" s="6">
        <f t="shared" si="2"/>
        <v>4400</v>
      </c>
      <c r="K4" s="1" t="s">
        <v>20</v>
      </c>
      <c r="L4" s="1" t="s">
        <v>30</v>
      </c>
      <c r="M4" s="1" t="s">
        <v>25</v>
      </c>
      <c r="N4" s="4">
        <v>30</v>
      </c>
      <c r="O4" s="6">
        <f t="shared" si="3"/>
        <v>165000</v>
      </c>
      <c r="P4" s="15" t="s">
        <v>37</v>
      </c>
      <c r="Q4" s="1">
        <v>3</v>
      </c>
      <c r="R4" s="16">
        <v>44201</v>
      </c>
      <c r="S4" s="16">
        <f t="shared" si="4"/>
        <v>44231</v>
      </c>
    </row>
    <row r="5" spans="1:19" x14ac:dyDescent="0.25">
      <c r="A5" s="1" t="s">
        <v>43</v>
      </c>
      <c r="B5" s="1">
        <v>2</v>
      </c>
      <c r="C5" s="1">
        <v>1</v>
      </c>
      <c r="D5" s="6">
        <v>950</v>
      </c>
      <c r="E5" s="18">
        <v>4</v>
      </c>
      <c r="F5" s="2" t="s">
        <v>13</v>
      </c>
      <c r="G5" s="3">
        <f t="shared" si="1"/>
        <v>1900</v>
      </c>
      <c r="H5" s="2" t="s">
        <v>6</v>
      </c>
      <c r="I5" s="6">
        <f t="shared" si="0"/>
        <v>190</v>
      </c>
      <c r="J5" s="6">
        <f t="shared" si="2"/>
        <v>2090</v>
      </c>
      <c r="K5" s="1" t="s">
        <v>21</v>
      </c>
      <c r="L5" s="1" t="s">
        <v>31</v>
      </c>
      <c r="M5" s="1" t="s">
        <v>26</v>
      </c>
      <c r="N5" s="4">
        <v>10</v>
      </c>
      <c r="O5" s="6">
        <f t="shared" si="3"/>
        <v>26125</v>
      </c>
      <c r="P5" s="15" t="s">
        <v>38</v>
      </c>
      <c r="Q5" s="1">
        <v>4</v>
      </c>
      <c r="R5" s="16">
        <v>44202</v>
      </c>
      <c r="S5" s="16">
        <f t="shared" si="4"/>
        <v>44232</v>
      </c>
    </row>
    <row r="6" spans="1:19" x14ac:dyDescent="0.25">
      <c r="A6" s="1" t="s">
        <v>44</v>
      </c>
      <c r="B6" s="1">
        <v>11</v>
      </c>
      <c r="C6" s="1">
        <v>1</v>
      </c>
      <c r="D6" s="6">
        <v>950</v>
      </c>
      <c r="E6" s="18">
        <v>33</v>
      </c>
      <c r="F6" s="2" t="s">
        <v>10</v>
      </c>
      <c r="G6" s="3">
        <f t="shared" si="1"/>
        <v>10450</v>
      </c>
      <c r="H6" s="2" t="s">
        <v>3</v>
      </c>
      <c r="I6" s="6">
        <f t="shared" si="0"/>
        <v>1045</v>
      </c>
      <c r="J6" s="6">
        <f t="shared" si="2"/>
        <v>11495</v>
      </c>
      <c r="K6" s="1" t="s">
        <v>19</v>
      </c>
      <c r="L6" s="1" t="s">
        <v>29</v>
      </c>
      <c r="M6" s="1" t="s">
        <v>24</v>
      </c>
      <c r="N6" s="4">
        <v>20</v>
      </c>
      <c r="O6" s="6">
        <f t="shared" si="3"/>
        <v>287375</v>
      </c>
      <c r="P6" s="15" t="s">
        <v>35</v>
      </c>
      <c r="Q6" s="1">
        <v>5</v>
      </c>
      <c r="R6" s="16">
        <v>44202</v>
      </c>
      <c r="S6" s="16">
        <f t="shared" si="4"/>
        <v>44232</v>
      </c>
    </row>
    <row r="7" spans="1:19" x14ac:dyDescent="0.25">
      <c r="A7" s="1" t="s">
        <v>43</v>
      </c>
      <c r="B7" s="1">
        <v>30</v>
      </c>
      <c r="C7" s="1">
        <v>2</v>
      </c>
      <c r="D7" s="6">
        <v>885</v>
      </c>
      <c r="E7" s="18">
        <v>6</v>
      </c>
      <c r="F7" s="2" t="s">
        <v>11</v>
      </c>
      <c r="G7" s="3">
        <f t="shared" ref="G7:G19" si="5">+D7*B7</f>
        <v>26550</v>
      </c>
      <c r="H7" s="2" t="s">
        <v>4</v>
      </c>
      <c r="I7" s="6">
        <f t="shared" si="0"/>
        <v>2655</v>
      </c>
      <c r="J7" s="6">
        <f t="shared" si="2"/>
        <v>29205</v>
      </c>
      <c r="K7" s="1" t="s">
        <v>20</v>
      </c>
      <c r="L7" s="1" t="s">
        <v>30</v>
      </c>
      <c r="M7" s="1" t="s">
        <v>25</v>
      </c>
      <c r="N7" s="4">
        <v>20</v>
      </c>
      <c r="O7" s="6">
        <f t="shared" si="3"/>
        <v>730125</v>
      </c>
      <c r="P7" s="15" t="s">
        <v>36</v>
      </c>
      <c r="Q7" s="1">
        <v>6</v>
      </c>
      <c r="R7" s="16">
        <v>44203</v>
      </c>
      <c r="S7" s="16">
        <f t="shared" si="4"/>
        <v>44233</v>
      </c>
    </row>
    <row r="8" spans="1:19" x14ac:dyDescent="0.25">
      <c r="A8" s="1" t="s">
        <v>44</v>
      </c>
      <c r="B8" s="1">
        <v>20</v>
      </c>
      <c r="C8" s="1">
        <v>1</v>
      </c>
      <c r="D8" s="6">
        <v>820</v>
      </c>
      <c r="E8" s="18">
        <v>34</v>
      </c>
      <c r="F8" s="2" t="s">
        <v>12</v>
      </c>
      <c r="G8" s="3">
        <f t="shared" si="5"/>
        <v>16400</v>
      </c>
      <c r="H8" s="2" t="s">
        <v>5</v>
      </c>
      <c r="I8" s="6">
        <f t="shared" si="0"/>
        <v>1640</v>
      </c>
      <c r="J8" s="6">
        <f t="shared" si="2"/>
        <v>18040</v>
      </c>
      <c r="K8" s="1" t="s">
        <v>21</v>
      </c>
      <c r="L8" s="1" t="s">
        <v>31</v>
      </c>
      <c r="M8" s="1" t="s">
        <v>26</v>
      </c>
      <c r="N8" s="4">
        <v>25</v>
      </c>
      <c r="O8" s="6">
        <f t="shared" si="3"/>
        <v>563750</v>
      </c>
      <c r="P8" s="15" t="s">
        <v>37</v>
      </c>
      <c r="Q8" s="1">
        <v>7</v>
      </c>
      <c r="R8" s="16">
        <v>44204</v>
      </c>
      <c r="S8" s="16">
        <f t="shared" si="4"/>
        <v>44234</v>
      </c>
    </row>
    <row r="9" spans="1:19" x14ac:dyDescent="0.25">
      <c r="A9" s="1" t="s">
        <v>43</v>
      </c>
      <c r="B9" s="1">
        <v>3</v>
      </c>
      <c r="C9" s="1">
        <v>2</v>
      </c>
      <c r="D9" s="6">
        <v>754.99999999999898</v>
      </c>
      <c r="E9" s="18">
        <v>8</v>
      </c>
      <c r="F9" s="2" t="s">
        <v>13</v>
      </c>
      <c r="G9" s="3">
        <f t="shared" si="5"/>
        <v>2264.9999999999968</v>
      </c>
      <c r="H9" s="2" t="s">
        <v>6</v>
      </c>
      <c r="I9" s="6">
        <f t="shared" si="0"/>
        <v>226.49999999999969</v>
      </c>
      <c r="J9" s="6">
        <f t="shared" si="2"/>
        <v>2491.4999999999964</v>
      </c>
      <c r="K9" s="1" t="s">
        <v>19</v>
      </c>
      <c r="L9" s="1" t="s">
        <v>29</v>
      </c>
      <c r="M9" s="1" t="s">
        <v>24</v>
      </c>
      <c r="N9" s="4">
        <v>15</v>
      </c>
      <c r="O9" s="6">
        <f t="shared" si="3"/>
        <v>46715.624999999935</v>
      </c>
      <c r="P9" s="15" t="s">
        <v>37</v>
      </c>
      <c r="Q9" s="1">
        <v>8</v>
      </c>
      <c r="R9" s="16">
        <v>44205</v>
      </c>
      <c r="S9" s="16">
        <f t="shared" si="4"/>
        <v>44235</v>
      </c>
    </row>
    <row r="10" spans="1:19" x14ac:dyDescent="0.25">
      <c r="A10" s="1" t="s">
        <v>44</v>
      </c>
      <c r="B10" s="1">
        <v>15</v>
      </c>
      <c r="C10" s="1">
        <v>1</v>
      </c>
      <c r="D10" s="6">
        <v>689.99999999999898</v>
      </c>
      <c r="E10" s="18">
        <v>36</v>
      </c>
      <c r="F10" s="2" t="s">
        <v>10</v>
      </c>
      <c r="G10" s="3">
        <f t="shared" si="5"/>
        <v>10349.999999999985</v>
      </c>
      <c r="H10" s="2" t="s">
        <v>3</v>
      </c>
      <c r="I10" s="6">
        <f t="shared" si="0"/>
        <v>1034.9999999999986</v>
      </c>
      <c r="J10" s="6">
        <f t="shared" si="2"/>
        <v>11384.999999999984</v>
      </c>
      <c r="K10" s="1" t="s">
        <v>20</v>
      </c>
      <c r="L10" s="1" t="s">
        <v>30</v>
      </c>
      <c r="M10" s="1" t="s">
        <v>25</v>
      </c>
      <c r="N10" s="4">
        <v>2</v>
      </c>
      <c r="O10" s="6">
        <f t="shared" si="3"/>
        <v>28462.499999999956</v>
      </c>
      <c r="P10" s="15" t="s">
        <v>38</v>
      </c>
      <c r="Q10" s="1">
        <v>9</v>
      </c>
      <c r="R10" s="16">
        <v>44206</v>
      </c>
      <c r="S10" s="16">
        <f t="shared" si="4"/>
        <v>44236</v>
      </c>
    </row>
    <row r="11" spans="1:19" x14ac:dyDescent="0.25">
      <c r="A11" s="1" t="s">
        <v>44</v>
      </c>
      <c r="B11" s="1">
        <v>8</v>
      </c>
      <c r="C11" s="1">
        <v>1</v>
      </c>
      <c r="D11" s="6">
        <v>1000</v>
      </c>
      <c r="E11" s="18">
        <v>45</v>
      </c>
      <c r="F11" s="2" t="s">
        <v>11</v>
      </c>
      <c r="G11" s="3">
        <f t="shared" si="5"/>
        <v>8000</v>
      </c>
      <c r="H11" s="2" t="s">
        <v>4</v>
      </c>
      <c r="I11" s="6">
        <f t="shared" si="0"/>
        <v>800</v>
      </c>
      <c r="J11" s="6">
        <f t="shared" si="2"/>
        <v>8800</v>
      </c>
      <c r="K11" s="1" t="s">
        <v>21</v>
      </c>
      <c r="L11" s="1" t="s">
        <v>31</v>
      </c>
      <c r="M11" s="1" t="s">
        <v>26</v>
      </c>
      <c r="N11" s="4">
        <v>3</v>
      </c>
      <c r="O11" s="6">
        <f t="shared" si="3"/>
        <v>33000</v>
      </c>
      <c r="P11" s="15" t="s">
        <v>35</v>
      </c>
      <c r="Q11" s="1">
        <v>10</v>
      </c>
      <c r="R11" s="16">
        <v>44207</v>
      </c>
      <c r="S11" s="16">
        <f t="shared" si="4"/>
        <v>44237</v>
      </c>
    </row>
    <row r="12" spans="1:19" x14ac:dyDescent="0.25">
      <c r="A12" s="1" t="s">
        <v>43</v>
      </c>
      <c r="B12" s="1">
        <v>7</v>
      </c>
      <c r="C12" s="1">
        <v>2</v>
      </c>
      <c r="D12" s="6">
        <v>800</v>
      </c>
      <c r="E12" s="18">
        <v>15</v>
      </c>
      <c r="F12" s="2" t="s">
        <v>12</v>
      </c>
      <c r="G12" s="3">
        <f t="shared" si="5"/>
        <v>5600</v>
      </c>
      <c r="H12" s="2" t="s">
        <v>5</v>
      </c>
      <c r="I12" s="6">
        <f t="shared" si="0"/>
        <v>560</v>
      </c>
      <c r="J12" s="6">
        <f t="shared" si="2"/>
        <v>6160</v>
      </c>
      <c r="K12" s="1" t="s">
        <v>19</v>
      </c>
      <c r="L12" s="1" t="s">
        <v>29</v>
      </c>
      <c r="M12" s="1" t="s">
        <v>24</v>
      </c>
      <c r="N12" s="4">
        <v>50</v>
      </c>
      <c r="O12" s="6">
        <f t="shared" si="3"/>
        <v>385000</v>
      </c>
      <c r="P12" s="15" t="s">
        <v>36</v>
      </c>
      <c r="Q12" s="1">
        <v>11</v>
      </c>
      <c r="R12" s="16">
        <v>44208</v>
      </c>
      <c r="S12" s="16">
        <f t="shared" si="4"/>
        <v>44238</v>
      </c>
    </row>
    <row r="13" spans="1:19" x14ac:dyDescent="0.25">
      <c r="A13" s="1" t="s">
        <v>44</v>
      </c>
      <c r="B13" s="1">
        <v>1</v>
      </c>
      <c r="C13" s="1">
        <v>1</v>
      </c>
      <c r="D13" s="6">
        <v>900</v>
      </c>
      <c r="E13" s="18">
        <v>66</v>
      </c>
      <c r="F13" s="2" t="s">
        <v>13</v>
      </c>
      <c r="G13" s="3">
        <f t="shared" si="5"/>
        <v>900</v>
      </c>
      <c r="H13" s="2" t="s">
        <v>6</v>
      </c>
      <c r="I13" s="6">
        <f t="shared" si="0"/>
        <v>90</v>
      </c>
      <c r="J13" s="6">
        <f t="shared" si="2"/>
        <v>990</v>
      </c>
      <c r="K13" s="1" t="s">
        <v>20</v>
      </c>
      <c r="L13" s="1" t="s">
        <v>30</v>
      </c>
      <c r="M13" s="1" t="s">
        <v>25</v>
      </c>
      <c r="N13" s="4">
        <v>20</v>
      </c>
      <c r="O13" s="6">
        <f t="shared" si="3"/>
        <v>24750</v>
      </c>
      <c r="P13" s="15" t="s">
        <v>35</v>
      </c>
      <c r="Q13" s="1">
        <v>12</v>
      </c>
      <c r="R13" s="16">
        <v>44209</v>
      </c>
      <c r="S13" s="16">
        <f t="shared" si="4"/>
        <v>44239</v>
      </c>
    </row>
    <row r="14" spans="1:19" x14ac:dyDescent="0.25">
      <c r="A14" s="1" t="s">
        <v>43</v>
      </c>
      <c r="B14" s="1">
        <v>1</v>
      </c>
      <c r="C14" s="1">
        <v>2</v>
      </c>
      <c r="D14" s="6">
        <v>1200</v>
      </c>
      <c r="E14" s="18">
        <v>19</v>
      </c>
      <c r="F14" s="2" t="s">
        <v>10</v>
      </c>
      <c r="G14" s="3">
        <f t="shared" si="5"/>
        <v>1200</v>
      </c>
      <c r="H14" s="2" t="s">
        <v>3</v>
      </c>
      <c r="I14" s="6">
        <f t="shared" si="0"/>
        <v>120</v>
      </c>
      <c r="J14" s="6">
        <f t="shared" si="2"/>
        <v>1320</v>
      </c>
      <c r="K14" s="1" t="s">
        <v>19</v>
      </c>
      <c r="L14" s="1" t="s">
        <v>29</v>
      </c>
      <c r="M14" s="1" t="s">
        <v>24</v>
      </c>
      <c r="N14" s="4">
        <v>30</v>
      </c>
      <c r="O14" s="6">
        <f t="shared" si="3"/>
        <v>49500</v>
      </c>
      <c r="P14" s="15" t="s">
        <v>36</v>
      </c>
      <c r="Q14" s="1">
        <v>13</v>
      </c>
      <c r="R14" s="16">
        <v>44210</v>
      </c>
      <c r="S14" s="16">
        <f t="shared" si="4"/>
        <v>44240</v>
      </c>
    </row>
    <row r="15" spans="1:19" x14ac:dyDescent="0.25">
      <c r="A15" s="1" t="s">
        <v>44</v>
      </c>
      <c r="B15" s="1">
        <v>8</v>
      </c>
      <c r="C15" s="1">
        <v>1</v>
      </c>
      <c r="D15" s="6">
        <v>950</v>
      </c>
      <c r="E15" s="18">
        <v>67</v>
      </c>
      <c r="F15" s="2" t="s">
        <v>11</v>
      </c>
      <c r="G15" s="3">
        <f t="shared" si="5"/>
        <v>7600</v>
      </c>
      <c r="H15" s="2" t="s">
        <v>4</v>
      </c>
      <c r="I15" s="6">
        <f t="shared" si="0"/>
        <v>760</v>
      </c>
      <c r="J15" s="6">
        <f t="shared" si="2"/>
        <v>8360</v>
      </c>
      <c r="K15" s="1" t="s">
        <v>20</v>
      </c>
      <c r="L15" s="1" t="s">
        <v>30</v>
      </c>
      <c r="M15" s="1" t="s">
        <v>25</v>
      </c>
      <c r="N15" s="4">
        <v>15</v>
      </c>
      <c r="O15" s="6">
        <f t="shared" si="3"/>
        <v>156750</v>
      </c>
      <c r="P15" s="15" t="s">
        <v>37</v>
      </c>
      <c r="Q15" s="1">
        <v>14</v>
      </c>
      <c r="R15" s="16">
        <v>44211</v>
      </c>
      <c r="S15" s="16">
        <f t="shared" si="4"/>
        <v>44241</v>
      </c>
    </row>
    <row r="16" spans="1:19" x14ac:dyDescent="0.25">
      <c r="A16" s="1" t="s">
        <v>43</v>
      </c>
      <c r="B16" s="1">
        <v>1</v>
      </c>
      <c r="C16" s="1">
        <v>1</v>
      </c>
      <c r="D16" s="6">
        <v>1000</v>
      </c>
      <c r="E16" s="18">
        <v>25</v>
      </c>
      <c r="F16" s="2" t="s">
        <v>12</v>
      </c>
      <c r="G16" s="3">
        <f t="shared" si="5"/>
        <v>1000</v>
      </c>
      <c r="H16" s="2" t="s">
        <v>5</v>
      </c>
      <c r="I16" s="6">
        <f t="shared" si="0"/>
        <v>100</v>
      </c>
      <c r="J16" s="6">
        <f t="shared" si="2"/>
        <v>1100</v>
      </c>
      <c r="K16" s="1" t="s">
        <v>21</v>
      </c>
      <c r="L16" s="1" t="s">
        <v>31</v>
      </c>
      <c r="M16" s="1" t="s">
        <v>26</v>
      </c>
      <c r="N16" s="4">
        <v>20</v>
      </c>
      <c r="O16" s="6">
        <f t="shared" si="3"/>
        <v>27500</v>
      </c>
      <c r="P16" s="15" t="s">
        <v>37</v>
      </c>
      <c r="Q16" s="1">
        <v>15</v>
      </c>
      <c r="R16" s="16">
        <v>44212</v>
      </c>
      <c r="S16" s="16">
        <f t="shared" si="4"/>
        <v>44242</v>
      </c>
    </row>
    <row r="17" spans="1:19" x14ac:dyDescent="0.25">
      <c r="A17" s="1" t="s">
        <v>44</v>
      </c>
      <c r="B17" s="1">
        <v>6</v>
      </c>
      <c r="C17" s="1">
        <v>2</v>
      </c>
      <c r="D17" s="6">
        <v>1450</v>
      </c>
      <c r="E17" s="18">
        <v>69</v>
      </c>
      <c r="F17" s="2" t="s">
        <v>13</v>
      </c>
      <c r="G17" s="3">
        <f t="shared" si="5"/>
        <v>8700</v>
      </c>
      <c r="H17" s="2" t="s">
        <v>6</v>
      </c>
      <c r="I17" s="6">
        <f t="shared" si="0"/>
        <v>870</v>
      </c>
      <c r="J17" s="6">
        <f t="shared" si="2"/>
        <v>9570</v>
      </c>
      <c r="K17" s="1" t="s">
        <v>21</v>
      </c>
      <c r="L17" s="1" t="s">
        <v>31</v>
      </c>
      <c r="M17" s="1" t="s">
        <v>26</v>
      </c>
      <c r="N17" s="4">
        <v>30</v>
      </c>
      <c r="O17" s="6">
        <f t="shared" si="3"/>
        <v>358875</v>
      </c>
      <c r="P17" s="15" t="s">
        <v>38</v>
      </c>
      <c r="Q17" s="1">
        <v>16</v>
      </c>
      <c r="R17" s="16">
        <v>44213</v>
      </c>
      <c r="S17" s="16">
        <f t="shared" si="4"/>
        <v>44243</v>
      </c>
    </row>
    <row r="18" spans="1:19" x14ac:dyDescent="0.25">
      <c r="A18" s="1" t="s">
        <v>43</v>
      </c>
      <c r="B18" s="1">
        <v>1</v>
      </c>
      <c r="C18" s="1">
        <v>1</v>
      </c>
      <c r="D18" s="6">
        <v>910</v>
      </c>
      <c r="E18" s="18">
        <v>27</v>
      </c>
      <c r="F18" s="2" t="s">
        <v>10</v>
      </c>
      <c r="G18" s="3">
        <f t="shared" si="5"/>
        <v>910</v>
      </c>
      <c r="H18" s="2" t="s">
        <v>3</v>
      </c>
      <c r="I18" s="6">
        <f t="shared" si="0"/>
        <v>91</v>
      </c>
      <c r="J18" s="6">
        <f t="shared" si="2"/>
        <v>1001</v>
      </c>
      <c r="K18" s="1" t="s">
        <v>19</v>
      </c>
      <c r="L18" s="1" t="s">
        <v>29</v>
      </c>
      <c r="M18" s="1" t="s">
        <v>24</v>
      </c>
      <c r="N18" s="4">
        <v>15</v>
      </c>
      <c r="O18" s="6">
        <f t="shared" si="3"/>
        <v>18768.75</v>
      </c>
      <c r="P18" s="15" t="s">
        <v>35</v>
      </c>
      <c r="Q18" s="1">
        <v>17</v>
      </c>
      <c r="R18" s="16">
        <v>44214</v>
      </c>
      <c r="S18" s="16">
        <f t="shared" si="4"/>
        <v>44244</v>
      </c>
    </row>
    <row r="19" spans="1:19" x14ac:dyDescent="0.25">
      <c r="A19" s="1" t="s">
        <v>44</v>
      </c>
      <c r="B19" s="1">
        <v>20</v>
      </c>
      <c r="C19" s="1">
        <v>2</v>
      </c>
      <c r="D19" s="6">
        <v>1250</v>
      </c>
      <c r="E19" s="18">
        <v>70</v>
      </c>
      <c r="F19" s="2" t="s">
        <v>11</v>
      </c>
      <c r="G19" s="3">
        <f t="shared" si="5"/>
        <v>25000</v>
      </c>
      <c r="H19" s="2" t="s">
        <v>4</v>
      </c>
      <c r="I19" s="6">
        <f t="shared" si="0"/>
        <v>2500</v>
      </c>
      <c r="J19" s="6">
        <f t="shared" si="2"/>
        <v>27500</v>
      </c>
      <c r="K19" s="1" t="s">
        <v>20</v>
      </c>
      <c r="L19" s="1" t="s">
        <v>30</v>
      </c>
      <c r="M19" s="1" t="s">
        <v>25</v>
      </c>
      <c r="N19" s="4">
        <v>20</v>
      </c>
      <c r="O19" s="6">
        <f t="shared" si="3"/>
        <v>687500</v>
      </c>
      <c r="P19" s="15" t="s">
        <v>35</v>
      </c>
      <c r="Q19" s="1">
        <v>18</v>
      </c>
      <c r="R19" s="16">
        <v>44215</v>
      </c>
      <c r="S19" s="16">
        <f t="shared" si="4"/>
        <v>44245</v>
      </c>
    </row>
  </sheetData>
  <autoFilter ref="A1:S19" xr:uid="{138ADE94-6CDE-4532-AAC8-60AF8C00ACC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LUIS_R</dc:creator>
  <cp:lastModifiedBy>LUIS_R</cp:lastModifiedBy>
  <dcterms:created xsi:type="dcterms:W3CDTF">2021-01-12T22:59:30Z</dcterms:created>
  <dcterms:modified xsi:type="dcterms:W3CDTF">2021-01-13T03:01:10Z</dcterms:modified>
</cp:coreProperties>
</file>