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edu\Desktop\CovidCeara\"/>
    </mc:Choice>
  </mc:AlternateContent>
  <bookViews>
    <workbookView xWindow="0" yWindow="0" windowWidth="16788" windowHeight="6792"/>
  </bookViews>
  <sheets>
    <sheet name="resumo" sheetId="1" r:id="rId1"/>
    <sheet name="notici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E31" i="1"/>
  <c r="D31" i="1"/>
  <c r="F31" i="1"/>
  <c r="G30" i="1"/>
  <c r="E30" i="1"/>
  <c r="D30" i="1"/>
  <c r="F30" i="1"/>
  <c r="H4" i="1"/>
  <c r="H3" i="1"/>
  <c r="H2" i="1"/>
  <c r="I26" i="1" l="1"/>
  <c r="I27" i="1"/>
  <c r="I28" i="1"/>
  <c r="I29" i="1"/>
  <c r="G29" i="1"/>
  <c r="E29" i="1"/>
  <c r="D29" i="1"/>
  <c r="F29" i="1"/>
  <c r="G28" i="1"/>
  <c r="E28" i="1"/>
  <c r="D28" i="1"/>
  <c r="F28" i="1"/>
  <c r="G27" i="1"/>
  <c r="E27" i="1"/>
  <c r="D27" i="1"/>
  <c r="F27" i="1"/>
  <c r="G26" i="1"/>
  <c r="E26" i="1"/>
  <c r="D26" i="1"/>
  <c r="F26" i="1"/>
  <c r="I25" i="1" l="1"/>
  <c r="G25" i="1"/>
  <c r="E25" i="1"/>
  <c r="D25" i="1"/>
  <c r="F25" i="1"/>
  <c r="I24" i="1" l="1"/>
  <c r="G24" i="1"/>
  <c r="E24" i="1"/>
  <c r="D24" i="1"/>
  <c r="F2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G23" i="1"/>
  <c r="E23" i="1"/>
  <c r="D23" i="1"/>
  <c r="F23" i="1"/>
  <c r="G22" i="1"/>
  <c r="E22" i="1"/>
  <c r="D22" i="1"/>
  <c r="F22" i="1"/>
  <c r="G21" i="1" l="1"/>
  <c r="E21" i="1"/>
  <c r="D21" i="1"/>
  <c r="F21" i="1"/>
  <c r="G20" i="1"/>
  <c r="E20" i="1"/>
  <c r="D20" i="1"/>
  <c r="F20" i="1"/>
  <c r="G19" i="1"/>
  <c r="E19" i="1"/>
  <c r="D19" i="1"/>
  <c r="F19" i="1"/>
  <c r="G18" i="1" l="1"/>
  <c r="E18" i="1"/>
  <c r="D18" i="1"/>
  <c r="G17" i="1" l="1"/>
  <c r="E17" i="1"/>
  <c r="D17" i="1"/>
  <c r="Q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E16" i="1"/>
  <c r="G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16" i="1" l="1"/>
  <c r="F18" i="1"/>
  <c r="F17" i="1"/>
  <c r="G5" i="1"/>
  <c r="G6" i="1"/>
  <c r="G7" i="1"/>
  <c r="G8" i="1"/>
  <c r="G9" i="1"/>
  <c r="G10" i="1"/>
  <c r="G11" i="1"/>
  <c r="G12" i="1"/>
  <c r="G13" i="1"/>
  <c r="G14" i="1"/>
  <c r="G15" i="1"/>
  <c r="G4" i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A4" i="1" l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<sst xmlns="http://schemas.openxmlformats.org/spreadsheetml/2006/main" count="99" uniqueCount="81">
  <si>
    <t>https://coronavirus.ceara.gov.br/boletins/</t>
  </si>
  <si>
    <t>Data</t>
  </si>
  <si>
    <t>Confirmados</t>
  </si>
  <si>
    <t>Mortes</t>
  </si>
  <si>
    <t>-</t>
  </si>
  <si>
    <t>C. Novos/dia</t>
  </si>
  <si>
    <t>Mortalidade</t>
  </si>
  <si>
    <t>Vítimas</t>
  </si>
  <si>
    <t>Sexo</t>
  </si>
  <si>
    <t>Idade</t>
  </si>
  <si>
    <t>M</t>
  </si>
  <si>
    <t>N</t>
  </si>
  <si>
    <t>Municipio</t>
  </si>
  <si>
    <t>Fortaleza</t>
  </si>
  <si>
    <t>F</t>
  </si>
  <si>
    <t>Doença crônica preexistente?</t>
  </si>
  <si>
    <t>Taxa de Crescimento do Número de Casos</t>
  </si>
  <si>
    <t>Semana 1</t>
  </si>
  <si>
    <t>15/03 - 21/03</t>
  </si>
  <si>
    <t>Semana 2</t>
  </si>
  <si>
    <t>22/03 - 28/03</t>
  </si>
  <si>
    <t>Semana 3</t>
  </si>
  <si>
    <t>29/03 - 04/04</t>
  </si>
  <si>
    <t>Santa Quitéria</t>
  </si>
  <si>
    <t>Fonte</t>
  </si>
  <si>
    <t>https://www.opovo.com.br/coronavirus/2020/03/30/morre-primeira-pessoa-com-coronavirus-no-interior-do-ceara.html</t>
  </si>
  <si>
    <t>https://www.opovo.com.br/coronavirus/2020/03/31/ceara-registra-morte-por-coronavirus-de-homem-de-45-anos-sem-doencas-cronicas.html</t>
  </si>
  <si>
    <t>Dia do Decreto da Quarentena</t>
  </si>
  <si>
    <t>DC = Doença cardiovascular</t>
  </si>
  <si>
    <t>DM = Diabetes Mellitus</t>
  </si>
  <si>
    <t>DN = Doença neurológica</t>
  </si>
  <si>
    <t>Sim (DM)</t>
  </si>
  <si>
    <t>Sim (DC + DM)</t>
  </si>
  <si>
    <t>Sim (DC)</t>
  </si>
  <si>
    <t>Sim (DC + DM + Asma)</t>
  </si>
  <si>
    <t>Sim (Obesidade)</t>
  </si>
  <si>
    <t>Eusébio</t>
  </si>
  <si>
    <t>Sim (DN)</t>
  </si>
  <si>
    <t>Tianguá</t>
  </si>
  <si>
    <t>Casos/milhao</t>
  </si>
  <si>
    <t>Fim boletins</t>
  </si>
  <si>
    <t>Ultimo boletim</t>
  </si>
  <si>
    <t>Notícia</t>
  </si>
  <si>
    <t>3 primeiros casos confirmados de COVID-19 no Ceará</t>
  </si>
  <si>
    <t>https://veja.abril.com.br/saude/secretaria-de-saude-confirma-3-primeiros-casos-de-coronavirus-no-ceara/</t>
  </si>
  <si>
    <t>Primeira morte</t>
  </si>
  <si>
    <t>Ceará confirma caso de transmissão comunitária</t>
  </si>
  <si>
    <t>https://g1.globo.com/ce/ceara/noticia/2020/03/20/ceara-tem-primeira-caso-de-transmissao-comunitaria-por-coronavirus-diz-secretario-da-saude.ghtml</t>
  </si>
  <si>
    <t>Prorrogado o decreto de isolamento social para 20/04/2020</t>
  </si>
  <si>
    <t>https://g1.globo.com/ce/ceara/noticia/2020/04/05/fortaleza-ultrapassa-marca-de-700-casos-do-novo-coronavirus-em-todo-o-ceara-sao-769-registros.ghtml</t>
  </si>
  <si>
    <t>Isolamento prorrogado para 05/04/2020</t>
  </si>
  <si>
    <t>https://www.cmfor.ce.gov.br/2020/03/30/coronavirus-decreto-amplia-quarentena-e-comercio-permanece-fechado-no-ceara/</t>
  </si>
  <si>
    <t>Aprovado projeto que decreta estado de calamidade pública no Ceará</t>
  </si>
  <si>
    <t>https://www.ceara.gov.br/2020/04/03/aprovado-projeto-que-decreta-estado-de-calamidade-publica-no-ceara/</t>
  </si>
  <si>
    <t>https://g1.globo.com/ce/ceara/noticia/2020/03/20/moradores-em-quarentena-aplaudem-profissionais-da-saude-em-fortaleza-viva-os-medicos.ghtml</t>
  </si>
  <si>
    <t>Moradores em quarentena aplaudem profissionais da saúde em Fortaleza: 'viva os médicos'</t>
  </si>
  <si>
    <t>Comércios são invadidos durante quarentena no Ceará</t>
  </si>
  <si>
    <t>https://g1.globo.com/ce/ceara/noticia/2020/03/31/comercios-sao-invadidos-durante-quarentena-no-ceara-videos.ghtml</t>
  </si>
  <si>
    <t>Decreto que determina fechamento de comércio no Ceará estabelece multa de R$ 50 mil em caso de descumprimento</t>
  </si>
  <si>
    <t>https://g1.globo.com/ce/ceara/noticia/2020/03/19/decreto-que-determina-fechamento-de-comercio-no-ceara-estabelece-multa-de-r-50-em-caso-de-descumprimento.ghtml</t>
  </si>
  <si>
    <t>Ceará pode estar em transição para aceleração descontrolada do coronavírus, alerta ministério</t>
  </si>
  <si>
    <t>https://g1.globo.com/ce/ceara/noticia/2020/04/04/ceara-pode-estar-em-transicao-para-aceleracao-descontrolada-do-coronavirus-alerta-ministerio.ghtml</t>
  </si>
  <si>
    <t>https://www.opovo.com.br/coronavirus/2020/04/02/confirmada-a-morte-de-primeiro-medico-por-coronavirus-no-ceara.html</t>
  </si>
  <si>
    <t>Confirmada a morte de primeiro médico por coronavírus no Ceará</t>
  </si>
  <si>
    <t>Fim da disponibilização dos boletins epidemiológicos e transição para o sistema IntegraSUS</t>
  </si>
  <si>
    <t>https://diariodonordeste.verdesmares.com.br/editorias/metro/online/ceara-registra-primeira-morte-por-coronavirus-1.2226963</t>
  </si>
  <si>
    <t xml:space="preserve">Ceará registra primeira morte por coronavírus </t>
  </si>
  <si>
    <t>Semana 4</t>
  </si>
  <si>
    <t>05/04 - 11/04</t>
  </si>
  <si>
    <t>https://www.saude.ce.gov.br/2020/04/02/indicadores-da-covid-19-serao-atualizados-diariamente-no-portal-integrasus/</t>
  </si>
  <si>
    <t>Lacen realizou mais de 4 mil exames para identificar Covid-19 no Ceará</t>
  </si>
  <si>
    <t>https://www.saude.ce.gov.br/2020/04/01/lacen-realizou-mais-de-4-mil-exames-para-identificar-covid-19-no-ceara/</t>
  </si>
  <si>
    <t>Nota de esclarecimento sobre os exames laboratoriais realizados no Lacen</t>
  </si>
  <si>
    <t>https://www.saude.ce.gov.br/2020/03/29/nota-de-esclarecimento-sobre-os-exames-laboratoriais-realizados-no-lacen/</t>
  </si>
  <si>
    <t>Ceará deve ser o primeiro estado a atingir pico de casos e número deve superar RJ, afirmam especialistas</t>
  </si>
  <si>
    <t>https://www.opovo.com.br/coronavirus/2020/04/06/ceara-deve-o-primeiro-estado-a-atingir-pico-de-casos-e-numero-deve-superar-rj--prevem-especialistas.html</t>
  </si>
  <si>
    <t>Governo do Ceará é o segundo mais transparente em dados sobre Covid-19</t>
  </si>
  <si>
    <t>https://www.saude.ce.gov.br/2020/04/03/governo-do-ceara-e-o-segundo-mais-transparente-em-dados-sobre-covid-19/</t>
  </si>
  <si>
    <t>Ceará tem uma das curvas mais altas de contágio de coronavírus no País</t>
  </si>
  <si>
    <t>https://diariodonordeste.verdesmares.com.br/editorias/metro/ceara-tem-uma-das-curvas-mais-altas-de-contagio-de-coronavirus-no-pais-1.2226868</t>
  </si>
  <si>
    <t>Multiplicacao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</si>
</sst>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16" fontId="0" fillId="0" borderId="0" xfId="0" applyNumberFormat="1"/>
    <xf numFmtId="0" fontId="2" fillId="0" borderId="0" xfId="1"/>
    <xf numFmtId="164" fontId="0" fillId="0" borderId="0" xfId="0" applyNumberFormat="1"/>
    <xf numFmtId="0" fontId="1" fillId="0" borderId="0" xfId="0" applyFont="1"/>
    <xf numFmtId="0" fontId="3" fillId="2" borderId="0" xfId="0" applyFont="1" applyFill="1"/>
    <xf numFmtId="1" fontId="0" fillId="0" borderId="0" xfId="0" applyNumberFormat="1" applyFont="1"/>
    <xf numFmtId="164" fontId="1" fillId="0" borderId="0" xfId="0" applyNumberFormat="1" applyFont="1" applyAlignment="1">
      <alignment horizontal="right"/>
    </xf>
    <xf numFmtId="9" fontId="1" fillId="0" borderId="0" xfId="2" applyFont="1"/>
    <xf numFmtId="10" fontId="0" fillId="0" borderId="0" xfId="2" applyNumberFormat="1" applyFont="1"/>
    <xf numFmtId="16" fontId="0" fillId="0" borderId="0" xfId="0" applyNumberFormat="1" applyFont="1"/>
    <xf numFmtId="3" fontId="0" fillId="0" borderId="0" xfId="0" applyNumberFormat="1"/>
    <xf numFmtId="0" fontId="5" fillId="3" borderId="0" xfId="0" applyFont="1" applyFill="1"/>
    <xf numFmtId="9" fontId="1" fillId="0" borderId="0" xfId="2" applyNumberFormat="1" applyFont="1"/>
    <xf numFmtId="0" fontId="0" fillId="0" borderId="0" xfId="0" applyFont="1"/>
    <xf numFmtId="14" fontId="0" fillId="0" borderId="0" xfId="0" applyNumberFormat="1"/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2.6886041418735702E-2"/>
                  <c:y val="-4.3860550039940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3.6463920270835712E-2"/>
                  <c:y val="-4.071008786945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4.8914928060999785E-2"/>
                  <c:y val="-2.621719780301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4.5410899724490958E-2"/>
                  <c:y val="-3.4408878238046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2.6193585019044337E-2"/>
                  <c:y val="-3.58695652173913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-2.371019910389989E-2"/>
                  <c:y val="-4.31159420289855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>
                <c:manualLayout>
                  <c:x val="-3.8268180492590044E-2"/>
                  <c:y val="-4.67391304347826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resumo!$A$2:$A$34</c:f>
              <c:numCache>
                <c:formatCode>d\-mmm</c:formatCode>
                <c:ptCount val="33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</c:numCache>
            </c:numRef>
          </c:cat>
          <c:val>
            <c:numRef>
              <c:f>resumo!$B$2:$B$34</c:f>
              <c:numCache>
                <c:formatCode>General</c:formatCode>
                <c:ptCount val="33"/>
                <c:pt idx="0">
                  <c:v>3</c:v>
                </c:pt>
                <c:pt idx="1">
                  <c:v>9</c:v>
                </c:pt>
                <c:pt idx="2">
                  <c:v>10</c:v>
                </c:pt>
                <c:pt idx="3">
                  <c:v>19</c:v>
                </c:pt>
                <c:pt idx="4">
                  <c:v>24</c:v>
                </c:pt>
                <c:pt idx="5">
                  <c:v>68</c:v>
                </c:pt>
                <c:pt idx="6">
                  <c:v>84</c:v>
                </c:pt>
                <c:pt idx="7">
                  <c:v>125</c:v>
                </c:pt>
                <c:pt idx="8">
                  <c:v>164</c:v>
                </c:pt>
                <c:pt idx="9">
                  <c:v>185</c:v>
                </c:pt>
                <c:pt idx="10">
                  <c:v>211</c:v>
                </c:pt>
                <c:pt idx="11">
                  <c:v>237</c:v>
                </c:pt>
                <c:pt idx="12">
                  <c:v>282</c:v>
                </c:pt>
                <c:pt idx="13">
                  <c:v>322</c:v>
                </c:pt>
                <c:pt idx="14">
                  <c:v>359</c:v>
                </c:pt>
                <c:pt idx="15">
                  <c:v>382</c:v>
                </c:pt>
                <c:pt idx="16">
                  <c:v>401</c:v>
                </c:pt>
                <c:pt idx="17">
                  <c:v>445</c:v>
                </c:pt>
                <c:pt idx="18">
                  <c:v>563</c:v>
                </c:pt>
                <c:pt idx="19">
                  <c:v>658</c:v>
                </c:pt>
                <c:pt idx="20">
                  <c:v>745</c:v>
                </c:pt>
                <c:pt idx="21">
                  <c:v>824</c:v>
                </c:pt>
                <c:pt idx="22">
                  <c:v>1023</c:v>
                </c:pt>
                <c:pt idx="23">
                  <c:v>1188</c:v>
                </c:pt>
                <c:pt idx="24">
                  <c:v>1376</c:v>
                </c:pt>
                <c:pt idx="25">
                  <c:v>1445</c:v>
                </c:pt>
                <c:pt idx="26">
                  <c:v>1558</c:v>
                </c:pt>
                <c:pt idx="27">
                  <c:v>1668</c:v>
                </c:pt>
                <c:pt idx="28">
                  <c:v>1747</c:v>
                </c:pt>
                <c:pt idx="29">
                  <c:v>1935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resumo!$C$1</c:f>
              <c:strCache>
                <c:ptCount val="1"/>
                <c:pt idx="0">
                  <c:v>Mortes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resumo!$A$2:$A$34</c:f>
              <c:numCache>
                <c:formatCode>d\-mmm</c:formatCode>
                <c:ptCount val="33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</c:numCache>
            </c:numRef>
          </c:cat>
          <c:val>
            <c:numRef>
              <c:f>resumo!$C$2:$C$34</c:f>
              <c:numCache>
                <c:formatCode>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3</c:v>
                </c:pt>
                <c:pt idx="12" formatCode="General">
                  <c:v>3</c:v>
                </c:pt>
                <c:pt idx="13" formatCode="General">
                  <c:v>4</c:v>
                </c:pt>
                <c:pt idx="14" formatCode="General">
                  <c:v>5</c:v>
                </c:pt>
                <c:pt idx="15" formatCode="General">
                  <c:v>5</c:v>
                </c:pt>
                <c:pt idx="16" formatCode="General">
                  <c:v>7</c:v>
                </c:pt>
                <c:pt idx="17" formatCode="General">
                  <c:v>9</c:v>
                </c:pt>
                <c:pt idx="18" formatCode="General">
                  <c:v>21</c:v>
                </c:pt>
                <c:pt idx="19" formatCode="General">
                  <c:v>22</c:v>
                </c:pt>
                <c:pt idx="20" formatCode="General">
                  <c:v>23</c:v>
                </c:pt>
                <c:pt idx="21" formatCode="General">
                  <c:v>26</c:v>
                </c:pt>
                <c:pt idx="22" formatCode="General">
                  <c:v>31</c:v>
                </c:pt>
                <c:pt idx="23" formatCode="General">
                  <c:v>40</c:v>
                </c:pt>
                <c:pt idx="24" formatCode="General">
                  <c:v>53</c:v>
                </c:pt>
                <c:pt idx="25" formatCode="General">
                  <c:v>57</c:v>
                </c:pt>
                <c:pt idx="26" formatCode="General">
                  <c:v>67</c:v>
                </c:pt>
                <c:pt idx="27" formatCode="General">
                  <c:v>74</c:v>
                </c:pt>
                <c:pt idx="28" formatCode="General">
                  <c:v>76</c:v>
                </c:pt>
                <c:pt idx="29" formatCode="General">
                  <c:v>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60000"/>
        <c:axId val="66760560"/>
      </c:lineChart>
      <c:dateAx>
        <c:axId val="667600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6760560"/>
        <c:crosses val="autoZero"/>
        <c:auto val="1"/>
        <c:lblOffset val="100"/>
        <c:baseTimeUnit val="days"/>
      </c:dateAx>
      <c:valAx>
        <c:axId val="66760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76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resumo!$G$1</c:f>
              <c:strCache>
                <c:ptCount val="1"/>
                <c:pt idx="0">
                  <c:v>C. Novos/dia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resumo!$A$2:$A$35</c:f>
              <c:numCache>
                <c:formatCode>d\-mmm</c:formatCode>
                <c:ptCount val="34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</c:numCache>
            </c:numRef>
          </c:cat>
          <c:val>
            <c:numRef>
              <c:f>resumo!$G$2:$G$35</c:f>
              <c:numCache>
                <c:formatCode>General</c:formatCode>
                <c:ptCount val="34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9</c:v>
                </c:pt>
                <c:pt idx="4">
                  <c:v>5</c:v>
                </c:pt>
                <c:pt idx="5">
                  <c:v>44</c:v>
                </c:pt>
                <c:pt idx="6">
                  <c:v>16</c:v>
                </c:pt>
                <c:pt idx="7">
                  <c:v>41</c:v>
                </c:pt>
                <c:pt idx="8">
                  <c:v>39</c:v>
                </c:pt>
                <c:pt idx="9">
                  <c:v>21</c:v>
                </c:pt>
                <c:pt idx="10">
                  <c:v>26</c:v>
                </c:pt>
                <c:pt idx="11">
                  <c:v>26</c:v>
                </c:pt>
                <c:pt idx="12">
                  <c:v>45</c:v>
                </c:pt>
                <c:pt idx="13">
                  <c:v>40</c:v>
                </c:pt>
                <c:pt idx="14">
                  <c:v>37</c:v>
                </c:pt>
                <c:pt idx="15">
                  <c:v>23</c:v>
                </c:pt>
                <c:pt idx="16">
                  <c:v>19</c:v>
                </c:pt>
                <c:pt idx="17">
                  <c:v>44</c:v>
                </c:pt>
                <c:pt idx="18">
                  <c:v>118</c:v>
                </c:pt>
                <c:pt idx="19">
                  <c:v>95</c:v>
                </c:pt>
                <c:pt idx="20">
                  <c:v>87</c:v>
                </c:pt>
                <c:pt idx="21">
                  <c:v>79</c:v>
                </c:pt>
                <c:pt idx="22">
                  <c:v>199</c:v>
                </c:pt>
                <c:pt idx="23">
                  <c:v>165</c:v>
                </c:pt>
                <c:pt idx="24">
                  <c:v>188</c:v>
                </c:pt>
                <c:pt idx="25">
                  <c:v>69</c:v>
                </c:pt>
                <c:pt idx="26">
                  <c:v>113</c:v>
                </c:pt>
                <c:pt idx="27">
                  <c:v>110</c:v>
                </c:pt>
                <c:pt idx="28">
                  <c:v>79</c:v>
                </c:pt>
                <c:pt idx="29">
                  <c:v>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6763360"/>
        <c:axId val="66763920"/>
      </c:barChart>
      <c:dateAx>
        <c:axId val="6676336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6763920"/>
        <c:crosses val="autoZero"/>
        <c:auto val="1"/>
        <c:lblOffset val="100"/>
        <c:baseTimeUnit val="days"/>
      </c:dateAx>
      <c:valAx>
        <c:axId val="66763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76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resumo!$B$1</c:f>
              <c:strCache>
                <c:ptCount val="1"/>
                <c:pt idx="0">
                  <c:v>Confirmados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resumo!$A$2:$A$35</c:f>
              <c:numCache>
                <c:formatCode>d\-mmm</c:formatCode>
                <c:ptCount val="34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</c:numCache>
            </c:numRef>
          </c:cat>
          <c:val>
            <c:numRef>
              <c:f>resumo!$B$2:$B$35</c:f>
              <c:numCache>
                <c:formatCode>General</c:formatCode>
                <c:ptCount val="34"/>
                <c:pt idx="0">
                  <c:v>3</c:v>
                </c:pt>
                <c:pt idx="1">
                  <c:v>9</c:v>
                </c:pt>
                <c:pt idx="2">
                  <c:v>10</c:v>
                </c:pt>
                <c:pt idx="3">
                  <c:v>19</c:v>
                </c:pt>
                <c:pt idx="4">
                  <c:v>24</c:v>
                </c:pt>
                <c:pt idx="5">
                  <c:v>68</c:v>
                </c:pt>
                <c:pt idx="6">
                  <c:v>84</c:v>
                </c:pt>
                <c:pt idx="7">
                  <c:v>125</c:v>
                </c:pt>
                <c:pt idx="8">
                  <c:v>164</c:v>
                </c:pt>
                <c:pt idx="9">
                  <c:v>185</c:v>
                </c:pt>
                <c:pt idx="10">
                  <c:v>211</c:v>
                </c:pt>
                <c:pt idx="11">
                  <c:v>237</c:v>
                </c:pt>
                <c:pt idx="12">
                  <c:v>282</c:v>
                </c:pt>
                <c:pt idx="13">
                  <c:v>322</c:v>
                </c:pt>
                <c:pt idx="14">
                  <c:v>359</c:v>
                </c:pt>
                <c:pt idx="15">
                  <c:v>382</c:v>
                </c:pt>
                <c:pt idx="16">
                  <c:v>401</c:v>
                </c:pt>
                <c:pt idx="17">
                  <c:v>445</c:v>
                </c:pt>
                <c:pt idx="18">
                  <c:v>563</c:v>
                </c:pt>
                <c:pt idx="19">
                  <c:v>658</c:v>
                </c:pt>
                <c:pt idx="20">
                  <c:v>745</c:v>
                </c:pt>
                <c:pt idx="21">
                  <c:v>824</c:v>
                </c:pt>
                <c:pt idx="22">
                  <c:v>1023</c:v>
                </c:pt>
                <c:pt idx="23">
                  <c:v>1188</c:v>
                </c:pt>
                <c:pt idx="24">
                  <c:v>1376</c:v>
                </c:pt>
                <c:pt idx="25">
                  <c:v>1445</c:v>
                </c:pt>
                <c:pt idx="26">
                  <c:v>1558</c:v>
                </c:pt>
                <c:pt idx="27">
                  <c:v>1668</c:v>
                </c:pt>
                <c:pt idx="28">
                  <c:v>1747</c:v>
                </c:pt>
                <c:pt idx="29">
                  <c:v>1935</c:v>
                </c:pt>
              </c:numCache>
            </c:numRef>
          </c:val>
        </c:ser>
        <c:ser>
          <c:idx val="1"/>
          <c:order val="1"/>
          <c:tx>
            <c:strRef>
              <c:f>resumo!$C$1</c:f>
              <c:strCache>
                <c:ptCount val="1"/>
                <c:pt idx="0">
                  <c:v>Mortes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5.186721991701118E-3"/>
                  <c:y val="-1.2433449676194499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6.915629322268326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resumo!$A$2:$A$35</c:f>
              <c:numCache>
                <c:formatCode>d\-mmm</c:formatCode>
                <c:ptCount val="34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</c:numCache>
            </c:numRef>
          </c:cat>
          <c:val>
            <c:numRef>
              <c:f>resumo!$C$2:$C$35</c:f>
              <c:numCache>
                <c:formatCode>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3</c:v>
                </c:pt>
                <c:pt idx="12" formatCode="General">
                  <c:v>3</c:v>
                </c:pt>
                <c:pt idx="13" formatCode="General">
                  <c:v>4</c:v>
                </c:pt>
                <c:pt idx="14" formatCode="General">
                  <c:v>5</c:v>
                </c:pt>
                <c:pt idx="15" formatCode="General">
                  <c:v>5</c:v>
                </c:pt>
                <c:pt idx="16" formatCode="General">
                  <c:v>7</c:v>
                </c:pt>
                <c:pt idx="17" formatCode="General">
                  <c:v>9</c:v>
                </c:pt>
                <c:pt idx="18" formatCode="General">
                  <c:v>21</c:v>
                </c:pt>
                <c:pt idx="19" formatCode="General">
                  <c:v>22</c:v>
                </c:pt>
                <c:pt idx="20" formatCode="General">
                  <c:v>23</c:v>
                </c:pt>
                <c:pt idx="21" formatCode="General">
                  <c:v>26</c:v>
                </c:pt>
                <c:pt idx="22" formatCode="General">
                  <c:v>31</c:v>
                </c:pt>
                <c:pt idx="23" formatCode="General">
                  <c:v>40</c:v>
                </c:pt>
                <c:pt idx="24" formatCode="General">
                  <c:v>53</c:v>
                </c:pt>
                <c:pt idx="25" formatCode="General">
                  <c:v>57</c:v>
                </c:pt>
                <c:pt idx="26" formatCode="General">
                  <c:v>67</c:v>
                </c:pt>
                <c:pt idx="27" formatCode="General">
                  <c:v>74</c:v>
                </c:pt>
                <c:pt idx="28" formatCode="General">
                  <c:v>76</c:v>
                </c:pt>
                <c:pt idx="29" formatCode="General">
                  <c:v>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975536"/>
        <c:axId val="18497609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resumo!$D$1</c15:sqref>
                        </c15:formulaRef>
                      </c:ext>
                    </c:extLst>
                    <c:strCache>
                      <c:ptCount val="1"/>
                      <c:pt idx="0">
                        <c:v>Mortalidade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resumo!$A$2:$A$35</c15:sqref>
                        </c15:formulaRef>
                      </c:ext>
                    </c:extLst>
                    <c:numCache>
                      <c:formatCode>d\-mmm</c:formatCode>
                      <c:ptCount val="34"/>
                      <c:pt idx="0">
                        <c:v>43905</c:v>
                      </c:pt>
                      <c:pt idx="1">
                        <c:v>43906</c:v>
                      </c:pt>
                      <c:pt idx="2">
                        <c:v>43907</c:v>
                      </c:pt>
                      <c:pt idx="3">
                        <c:v>43908</c:v>
                      </c:pt>
                      <c:pt idx="4">
                        <c:v>43909</c:v>
                      </c:pt>
                      <c:pt idx="5">
                        <c:v>43910</c:v>
                      </c:pt>
                      <c:pt idx="6">
                        <c:v>43911</c:v>
                      </c:pt>
                      <c:pt idx="7">
                        <c:v>43912</c:v>
                      </c:pt>
                      <c:pt idx="8">
                        <c:v>43913</c:v>
                      </c:pt>
                      <c:pt idx="9">
                        <c:v>43914</c:v>
                      </c:pt>
                      <c:pt idx="10">
                        <c:v>43915</c:v>
                      </c:pt>
                      <c:pt idx="11">
                        <c:v>43916</c:v>
                      </c:pt>
                      <c:pt idx="12">
                        <c:v>43917</c:v>
                      </c:pt>
                      <c:pt idx="13">
                        <c:v>43918</c:v>
                      </c:pt>
                      <c:pt idx="14">
                        <c:v>43919</c:v>
                      </c:pt>
                      <c:pt idx="15">
                        <c:v>43920</c:v>
                      </c:pt>
                      <c:pt idx="16">
                        <c:v>43921</c:v>
                      </c:pt>
                      <c:pt idx="17">
                        <c:v>43922</c:v>
                      </c:pt>
                      <c:pt idx="18">
                        <c:v>43923</c:v>
                      </c:pt>
                      <c:pt idx="19">
                        <c:v>43924</c:v>
                      </c:pt>
                      <c:pt idx="20">
                        <c:v>43925</c:v>
                      </c:pt>
                      <c:pt idx="21">
                        <c:v>43926</c:v>
                      </c:pt>
                      <c:pt idx="22">
                        <c:v>43927</c:v>
                      </c:pt>
                      <c:pt idx="23">
                        <c:v>43928</c:v>
                      </c:pt>
                      <c:pt idx="24">
                        <c:v>43929</c:v>
                      </c:pt>
                      <c:pt idx="25">
                        <c:v>43930</c:v>
                      </c:pt>
                      <c:pt idx="26">
                        <c:v>43931</c:v>
                      </c:pt>
                      <c:pt idx="27">
                        <c:v>43932</c:v>
                      </c:pt>
                      <c:pt idx="28">
                        <c:v>43933</c:v>
                      </c:pt>
                      <c:pt idx="29">
                        <c:v>43934</c:v>
                      </c:pt>
                      <c:pt idx="30">
                        <c:v>43935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resumo!$D$2:$D$16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1.2658227848101266E-2</c:v>
                      </c:pt>
                      <c:pt idx="12">
                        <c:v>1.0638297872340425E-2</c:v>
                      </c:pt>
                      <c:pt idx="13">
                        <c:v>1.2422360248447204E-2</c:v>
                      </c:pt>
                      <c:pt idx="14">
                        <c:v>1.3927576601671309E-2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resumo!$F$1</c15:sqref>
                        </c15:formulaRef>
                      </c:ext>
                    </c:extLst>
                    <c:strCache>
                      <c:ptCount val="1"/>
                      <c:pt idx="0">
                        <c:v>Casos/milhao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resumo!$A$2:$A$35</c15:sqref>
                        </c15:formulaRef>
                      </c:ext>
                    </c:extLst>
                    <c:numCache>
                      <c:formatCode>d\-mmm</c:formatCode>
                      <c:ptCount val="34"/>
                      <c:pt idx="0">
                        <c:v>43905</c:v>
                      </c:pt>
                      <c:pt idx="1">
                        <c:v>43906</c:v>
                      </c:pt>
                      <c:pt idx="2">
                        <c:v>43907</c:v>
                      </c:pt>
                      <c:pt idx="3">
                        <c:v>43908</c:v>
                      </c:pt>
                      <c:pt idx="4">
                        <c:v>43909</c:v>
                      </c:pt>
                      <c:pt idx="5">
                        <c:v>43910</c:v>
                      </c:pt>
                      <c:pt idx="6">
                        <c:v>43911</c:v>
                      </c:pt>
                      <c:pt idx="7">
                        <c:v>43912</c:v>
                      </c:pt>
                      <c:pt idx="8">
                        <c:v>43913</c:v>
                      </c:pt>
                      <c:pt idx="9">
                        <c:v>43914</c:v>
                      </c:pt>
                      <c:pt idx="10">
                        <c:v>43915</c:v>
                      </c:pt>
                      <c:pt idx="11">
                        <c:v>43916</c:v>
                      </c:pt>
                      <c:pt idx="12">
                        <c:v>43917</c:v>
                      </c:pt>
                      <c:pt idx="13">
                        <c:v>43918</c:v>
                      </c:pt>
                      <c:pt idx="14">
                        <c:v>43919</c:v>
                      </c:pt>
                      <c:pt idx="15">
                        <c:v>43920</c:v>
                      </c:pt>
                      <c:pt idx="16">
                        <c:v>43921</c:v>
                      </c:pt>
                      <c:pt idx="17">
                        <c:v>43922</c:v>
                      </c:pt>
                      <c:pt idx="18">
                        <c:v>43923</c:v>
                      </c:pt>
                      <c:pt idx="19">
                        <c:v>43924</c:v>
                      </c:pt>
                      <c:pt idx="20">
                        <c:v>43925</c:v>
                      </c:pt>
                      <c:pt idx="21">
                        <c:v>43926</c:v>
                      </c:pt>
                      <c:pt idx="22">
                        <c:v>43927</c:v>
                      </c:pt>
                      <c:pt idx="23">
                        <c:v>43928</c:v>
                      </c:pt>
                      <c:pt idx="24">
                        <c:v>43929</c:v>
                      </c:pt>
                      <c:pt idx="25">
                        <c:v>43930</c:v>
                      </c:pt>
                      <c:pt idx="26">
                        <c:v>43931</c:v>
                      </c:pt>
                      <c:pt idx="27">
                        <c:v>43932</c:v>
                      </c:pt>
                      <c:pt idx="28">
                        <c:v>43933</c:v>
                      </c:pt>
                      <c:pt idx="29">
                        <c:v>43934</c:v>
                      </c:pt>
                      <c:pt idx="30">
                        <c:v>43935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resumo!$F$2:$F$16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0.32851230574246082</c:v>
                      </c:pt>
                      <c:pt idx="1">
                        <c:v>0.98553691722738246</c:v>
                      </c:pt>
                      <c:pt idx="2">
                        <c:v>1.0950410191415361</c:v>
                      </c:pt>
                      <c:pt idx="3">
                        <c:v>2.0805779363689183</c:v>
                      </c:pt>
                      <c:pt idx="4">
                        <c:v>2.6280984459396866</c:v>
                      </c:pt>
                      <c:pt idx="5">
                        <c:v>7.4462789301624452</c:v>
                      </c:pt>
                      <c:pt idx="6">
                        <c:v>9.1983445607889021</c:v>
                      </c:pt>
                      <c:pt idx="7">
                        <c:v>13.688012739269201</c:v>
                      </c:pt>
                      <c:pt idx="8">
                        <c:v>17.958672713921192</c:v>
                      </c:pt>
                      <c:pt idx="9">
                        <c:v>20.258258854118417</c:v>
                      </c:pt>
                      <c:pt idx="10">
                        <c:v>23.105365503886411</c:v>
                      </c:pt>
                      <c:pt idx="11">
                        <c:v>25.952472153654405</c:v>
                      </c:pt>
                      <c:pt idx="12">
                        <c:v>30.880156739791317</c:v>
                      </c:pt>
                      <c:pt idx="13">
                        <c:v>35.260320816357456</c:v>
                      </c:pt>
                      <c:pt idx="14">
                        <c:v>39.311972587181145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resumo!$G$1</c15:sqref>
                        </c15:formulaRef>
                      </c:ext>
                    </c:extLst>
                    <c:strCache>
                      <c:ptCount val="1"/>
                      <c:pt idx="0">
                        <c:v>C. Novos/dia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resumo!$A$2:$A$35</c15:sqref>
                        </c15:formulaRef>
                      </c:ext>
                    </c:extLst>
                    <c:numCache>
                      <c:formatCode>d\-mmm</c:formatCode>
                      <c:ptCount val="34"/>
                      <c:pt idx="0">
                        <c:v>43905</c:v>
                      </c:pt>
                      <c:pt idx="1">
                        <c:v>43906</c:v>
                      </c:pt>
                      <c:pt idx="2">
                        <c:v>43907</c:v>
                      </c:pt>
                      <c:pt idx="3">
                        <c:v>43908</c:v>
                      </c:pt>
                      <c:pt idx="4">
                        <c:v>43909</c:v>
                      </c:pt>
                      <c:pt idx="5">
                        <c:v>43910</c:v>
                      </c:pt>
                      <c:pt idx="6">
                        <c:v>43911</c:v>
                      </c:pt>
                      <c:pt idx="7">
                        <c:v>43912</c:v>
                      </c:pt>
                      <c:pt idx="8">
                        <c:v>43913</c:v>
                      </c:pt>
                      <c:pt idx="9">
                        <c:v>43914</c:v>
                      </c:pt>
                      <c:pt idx="10">
                        <c:v>43915</c:v>
                      </c:pt>
                      <c:pt idx="11">
                        <c:v>43916</c:v>
                      </c:pt>
                      <c:pt idx="12">
                        <c:v>43917</c:v>
                      </c:pt>
                      <c:pt idx="13">
                        <c:v>43918</c:v>
                      </c:pt>
                      <c:pt idx="14">
                        <c:v>43919</c:v>
                      </c:pt>
                      <c:pt idx="15">
                        <c:v>43920</c:v>
                      </c:pt>
                      <c:pt idx="16">
                        <c:v>43921</c:v>
                      </c:pt>
                      <c:pt idx="17">
                        <c:v>43922</c:v>
                      </c:pt>
                      <c:pt idx="18">
                        <c:v>43923</c:v>
                      </c:pt>
                      <c:pt idx="19">
                        <c:v>43924</c:v>
                      </c:pt>
                      <c:pt idx="20">
                        <c:v>43925</c:v>
                      </c:pt>
                      <c:pt idx="21">
                        <c:v>43926</c:v>
                      </c:pt>
                      <c:pt idx="22">
                        <c:v>43927</c:v>
                      </c:pt>
                      <c:pt idx="23">
                        <c:v>43928</c:v>
                      </c:pt>
                      <c:pt idx="24">
                        <c:v>43929</c:v>
                      </c:pt>
                      <c:pt idx="25">
                        <c:v>43930</c:v>
                      </c:pt>
                      <c:pt idx="26">
                        <c:v>43931</c:v>
                      </c:pt>
                      <c:pt idx="27">
                        <c:v>43932</c:v>
                      </c:pt>
                      <c:pt idx="28">
                        <c:v>43933</c:v>
                      </c:pt>
                      <c:pt idx="29">
                        <c:v>43934</c:v>
                      </c:pt>
                      <c:pt idx="30">
                        <c:v>43935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resumo!$G$2:$G$16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</c:v>
                      </c:pt>
                      <c:pt idx="1">
                        <c:v>6</c:v>
                      </c:pt>
                      <c:pt idx="2">
                        <c:v>1</c:v>
                      </c:pt>
                      <c:pt idx="3">
                        <c:v>9</c:v>
                      </c:pt>
                      <c:pt idx="4">
                        <c:v>5</c:v>
                      </c:pt>
                      <c:pt idx="5">
                        <c:v>44</c:v>
                      </c:pt>
                      <c:pt idx="6">
                        <c:v>16</c:v>
                      </c:pt>
                      <c:pt idx="7">
                        <c:v>41</c:v>
                      </c:pt>
                      <c:pt idx="8">
                        <c:v>39</c:v>
                      </c:pt>
                      <c:pt idx="9">
                        <c:v>21</c:v>
                      </c:pt>
                      <c:pt idx="10">
                        <c:v>26</c:v>
                      </c:pt>
                      <c:pt idx="11">
                        <c:v>26</c:v>
                      </c:pt>
                      <c:pt idx="12">
                        <c:v>45</c:v>
                      </c:pt>
                      <c:pt idx="13">
                        <c:v>40</c:v>
                      </c:pt>
                      <c:pt idx="14">
                        <c:v>37</c:v>
                      </c:pt>
                    </c:numCache>
                  </c:numRef>
                </c:val>
              </c15:ser>
            </c15:filteredBarSeries>
          </c:ext>
        </c:extLst>
      </c:barChart>
      <c:dateAx>
        <c:axId val="1849755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84976096"/>
        <c:crosses val="autoZero"/>
        <c:auto val="1"/>
        <c:lblOffset val="100"/>
        <c:baseTimeUnit val="days"/>
      </c:dateAx>
      <c:valAx>
        <c:axId val="184976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97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919848641210869E-2"/>
          <c:y val="5.0925925925925923E-2"/>
          <c:w val="0.95872033023735814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resumo!$E$1</c:f>
              <c:strCache>
                <c:ptCount val="1"/>
                <c:pt idx="0">
                  <c:v>Taxa de Crescimento do Número de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702786377708976E-2"/>
                  <c:y val="-3.46875911344415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7997177597382385E-2"/>
                  <c:y val="3.93864829396323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627719135727229E-2"/>
                  <c:y val="3.9386482939632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7997177597382371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resumo!$A$2:$A$35</c:f>
              <c:numCache>
                <c:formatCode>d\-mmm</c:formatCode>
                <c:ptCount val="34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</c:numCache>
            </c:numRef>
          </c:cat>
          <c:val>
            <c:numRef>
              <c:f>resumo!$E$2:$E$35</c:f>
              <c:numCache>
                <c:formatCode>0%</c:formatCode>
                <c:ptCount val="34"/>
                <c:pt idx="0" formatCode="0.0">
                  <c:v>0</c:v>
                </c:pt>
                <c:pt idx="1">
                  <c:v>2</c:v>
                </c:pt>
                <c:pt idx="2">
                  <c:v>0.11111111111111116</c:v>
                </c:pt>
                <c:pt idx="3">
                  <c:v>0.89999999999999991</c:v>
                </c:pt>
                <c:pt idx="4">
                  <c:v>0.26315789473684204</c:v>
                </c:pt>
                <c:pt idx="5">
                  <c:v>1.8333333333333335</c:v>
                </c:pt>
                <c:pt idx="6">
                  <c:v>0.23529411764705888</c:v>
                </c:pt>
                <c:pt idx="7">
                  <c:v>0.48809523809523814</c:v>
                </c:pt>
                <c:pt idx="8">
                  <c:v>0.31200000000000006</c:v>
                </c:pt>
                <c:pt idx="9">
                  <c:v>0.12804878048780477</c:v>
                </c:pt>
                <c:pt idx="10">
                  <c:v>0.14054054054054044</c:v>
                </c:pt>
                <c:pt idx="11">
                  <c:v>0.12322274881516582</c:v>
                </c:pt>
                <c:pt idx="12">
                  <c:v>0.18987341772151889</c:v>
                </c:pt>
                <c:pt idx="13">
                  <c:v>0.14184397163120566</c:v>
                </c:pt>
                <c:pt idx="14">
                  <c:v>0.11490683229813659</c:v>
                </c:pt>
                <c:pt idx="15">
                  <c:v>6.4066852367687943E-2</c:v>
                </c:pt>
                <c:pt idx="16">
                  <c:v>4.9738219895288038E-2</c:v>
                </c:pt>
                <c:pt idx="17">
                  <c:v>0.10972568578553621</c:v>
                </c:pt>
                <c:pt idx="18">
                  <c:v>0.26516853932584272</c:v>
                </c:pt>
                <c:pt idx="19">
                  <c:v>0.1687388987566607</c:v>
                </c:pt>
                <c:pt idx="20">
                  <c:v>0.13221884498480252</c:v>
                </c:pt>
                <c:pt idx="21">
                  <c:v>0.10604026845637593</c:v>
                </c:pt>
                <c:pt idx="22">
                  <c:v>0.24150485436893199</c:v>
                </c:pt>
                <c:pt idx="23">
                  <c:v>0.16129032258064524</c:v>
                </c:pt>
                <c:pt idx="24">
                  <c:v>0.15824915824915831</c:v>
                </c:pt>
                <c:pt idx="25">
                  <c:v>5.0145348837209225E-2</c:v>
                </c:pt>
                <c:pt idx="26">
                  <c:v>7.8200692041522579E-2</c:v>
                </c:pt>
                <c:pt idx="27">
                  <c:v>7.0603337612323402E-2</c:v>
                </c:pt>
                <c:pt idx="28">
                  <c:v>4.7362110311750527E-2</c:v>
                </c:pt>
                <c:pt idx="29">
                  <c:v>0.10761305094447615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78896"/>
        <c:axId val="184979456"/>
      </c:lineChart>
      <c:dateAx>
        <c:axId val="184978896"/>
        <c:scaling>
          <c:orientation val="minMax"/>
        </c:scaling>
        <c:delete val="1"/>
        <c:axPos val="b"/>
        <c:numFmt formatCode="d\-mmm" sourceLinked="1"/>
        <c:majorTickMark val="none"/>
        <c:minorTickMark val="none"/>
        <c:tickLblPos val="nextTo"/>
        <c:crossAx val="184979456"/>
        <c:crosses val="autoZero"/>
        <c:auto val="1"/>
        <c:lblOffset val="100"/>
        <c:baseTimeUnit val="days"/>
      </c:dateAx>
      <c:valAx>
        <c:axId val="184979456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849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17</xdr:row>
      <xdr:rowOff>160020</xdr:rowOff>
    </xdr:from>
    <xdr:to>
      <xdr:col>23</xdr:col>
      <xdr:colOff>525780</xdr:colOff>
      <xdr:row>37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1</xdr:row>
      <xdr:rowOff>156210</xdr:rowOff>
    </xdr:from>
    <xdr:to>
      <xdr:col>20</xdr:col>
      <xdr:colOff>213360</xdr:colOff>
      <xdr:row>16</xdr:row>
      <xdr:rowOff>156210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220980</xdr:colOff>
      <xdr:row>52</xdr:row>
      <xdr:rowOff>41910</xdr:rowOff>
    </xdr:from>
    <xdr:to>
      <xdr:col>21</xdr:col>
      <xdr:colOff>251460</xdr:colOff>
      <xdr:row>72</xdr:row>
      <xdr:rowOff>129540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160020</xdr:colOff>
      <xdr:row>38</xdr:row>
      <xdr:rowOff>156210</xdr:rowOff>
    </xdr:from>
    <xdr:to>
      <xdr:col>21</xdr:col>
      <xdr:colOff>228600</xdr:colOff>
      <xdr:row>53</xdr:row>
      <xdr:rowOff>156210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ceara.gov.br/boletin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1.globo.com/ce/ceara/noticia/2020/03/19/decreto-que-determina-fechamento-de-comercio-no-ceara-estabelece-multa-de-r-50-em-caso-de-descumprimento.ghtml" TargetMode="External"/><Relationship Id="rId13" Type="http://schemas.openxmlformats.org/officeDocument/2006/relationships/hyperlink" Target="https://www.saude.ce.gov.br/2020/04/01/lacen-realizou-mais-de-4-mil-exames-para-identificar-covid-19-no-ceara/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g1.globo.com/ce/ceara/noticia/2020/04/05/fortaleza-ultrapassa-marca-de-700-casos-do-novo-coronavirus-em-todo-o-ceara-sao-769-registros.ghtml" TargetMode="External"/><Relationship Id="rId7" Type="http://schemas.openxmlformats.org/officeDocument/2006/relationships/hyperlink" Target="https://g1.globo.com/ce/ceara/noticia/2020/03/31/comercios-sao-invadidos-durante-quarentena-no-ceara-videos.ghtml" TargetMode="External"/><Relationship Id="rId12" Type="http://schemas.openxmlformats.org/officeDocument/2006/relationships/hyperlink" Target="https://diariodonordeste.verdesmares.com.br/editorias/metro/online/ceara-registra-primeira-morte-por-coronavirus-1.2226963" TargetMode="External"/><Relationship Id="rId17" Type="http://schemas.openxmlformats.org/officeDocument/2006/relationships/hyperlink" Target="https://diariodonordeste.verdesmares.com.br/editorias/metro/ceara-tem-uma-das-curvas-mais-altas-de-contagio-de-coronavirus-no-pais-1.2226868" TargetMode="External"/><Relationship Id="rId2" Type="http://schemas.openxmlformats.org/officeDocument/2006/relationships/hyperlink" Target="https://g1.globo.com/ce/ceara/noticia/2020/03/20/ceara-tem-primeira-caso-de-transmissao-comunitaria-por-coronavirus-diz-secretario-da-saude.ghtml" TargetMode="External"/><Relationship Id="rId16" Type="http://schemas.openxmlformats.org/officeDocument/2006/relationships/hyperlink" Target="https://www.saude.ce.gov.br/2020/04/03/governo-do-ceara-e-o-segundo-mais-transparente-em-dados-sobre-covid-19/" TargetMode="External"/><Relationship Id="rId1" Type="http://schemas.openxmlformats.org/officeDocument/2006/relationships/hyperlink" Target="https://veja.abril.com.br/saude/secretaria-de-saude-confirma-3-primeiros-casos-de-coronavirus-no-ceara/" TargetMode="External"/><Relationship Id="rId6" Type="http://schemas.openxmlformats.org/officeDocument/2006/relationships/hyperlink" Target="https://g1.globo.com/ce/ceara/noticia/2020/03/20/moradores-em-quarentena-aplaudem-profissionais-da-saude-em-fortaleza-viva-os-medicos.ghtml" TargetMode="External"/><Relationship Id="rId11" Type="http://schemas.openxmlformats.org/officeDocument/2006/relationships/hyperlink" Target="https://www.saude.ce.gov.br/2020/04/02/indicadores-da-covid-19-serao-atualizados-diariamente-no-portal-integrasus/" TargetMode="External"/><Relationship Id="rId5" Type="http://schemas.openxmlformats.org/officeDocument/2006/relationships/hyperlink" Target="https://www.ceara.gov.br/2020/04/03/aprovado-projeto-que-decreta-estado-de-calamidade-publica-no-ceara/" TargetMode="External"/><Relationship Id="rId15" Type="http://schemas.openxmlformats.org/officeDocument/2006/relationships/hyperlink" Target="https://www.opovo.com.br/coronavirus/2020/04/06/ceara-deve-o-primeiro-estado-a-atingir-pico-de-casos-e-numero-deve-superar-rj--prevem-especialistas.html" TargetMode="External"/><Relationship Id="rId10" Type="http://schemas.openxmlformats.org/officeDocument/2006/relationships/hyperlink" Target="https://www.opovo.com.br/coronavirus/2020/04/02/confirmada-a-morte-de-primeiro-medico-por-coronavirus-no-ceara.html" TargetMode="External"/><Relationship Id="rId4" Type="http://schemas.openxmlformats.org/officeDocument/2006/relationships/hyperlink" Target="https://www.cmfor.ce.gov.br/2020/03/30/coronavirus-decreto-amplia-quarentena-e-comercio-permanece-fechado-no-ceara/" TargetMode="External"/><Relationship Id="rId9" Type="http://schemas.openxmlformats.org/officeDocument/2006/relationships/hyperlink" Target="https://g1.globo.com/ce/ceara/noticia/2020/04/04/ceara-pode-estar-em-transicao-para-aceleracao-descontrolada-do-coronavirus-alerta-ministerio.ghtml" TargetMode="External"/><Relationship Id="rId14" Type="http://schemas.openxmlformats.org/officeDocument/2006/relationships/hyperlink" Target="https://www.saude.ce.gov.br/2020/03/29/nota-de-esclarecimento-sobre-os-exames-laboratoriais-realizados-no-lac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topLeftCell="A16" zoomScaleNormal="100" workbookViewId="0">
      <selection activeCell="E31" sqref="E31"/>
    </sheetView>
  </sheetViews>
  <sheetFormatPr defaultRowHeight="14.4" x14ac:dyDescent="0.3"/>
  <cols>
    <col min="1" max="1" width="10.5546875" bestFit="1" customWidth="1"/>
    <col min="2" max="2" width="12.33203125" customWidth="1"/>
    <col min="3" max="3" width="9" customWidth="1"/>
    <col min="4" max="4" width="11.44140625" customWidth="1"/>
    <col min="5" max="5" width="11.77734375" customWidth="1"/>
    <col min="6" max="6" width="13" customWidth="1"/>
    <col min="7" max="7" width="12.44140625" customWidth="1"/>
    <col min="8" max="8" width="12.88671875" customWidth="1"/>
    <col min="29" max="29" width="12.21875" customWidth="1"/>
  </cols>
  <sheetData>
    <row r="1" spans="1:33" x14ac:dyDescent="0.3">
      <c r="A1" s="4" t="s">
        <v>1</v>
      </c>
      <c r="B1" s="4" t="s">
        <v>2</v>
      </c>
      <c r="C1" s="4" t="s">
        <v>3</v>
      </c>
      <c r="D1" s="4" t="s">
        <v>6</v>
      </c>
      <c r="E1" s="4" t="s">
        <v>16</v>
      </c>
      <c r="F1" s="4" t="s">
        <v>39</v>
      </c>
      <c r="G1" s="4" t="s">
        <v>5</v>
      </c>
      <c r="I1" s="11">
        <v>4256</v>
      </c>
      <c r="Q1" s="5">
        <f>9132078</f>
        <v>9132078</v>
      </c>
      <c r="R1" s="2" t="s">
        <v>0</v>
      </c>
      <c r="Y1" s="4" t="s">
        <v>7</v>
      </c>
    </row>
    <row r="2" spans="1:33" x14ac:dyDescent="0.3">
      <c r="A2" s="1">
        <v>43905</v>
      </c>
      <c r="B2">
        <v>3</v>
      </c>
      <c r="C2" s="6">
        <v>0</v>
      </c>
      <c r="D2" s="9">
        <f>C2/B2</f>
        <v>0</v>
      </c>
      <c r="E2" s="7" t="s">
        <v>4</v>
      </c>
      <c r="F2" s="3">
        <f t="shared" ref="F2:F31" si="0">10^6*B2/$Q$1</f>
        <v>0.32851230574246082</v>
      </c>
      <c r="G2">
        <f>B2</f>
        <v>3</v>
      </c>
      <c r="H2">
        <f>B10/B2</f>
        <v>54.666666666666664</v>
      </c>
      <c r="I2" s="4" t="s">
        <v>80</v>
      </c>
      <c r="Y2" s="4" t="s">
        <v>12</v>
      </c>
      <c r="Z2" s="4" t="s">
        <v>11</v>
      </c>
      <c r="AA2" s="4" t="s">
        <v>8</v>
      </c>
      <c r="AB2" s="4" t="s">
        <v>9</v>
      </c>
      <c r="AC2" s="4" t="s">
        <v>15</v>
      </c>
      <c r="AD2" s="4" t="s">
        <v>1</v>
      </c>
      <c r="AE2" s="4" t="s">
        <v>24</v>
      </c>
      <c r="AG2" s="14" t="s">
        <v>28</v>
      </c>
    </row>
    <row r="3" spans="1:33" x14ac:dyDescent="0.3">
      <c r="A3" s="1">
        <v>43906</v>
      </c>
      <c r="B3">
        <v>9</v>
      </c>
      <c r="C3" s="6">
        <v>0</v>
      </c>
      <c r="D3" s="9">
        <f t="shared" ref="D3:D31" si="1">C3/B3</f>
        <v>0</v>
      </c>
      <c r="E3" s="8">
        <f>B3/B2 - 1</f>
        <v>2</v>
      </c>
      <c r="F3" s="3">
        <f t="shared" si="0"/>
        <v>0.98553691722738246</v>
      </c>
      <c r="G3">
        <f>B3-B2</f>
        <v>6</v>
      </c>
      <c r="H3">
        <f>B20/B10</f>
        <v>3.4329268292682928</v>
      </c>
      <c r="I3">
        <f t="shared" ref="I3:I14" si="2">B3/B2</f>
        <v>3</v>
      </c>
      <c r="Y3" t="s">
        <v>13</v>
      </c>
      <c r="Z3">
        <v>1</v>
      </c>
      <c r="AA3" t="s">
        <v>10</v>
      </c>
      <c r="AB3">
        <v>72</v>
      </c>
      <c r="AC3" t="s">
        <v>31</v>
      </c>
      <c r="AD3" s="1">
        <v>43916</v>
      </c>
      <c r="AE3" s="2"/>
      <c r="AG3" t="s">
        <v>29</v>
      </c>
    </row>
    <row r="4" spans="1:33" x14ac:dyDescent="0.3">
      <c r="A4" s="1">
        <f>A3+1</f>
        <v>43907</v>
      </c>
      <c r="B4">
        <v>10</v>
      </c>
      <c r="C4" s="6">
        <v>0</v>
      </c>
      <c r="D4" s="9">
        <f t="shared" si="1"/>
        <v>0</v>
      </c>
      <c r="E4" s="8">
        <f t="shared" ref="E4:E31" si="3">B4/B3 - 1</f>
        <v>0.11111111111111116</v>
      </c>
      <c r="F4" s="3">
        <f t="shared" si="0"/>
        <v>1.0950410191415361</v>
      </c>
      <c r="G4">
        <f>B4-B3</f>
        <v>1</v>
      </c>
      <c r="H4">
        <f>B30/B20</f>
        <v>3.1030195381882772</v>
      </c>
      <c r="I4">
        <f t="shared" si="2"/>
        <v>1.1111111111111112</v>
      </c>
      <c r="Y4" t="s">
        <v>13</v>
      </c>
      <c r="Z4">
        <v>2</v>
      </c>
      <c r="AA4" t="s">
        <v>14</v>
      </c>
      <c r="AB4">
        <v>84</v>
      </c>
      <c r="AC4" t="s">
        <v>32</v>
      </c>
      <c r="AD4" s="1">
        <v>43916</v>
      </c>
      <c r="AG4" t="s">
        <v>30</v>
      </c>
    </row>
    <row r="5" spans="1:33" x14ac:dyDescent="0.3">
      <c r="A5" s="1">
        <f t="shared" ref="A5:A10" si="4">A4+1</f>
        <v>43908</v>
      </c>
      <c r="B5">
        <v>19</v>
      </c>
      <c r="C5" s="6">
        <v>0</v>
      </c>
      <c r="D5" s="9">
        <f t="shared" si="1"/>
        <v>0</v>
      </c>
      <c r="E5" s="8">
        <f t="shared" si="3"/>
        <v>0.89999999999999991</v>
      </c>
      <c r="F5" s="3">
        <f t="shared" si="0"/>
        <v>2.0805779363689183</v>
      </c>
      <c r="G5">
        <f t="shared" ref="G5:G31" si="5">B5-B4</f>
        <v>9</v>
      </c>
      <c r="I5">
        <f t="shared" si="2"/>
        <v>1.9</v>
      </c>
      <c r="Y5" t="s">
        <v>13</v>
      </c>
      <c r="Z5">
        <v>3</v>
      </c>
      <c r="AA5" t="s">
        <v>14</v>
      </c>
      <c r="AB5">
        <v>85</v>
      </c>
      <c r="AC5" t="s">
        <v>32</v>
      </c>
      <c r="AD5" s="1">
        <v>43916</v>
      </c>
    </row>
    <row r="6" spans="1:33" x14ac:dyDescent="0.3">
      <c r="A6" s="1">
        <f t="shared" si="4"/>
        <v>43909</v>
      </c>
      <c r="B6">
        <v>24</v>
      </c>
      <c r="C6" s="6">
        <v>0</v>
      </c>
      <c r="D6" s="9">
        <f t="shared" si="1"/>
        <v>0</v>
      </c>
      <c r="E6" s="8">
        <f t="shared" si="3"/>
        <v>0.26315789473684204</v>
      </c>
      <c r="F6" s="3">
        <f t="shared" si="0"/>
        <v>2.6280984459396866</v>
      </c>
      <c r="G6">
        <f t="shared" si="5"/>
        <v>5</v>
      </c>
      <c r="H6" s="12" t="s">
        <v>27</v>
      </c>
      <c r="I6">
        <f t="shared" si="2"/>
        <v>1.263157894736842</v>
      </c>
      <c r="Y6" t="s">
        <v>13</v>
      </c>
      <c r="Z6">
        <v>4</v>
      </c>
      <c r="AA6" t="s">
        <v>10</v>
      </c>
      <c r="AB6">
        <v>65</v>
      </c>
      <c r="AC6" t="s">
        <v>33</v>
      </c>
      <c r="AD6" s="1">
        <v>43918</v>
      </c>
    </row>
    <row r="7" spans="1:33" x14ac:dyDescent="0.3">
      <c r="A7" s="1">
        <f t="shared" si="4"/>
        <v>43910</v>
      </c>
      <c r="B7">
        <v>68</v>
      </c>
      <c r="C7" s="6">
        <v>0</v>
      </c>
      <c r="D7" s="9">
        <f t="shared" si="1"/>
        <v>0</v>
      </c>
      <c r="E7" s="8">
        <f t="shared" si="3"/>
        <v>1.8333333333333335</v>
      </c>
      <c r="F7" s="3">
        <f t="shared" si="0"/>
        <v>7.4462789301624452</v>
      </c>
      <c r="G7">
        <f t="shared" si="5"/>
        <v>44</v>
      </c>
      <c r="I7">
        <f t="shared" si="2"/>
        <v>2.8333333333333335</v>
      </c>
      <c r="Y7" t="s">
        <v>13</v>
      </c>
      <c r="Z7">
        <v>5</v>
      </c>
      <c r="AA7" t="s">
        <v>10</v>
      </c>
      <c r="AB7">
        <v>71</v>
      </c>
      <c r="AC7" t="s">
        <v>33</v>
      </c>
      <c r="AD7" s="1">
        <v>43919</v>
      </c>
    </row>
    <row r="8" spans="1:33" x14ac:dyDescent="0.3">
      <c r="A8" s="1">
        <f t="shared" si="4"/>
        <v>43911</v>
      </c>
      <c r="B8">
        <v>84</v>
      </c>
      <c r="C8" s="6">
        <v>0</v>
      </c>
      <c r="D8" s="9">
        <f t="shared" si="1"/>
        <v>0</v>
      </c>
      <c r="E8" s="8">
        <f t="shared" si="3"/>
        <v>0.23529411764705888</v>
      </c>
      <c r="F8" s="3">
        <f t="shared" si="0"/>
        <v>9.1983445607889021</v>
      </c>
      <c r="G8">
        <f t="shared" si="5"/>
        <v>16</v>
      </c>
      <c r="I8">
        <f t="shared" si="2"/>
        <v>1.2352941176470589</v>
      </c>
      <c r="Y8" t="s">
        <v>23</v>
      </c>
      <c r="Z8">
        <v>6</v>
      </c>
      <c r="AA8" t="s">
        <v>10</v>
      </c>
      <c r="AB8">
        <v>60</v>
      </c>
      <c r="AC8" t="s">
        <v>34</v>
      </c>
      <c r="AD8" s="1">
        <v>43921</v>
      </c>
      <c r="AE8" t="s">
        <v>25</v>
      </c>
    </row>
    <row r="9" spans="1:33" x14ac:dyDescent="0.3">
      <c r="A9" s="10">
        <f t="shared" si="4"/>
        <v>43912</v>
      </c>
      <c r="B9">
        <v>125</v>
      </c>
      <c r="C9" s="6">
        <v>0</v>
      </c>
      <c r="D9" s="9">
        <f t="shared" si="1"/>
        <v>0</v>
      </c>
      <c r="E9" s="8">
        <f t="shared" si="3"/>
        <v>0.48809523809523814</v>
      </c>
      <c r="F9" s="3">
        <f t="shared" si="0"/>
        <v>13.688012739269201</v>
      </c>
      <c r="G9">
        <f t="shared" si="5"/>
        <v>41</v>
      </c>
      <c r="I9">
        <f t="shared" si="2"/>
        <v>1.4880952380952381</v>
      </c>
      <c r="Y9" t="s">
        <v>13</v>
      </c>
      <c r="Z9">
        <v>7</v>
      </c>
      <c r="AA9" t="s">
        <v>10</v>
      </c>
      <c r="AB9">
        <v>45</v>
      </c>
      <c r="AC9" t="s">
        <v>35</v>
      </c>
      <c r="AD9" s="1">
        <v>43921</v>
      </c>
      <c r="AE9" t="s">
        <v>26</v>
      </c>
    </row>
    <row r="10" spans="1:33" x14ac:dyDescent="0.3">
      <c r="A10" s="10">
        <f t="shared" si="4"/>
        <v>43913</v>
      </c>
      <c r="B10">
        <v>164</v>
      </c>
      <c r="C10" s="6">
        <v>0</v>
      </c>
      <c r="D10" s="9">
        <f t="shared" si="1"/>
        <v>0</v>
      </c>
      <c r="E10" s="8">
        <f t="shared" si="3"/>
        <v>0.31200000000000006</v>
      </c>
      <c r="F10" s="3">
        <f t="shared" si="0"/>
        <v>17.958672713921192</v>
      </c>
      <c r="G10">
        <f t="shared" si="5"/>
        <v>39</v>
      </c>
      <c r="I10">
        <f t="shared" si="2"/>
        <v>1.3120000000000001</v>
      </c>
      <c r="Y10" t="s">
        <v>36</v>
      </c>
      <c r="Z10">
        <v>8</v>
      </c>
      <c r="AA10" t="s">
        <v>10</v>
      </c>
      <c r="AB10">
        <v>77</v>
      </c>
      <c r="AC10" t="s">
        <v>37</v>
      </c>
      <c r="AD10" s="1">
        <v>43922</v>
      </c>
    </row>
    <row r="11" spans="1:33" x14ac:dyDescent="0.3">
      <c r="A11" s="1">
        <v>43914</v>
      </c>
      <c r="B11">
        <v>185</v>
      </c>
      <c r="C11" s="6">
        <v>0</v>
      </c>
      <c r="D11" s="9">
        <f t="shared" si="1"/>
        <v>0</v>
      </c>
      <c r="E11" s="8">
        <f t="shared" si="3"/>
        <v>0.12804878048780477</v>
      </c>
      <c r="F11" s="3">
        <f t="shared" si="0"/>
        <v>20.258258854118417</v>
      </c>
      <c r="G11">
        <f t="shared" si="5"/>
        <v>21</v>
      </c>
      <c r="I11">
        <f t="shared" si="2"/>
        <v>1.1280487804878048</v>
      </c>
      <c r="Y11" t="s">
        <v>38</v>
      </c>
      <c r="Z11">
        <v>9</v>
      </c>
      <c r="AA11" t="s">
        <v>14</v>
      </c>
      <c r="AB11">
        <v>89</v>
      </c>
      <c r="AC11" t="s">
        <v>33</v>
      </c>
      <c r="AD11" s="1">
        <v>43922</v>
      </c>
    </row>
    <row r="12" spans="1:33" x14ac:dyDescent="0.3">
      <c r="A12" s="1">
        <v>43915</v>
      </c>
      <c r="B12">
        <v>211</v>
      </c>
      <c r="C12" s="6">
        <v>0</v>
      </c>
      <c r="D12" s="9">
        <f t="shared" si="1"/>
        <v>0</v>
      </c>
      <c r="E12" s="8">
        <f t="shared" si="3"/>
        <v>0.14054054054054044</v>
      </c>
      <c r="F12" s="3">
        <f t="shared" si="0"/>
        <v>23.105365503886411</v>
      </c>
      <c r="G12">
        <f t="shared" si="5"/>
        <v>26</v>
      </c>
      <c r="I12">
        <f t="shared" si="2"/>
        <v>1.1405405405405404</v>
      </c>
    </row>
    <row r="13" spans="1:33" x14ac:dyDescent="0.3">
      <c r="A13" s="1">
        <v>43916</v>
      </c>
      <c r="B13">
        <v>237</v>
      </c>
      <c r="C13">
        <v>3</v>
      </c>
      <c r="D13" s="9">
        <f t="shared" si="1"/>
        <v>1.2658227848101266E-2</v>
      </c>
      <c r="E13" s="8">
        <f t="shared" si="3"/>
        <v>0.12322274881516582</v>
      </c>
      <c r="F13" s="3">
        <f t="shared" si="0"/>
        <v>25.952472153654405</v>
      </c>
      <c r="G13">
        <f t="shared" si="5"/>
        <v>26</v>
      </c>
      <c r="H13" t="s">
        <v>45</v>
      </c>
      <c r="I13">
        <f t="shared" si="2"/>
        <v>1.1232227488151658</v>
      </c>
    </row>
    <row r="14" spans="1:33" x14ac:dyDescent="0.3">
      <c r="A14" s="10">
        <v>43917</v>
      </c>
      <c r="B14">
        <v>282</v>
      </c>
      <c r="C14">
        <v>3</v>
      </c>
      <c r="D14" s="9">
        <f t="shared" si="1"/>
        <v>1.0638297872340425E-2</v>
      </c>
      <c r="E14" s="8">
        <f t="shared" si="3"/>
        <v>0.18987341772151889</v>
      </c>
      <c r="F14" s="3">
        <f t="shared" si="0"/>
        <v>30.880156739791317</v>
      </c>
      <c r="G14">
        <f t="shared" si="5"/>
        <v>45</v>
      </c>
      <c r="I14">
        <f t="shared" si="2"/>
        <v>1.1898734177215189</v>
      </c>
    </row>
    <row r="15" spans="1:33" x14ac:dyDescent="0.3">
      <c r="A15" s="1">
        <v>43918</v>
      </c>
      <c r="B15">
        <v>322</v>
      </c>
      <c r="C15">
        <v>4</v>
      </c>
      <c r="D15" s="9">
        <f t="shared" si="1"/>
        <v>1.2422360248447204E-2</v>
      </c>
      <c r="E15" s="8">
        <f t="shared" si="3"/>
        <v>0.14184397163120566</v>
      </c>
      <c r="F15" s="3">
        <f t="shared" si="0"/>
        <v>35.260320816357456</v>
      </c>
      <c r="G15">
        <f t="shared" si="5"/>
        <v>40</v>
      </c>
      <c r="I15">
        <f t="shared" ref="I15:I22" si="6">B15/B14</f>
        <v>1.1418439716312057</v>
      </c>
    </row>
    <row r="16" spans="1:33" x14ac:dyDescent="0.3">
      <c r="A16" s="1">
        <v>43919</v>
      </c>
      <c r="B16">
        <v>359</v>
      </c>
      <c r="C16">
        <v>5</v>
      </c>
      <c r="D16" s="9">
        <f t="shared" si="1"/>
        <v>1.3927576601671309E-2</v>
      </c>
      <c r="E16" s="8">
        <f t="shared" si="3"/>
        <v>0.11490683229813659</v>
      </c>
      <c r="F16" s="3">
        <f t="shared" si="0"/>
        <v>39.311972587181145</v>
      </c>
      <c r="G16">
        <f t="shared" si="5"/>
        <v>37</v>
      </c>
      <c r="I16">
        <f t="shared" si="6"/>
        <v>1.1149068322981366</v>
      </c>
    </row>
    <row r="17" spans="1:26" x14ac:dyDescent="0.3">
      <c r="A17" s="1">
        <v>43920</v>
      </c>
      <c r="B17">
        <v>382</v>
      </c>
      <c r="C17">
        <v>5</v>
      </c>
      <c r="D17" s="9">
        <f t="shared" si="1"/>
        <v>1.3089005235602094E-2</v>
      </c>
      <c r="E17" s="13">
        <f t="shared" si="3"/>
        <v>6.4066852367687943E-2</v>
      </c>
      <c r="F17" s="3">
        <f t="shared" si="0"/>
        <v>41.830566931206675</v>
      </c>
      <c r="G17">
        <f t="shared" si="5"/>
        <v>23</v>
      </c>
      <c r="I17">
        <f t="shared" si="6"/>
        <v>1.0640668523676879</v>
      </c>
    </row>
    <row r="18" spans="1:26" x14ac:dyDescent="0.3">
      <c r="A18" s="1">
        <v>43921</v>
      </c>
      <c r="B18">
        <v>401</v>
      </c>
      <c r="C18">
        <v>7</v>
      </c>
      <c r="D18" s="9">
        <f t="shared" si="1"/>
        <v>1.7456359102244388E-2</v>
      </c>
      <c r="E18" s="13">
        <f t="shared" si="3"/>
        <v>4.9738219895288038E-2</v>
      </c>
      <c r="F18" s="3">
        <f t="shared" si="0"/>
        <v>43.911144867575594</v>
      </c>
      <c r="G18">
        <f t="shared" si="5"/>
        <v>19</v>
      </c>
      <c r="I18">
        <f t="shared" si="6"/>
        <v>1.049738219895288</v>
      </c>
    </row>
    <row r="19" spans="1:26" x14ac:dyDescent="0.3">
      <c r="A19" s="1">
        <v>43922</v>
      </c>
      <c r="B19">
        <v>445</v>
      </c>
      <c r="C19">
        <v>9</v>
      </c>
      <c r="D19" s="9">
        <f t="shared" si="1"/>
        <v>2.0224719101123594E-2</v>
      </c>
      <c r="E19" s="13">
        <f t="shared" si="3"/>
        <v>0.10972568578553621</v>
      </c>
      <c r="F19" s="3">
        <f t="shared" si="0"/>
        <v>48.729325351798352</v>
      </c>
      <c r="G19">
        <f t="shared" si="5"/>
        <v>44</v>
      </c>
      <c r="H19" t="s">
        <v>41</v>
      </c>
      <c r="I19">
        <f t="shared" si="6"/>
        <v>1.1097256857855362</v>
      </c>
    </row>
    <row r="20" spans="1:26" x14ac:dyDescent="0.3">
      <c r="A20" s="1">
        <v>43923</v>
      </c>
      <c r="B20">
        <v>563</v>
      </c>
      <c r="C20">
        <v>21</v>
      </c>
      <c r="D20" s="9">
        <f t="shared" si="1"/>
        <v>3.7300177619893425E-2</v>
      </c>
      <c r="E20" s="13">
        <f t="shared" si="3"/>
        <v>0.26516853932584272</v>
      </c>
      <c r="F20" s="3">
        <f t="shared" si="0"/>
        <v>61.65080937766848</v>
      </c>
      <c r="G20">
        <f t="shared" si="5"/>
        <v>118</v>
      </c>
      <c r="H20" s="12" t="s">
        <v>40</v>
      </c>
      <c r="I20">
        <f t="shared" si="6"/>
        <v>1.2651685393258427</v>
      </c>
      <c r="Y20" s="4" t="s">
        <v>17</v>
      </c>
      <c r="Z20" t="s">
        <v>18</v>
      </c>
    </row>
    <row r="21" spans="1:26" x14ac:dyDescent="0.3">
      <c r="A21" s="1">
        <v>43924</v>
      </c>
      <c r="B21">
        <v>658</v>
      </c>
      <c r="C21">
        <v>22</v>
      </c>
      <c r="D21" s="9">
        <f t="shared" si="1"/>
        <v>3.3434650455927049E-2</v>
      </c>
      <c r="E21" s="13">
        <f t="shared" si="3"/>
        <v>0.1687388987566607</v>
      </c>
      <c r="F21" s="3">
        <f t="shared" si="0"/>
        <v>72.053699059513065</v>
      </c>
      <c r="G21">
        <f t="shared" si="5"/>
        <v>95</v>
      </c>
      <c r="I21">
        <f t="shared" si="6"/>
        <v>1.1687388987566607</v>
      </c>
      <c r="Y21" s="4" t="s">
        <v>19</v>
      </c>
      <c r="Z21" t="s">
        <v>20</v>
      </c>
    </row>
    <row r="22" spans="1:26" x14ac:dyDescent="0.3">
      <c r="A22" s="1">
        <v>43925</v>
      </c>
      <c r="B22">
        <v>745</v>
      </c>
      <c r="C22">
        <v>23</v>
      </c>
      <c r="D22" s="9">
        <f t="shared" si="1"/>
        <v>3.087248322147651E-2</v>
      </c>
      <c r="E22" s="13">
        <f t="shared" si="3"/>
        <v>0.13221884498480252</v>
      </c>
      <c r="F22" s="3">
        <f t="shared" si="0"/>
        <v>81.58055592604444</v>
      </c>
      <c r="G22">
        <f t="shared" si="5"/>
        <v>87</v>
      </c>
      <c r="I22">
        <f t="shared" si="6"/>
        <v>1.1322188449848025</v>
      </c>
      <c r="Y22" s="4" t="s">
        <v>21</v>
      </c>
      <c r="Z22" t="s">
        <v>22</v>
      </c>
    </row>
    <row r="23" spans="1:26" x14ac:dyDescent="0.3">
      <c r="A23" s="10">
        <v>43926</v>
      </c>
      <c r="B23" s="14">
        <v>824</v>
      </c>
      <c r="C23" s="14">
        <v>26</v>
      </c>
      <c r="D23" s="9">
        <f t="shared" si="1"/>
        <v>3.1553398058252427E-2</v>
      </c>
      <c r="E23" s="13">
        <f t="shared" si="3"/>
        <v>0.10604026845637593</v>
      </c>
      <c r="F23" s="3">
        <f t="shared" si="0"/>
        <v>90.231379977262563</v>
      </c>
      <c r="G23">
        <f t="shared" si="5"/>
        <v>79</v>
      </c>
      <c r="I23">
        <f>B23/B22</f>
        <v>1.1060402684563759</v>
      </c>
      <c r="Y23" s="4" t="s">
        <v>67</v>
      </c>
      <c r="Z23" t="s">
        <v>68</v>
      </c>
    </row>
    <row r="24" spans="1:26" x14ac:dyDescent="0.3">
      <c r="A24" s="10">
        <v>43927</v>
      </c>
      <c r="B24" s="14">
        <v>1023</v>
      </c>
      <c r="C24" s="14">
        <v>31</v>
      </c>
      <c r="D24" s="9">
        <f t="shared" si="1"/>
        <v>3.0303030303030304E-2</v>
      </c>
      <c r="E24" s="13">
        <f t="shared" si="3"/>
        <v>0.24150485436893199</v>
      </c>
      <c r="F24" s="3">
        <f t="shared" si="0"/>
        <v>112.02269625817914</v>
      </c>
      <c r="G24">
        <f t="shared" si="5"/>
        <v>199</v>
      </c>
      <c r="I24">
        <f>B24/B23</f>
        <v>1.241504854368932</v>
      </c>
    </row>
    <row r="25" spans="1:26" x14ac:dyDescent="0.3">
      <c r="A25" s="1">
        <v>43928</v>
      </c>
      <c r="B25">
        <v>1188</v>
      </c>
      <c r="C25">
        <v>40</v>
      </c>
      <c r="D25" s="9">
        <f t="shared" si="1"/>
        <v>3.3670033670033669E-2</v>
      </c>
      <c r="E25" s="13">
        <f t="shared" si="3"/>
        <v>0.16129032258064524</v>
      </c>
      <c r="F25" s="3">
        <f t="shared" si="0"/>
        <v>130.09087307401447</v>
      </c>
      <c r="G25">
        <f t="shared" si="5"/>
        <v>165</v>
      </c>
      <c r="I25">
        <f>B25/B24</f>
        <v>1.1612903225806452</v>
      </c>
    </row>
    <row r="26" spans="1:26" x14ac:dyDescent="0.3">
      <c r="A26" s="10">
        <v>43929</v>
      </c>
      <c r="B26" s="14">
        <v>1376</v>
      </c>
      <c r="C26" s="14">
        <v>53</v>
      </c>
      <c r="D26" s="9">
        <f t="shared" si="1"/>
        <v>3.8517441860465115E-2</v>
      </c>
      <c r="E26" s="13">
        <f t="shared" si="3"/>
        <v>0.15824915824915831</v>
      </c>
      <c r="F26" s="3">
        <f t="shared" si="0"/>
        <v>150.67764423387536</v>
      </c>
      <c r="G26">
        <f t="shared" si="5"/>
        <v>188</v>
      </c>
      <c r="I26">
        <f t="shared" ref="I26:I29" si="7">B26/B25</f>
        <v>1.1582491582491583</v>
      </c>
    </row>
    <row r="27" spans="1:26" x14ac:dyDescent="0.3">
      <c r="A27" s="1">
        <v>43930</v>
      </c>
      <c r="B27">
        <v>1445</v>
      </c>
      <c r="C27">
        <v>57</v>
      </c>
      <c r="D27" s="9">
        <f t="shared" si="1"/>
        <v>3.9446366782006921E-2</v>
      </c>
      <c r="E27" s="13">
        <f t="shared" si="3"/>
        <v>5.0145348837209225E-2</v>
      </c>
      <c r="F27" s="3">
        <f t="shared" si="0"/>
        <v>158.23342726595195</v>
      </c>
      <c r="G27">
        <f t="shared" si="5"/>
        <v>69</v>
      </c>
      <c r="I27">
        <f t="shared" si="7"/>
        <v>1.0501453488372092</v>
      </c>
    </row>
    <row r="28" spans="1:26" x14ac:dyDescent="0.3">
      <c r="A28" s="1">
        <v>43931</v>
      </c>
      <c r="B28">
        <v>1558</v>
      </c>
      <c r="C28">
        <v>67</v>
      </c>
      <c r="D28" s="9">
        <f t="shared" si="1"/>
        <v>4.3003851091142492E-2</v>
      </c>
      <c r="E28" s="13">
        <f t="shared" si="3"/>
        <v>7.8200692041522579E-2</v>
      </c>
      <c r="F28" s="3">
        <f t="shared" si="0"/>
        <v>170.60739078225131</v>
      </c>
      <c r="G28">
        <f t="shared" si="5"/>
        <v>113</v>
      </c>
      <c r="I28">
        <f t="shared" si="7"/>
        <v>1.0782006920415226</v>
      </c>
    </row>
    <row r="29" spans="1:26" x14ac:dyDescent="0.3">
      <c r="A29" s="1">
        <v>43932</v>
      </c>
      <c r="B29">
        <v>1668</v>
      </c>
      <c r="C29">
        <v>74</v>
      </c>
      <c r="D29" s="9">
        <f t="shared" si="1"/>
        <v>4.4364508393285373E-2</v>
      </c>
      <c r="E29" s="13">
        <f t="shared" si="3"/>
        <v>7.0603337612323402E-2</v>
      </c>
      <c r="F29" s="3">
        <f t="shared" si="0"/>
        <v>182.65284199280822</v>
      </c>
      <c r="G29">
        <f t="shared" si="5"/>
        <v>110</v>
      </c>
      <c r="I29">
        <f t="shared" si="7"/>
        <v>1.0706033376123234</v>
      </c>
    </row>
    <row r="30" spans="1:26" x14ac:dyDescent="0.3">
      <c r="A30" s="1">
        <v>43933</v>
      </c>
      <c r="B30">
        <v>1747</v>
      </c>
      <c r="C30">
        <v>76</v>
      </c>
      <c r="D30" s="9">
        <f t="shared" si="1"/>
        <v>4.350314825414997E-2</v>
      </c>
      <c r="E30" s="13">
        <f t="shared" si="3"/>
        <v>4.7362110311750527E-2</v>
      </c>
      <c r="F30" s="3">
        <f t="shared" si="0"/>
        <v>191.30366604402633</v>
      </c>
      <c r="G30">
        <f t="shared" si="5"/>
        <v>79</v>
      </c>
    </row>
    <row r="31" spans="1:26" x14ac:dyDescent="0.3">
      <c r="A31" s="1">
        <v>43934</v>
      </c>
      <c r="B31">
        <v>1935</v>
      </c>
      <c r="C31">
        <v>101</v>
      </c>
      <c r="D31" s="9">
        <f t="shared" si="1"/>
        <v>5.219638242894057E-2</v>
      </c>
      <c r="E31" s="13">
        <f t="shared" si="3"/>
        <v>0.10761305094447615</v>
      </c>
      <c r="F31" s="3">
        <f t="shared" si="0"/>
        <v>211.89043720388722</v>
      </c>
      <c r="G31">
        <f t="shared" si="5"/>
        <v>188</v>
      </c>
    </row>
    <row r="32" spans="1:26" x14ac:dyDescent="0.3">
      <c r="A32" s="1">
        <v>43935</v>
      </c>
    </row>
    <row r="33" spans="1:1" x14ac:dyDescent="0.3">
      <c r="A33" s="1"/>
    </row>
  </sheetData>
  <hyperlinks>
    <hyperlink ref="R1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7" sqref="C7"/>
    </sheetView>
  </sheetViews>
  <sheetFormatPr defaultRowHeight="14.4" x14ac:dyDescent="0.3"/>
  <cols>
    <col min="1" max="1" width="10.5546875" bestFit="1" customWidth="1"/>
  </cols>
  <sheetData>
    <row r="1" spans="1:3" x14ac:dyDescent="0.3">
      <c r="A1" t="s">
        <v>1</v>
      </c>
      <c r="B1" t="s">
        <v>42</v>
      </c>
      <c r="C1" t="s">
        <v>24</v>
      </c>
    </row>
    <row r="2" spans="1:3" x14ac:dyDescent="0.3">
      <c r="A2" s="15">
        <v>43905</v>
      </c>
      <c r="B2" t="s">
        <v>43</v>
      </c>
      <c r="C2" s="2" t="s">
        <v>44</v>
      </c>
    </row>
    <row r="3" spans="1:3" x14ac:dyDescent="0.3">
      <c r="A3" s="15">
        <v>43909</v>
      </c>
      <c r="B3" t="s">
        <v>58</v>
      </c>
      <c r="C3" s="2" t="s">
        <v>59</v>
      </c>
    </row>
    <row r="4" spans="1:3" x14ac:dyDescent="0.3">
      <c r="A4" s="15">
        <v>43910</v>
      </c>
      <c r="B4" t="s">
        <v>46</v>
      </c>
      <c r="C4" s="2" t="s">
        <v>47</v>
      </c>
    </row>
    <row r="5" spans="1:3" x14ac:dyDescent="0.3">
      <c r="A5" s="15">
        <v>43910</v>
      </c>
      <c r="B5" t="s">
        <v>55</v>
      </c>
      <c r="C5" s="2" t="s">
        <v>54</v>
      </c>
    </row>
    <row r="6" spans="1:3" x14ac:dyDescent="0.3">
      <c r="A6" s="15">
        <v>43916</v>
      </c>
      <c r="B6" t="s">
        <v>66</v>
      </c>
      <c r="C6" s="2" t="s">
        <v>65</v>
      </c>
    </row>
    <row r="7" spans="1:3" x14ac:dyDescent="0.3">
      <c r="A7" s="15">
        <v>43916</v>
      </c>
      <c r="B7" t="s">
        <v>78</v>
      </c>
      <c r="C7" s="2" t="s">
        <v>79</v>
      </c>
    </row>
    <row r="8" spans="1:3" x14ac:dyDescent="0.3">
      <c r="A8" s="15">
        <v>43919</v>
      </c>
      <c r="B8" t="s">
        <v>72</v>
      </c>
      <c r="C8" s="2" t="s">
        <v>73</v>
      </c>
    </row>
    <row r="9" spans="1:3" x14ac:dyDescent="0.3">
      <c r="A9" s="15">
        <v>43920</v>
      </c>
      <c r="B9" t="s">
        <v>50</v>
      </c>
      <c r="C9" s="2" t="s">
        <v>51</v>
      </c>
    </row>
    <row r="10" spans="1:3" x14ac:dyDescent="0.3">
      <c r="A10" s="15">
        <v>43921</v>
      </c>
      <c r="B10" t="s">
        <v>56</v>
      </c>
      <c r="C10" s="2" t="s">
        <v>57</v>
      </c>
    </row>
    <row r="11" spans="1:3" x14ac:dyDescent="0.3">
      <c r="A11" s="15">
        <v>43922</v>
      </c>
      <c r="B11" t="s">
        <v>70</v>
      </c>
      <c r="C11" s="2" t="s">
        <v>71</v>
      </c>
    </row>
    <row r="12" spans="1:3" x14ac:dyDescent="0.3">
      <c r="A12" s="15">
        <v>43923</v>
      </c>
      <c r="B12" t="s">
        <v>63</v>
      </c>
      <c r="C12" s="2" t="s">
        <v>62</v>
      </c>
    </row>
    <row r="13" spans="1:3" x14ac:dyDescent="0.3">
      <c r="A13" s="15">
        <v>43923</v>
      </c>
      <c r="B13" t="s">
        <v>64</v>
      </c>
      <c r="C13" s="2" t="s">
        <v>69</v>
      </c>
    </row>
    <row r="14" spans="1:3" x14ac:dyDescent="0.3">
      <c r="A14" s="15">
        <v>43924</v>
      </c>
      <c r="B14" t="s">
        <v>52</v>
      </c>
      <c r="C14" s="2" t="s">
        <v>53</v>
      </c>
    </row>
    <row r="15" spans="1:3" x14ac:dyDescent="0.3">
      <c r="A15" s="15">
        <v>43924</v>
      </c>
      <c r="B15" t="s">
        <v>76</v>
      </c>
      <c r="C15" s="2" t="s">
        <v>77</v>
      </c>
    </row>
    <row r="16" spans="1:3" x14ac:dyDescent="0.3">
      <c r="A16" s="15">
        <v>43925</v>
      </c>
      <c r="B16" t="s">
        <v>48</v>
      </c>
      <c r="C16" s="2" t="s">
        <v>49</v>
      </c>
    </row>
    <row r="17" spans="1:3" x14ac:dyDescent="0.3">
      <c r="A17" s="15">
        <v>43925</v>
      </c>
      <c r="B17" t="s">
        <v>60</v>
      </c>
      <c r="C17" s="2" t="s">
        <v>61</v>
      </c>
    </row>
    <row r="18" spans="1:3" x14ac:dyDescent="0.3">
      <c r="A18" s="15">
        <v>43927</v>
      </c>
      <c r="B18" t="s">
        <v>74</v>
      </c>
      <c r="C18" s="2" t="s">
        <v>75</v>
      </c>
    </row>
  </sheetData>
  <sortState ref="A2:C18">
    <sortCondition ref="A2:A18"/>
  </sortState>
  <hyperlinks>
    <hyperlink ref="C2" r:id="rId1"/>
    <hyperlink ref="C4" r:id="rId2"/>
    <hyperlink ref="C16" r:id="rId3"/>
    <hyperlink ref="C9" r:id="rId4"/>
    <hyperlink ref="C14" r:id="rId5"/>
    <hyperlink ref="C5" r:id="rId6"/>
    <hyperlink ref="C10" r:id="rId7"/>
    <hyperlink ref="C3" r:id="rId8"/>
    <hyperlink ref="C17" r:id="rId9"/>
    <hyperlink ref="C12" r:id="rId10"/>
    <hyperlink ref="C13" r:id="rId11"/>
    <hyperlink ref="C6" r:id="rId12"/>
    <hyperlink ref="C11" r:id="rId13"/>
    <hyperlink ref="C8" r:id="rId14"/>
    <hyperlink ref="C18" r:id="rId15"/>
    <hyperlink ref="C15" r:id="rId16"/>
    <hyperlink ref="C7" r:id="rId17"/>
  </hyperlinks>
  <pageMargins left="0.511811024" right="0.511811024" top="0.78740157499999996" bottom="0.78740157499999996" header="0.31496062000000002" footer="0.31496062000000002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resumo</vt:lpstr>
      <vt:lpstr>noticias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luisedu</dc:creator>
  <cp:lastModifiedBy>luisedu</cp:lastModifiedBy>
  <dcterms:created xsi:type="dcterms:W3CDTF">2020-03-23T21:12:32Z</dcterms:created>
  <dcterms:modified xsi:type="dcterms:W3CDTF">2020-04-14T04:43:35Z</dcterms:modified>
</cp:coreProperties>
</file>