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bajos Iteso\6to Semestre\Administración de Riesgos\Administracion_de_Riesgos\Ejercicios\"/>
    </mc:Choice>
  </mc:AlternateContent>
  <xr:revisionPtr revIDLastSave="0" documentId="13_ncr:1_{6F89C4D2-02F3-4977-950B-E2FC6745159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_Equities" sheetId="1" r:id="rId1"/>
    <sheet name="Data_Rate" sheetId="2" r:id="rId2"/>
    <sheet name="Data_FX" sheetId="3" r:id="rId3"/>
    <sheet name="Data_Derivativ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8" i="2" l="1"/>
  <c r="P37" i="2"/>
  <c r="P36" i="2"/>
  <c r="M35" i="2"/>
  <c r="M36" i="2" s="1"/>
  <c r="P29" i="2"/>
  <c r="M29" i="2"/>
  <c r="M31" i="2" l="1"/>
  <c r="O10" i="1"/>
  <c r="O9" i="1"/>
  <c r="N10" i="1"/>
  <c r="N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" i="1"/>
  <c r="R7" i="1"/>
  <c r="O7" i="1"/>
  <c r="P7" i="1"/>
  <c r="Q7" i="1"/>
  <c r="N7" i="1"/>
  <c r="R6" i="1"/>
  <c r="O6" i="1"/>
  <c r="P6" i="1"/>
  <c r="Q6" i="1"/>
  <c r="N6" i="1"/>
  <c r="R5" i="1"/>
  <c r="F3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G2" i="1"/>
  <c r="H2" i="1"/>
  <c r="I2" i="1"/>
  <c r="F2" i="1"/>
</calcChain>
</file>

<file path=xl/sharedStrings.xml><?xml version="1.0" encoding="utf-8"?>
<sst xmlns="http://schemas.openxmlformats.org/spreadsheetml/2006/main" count="4814" uniqueCount="1241">
  <si>
    <t>ITOT</t>
  </si>
  <si>
    <t>QQQ</t>
  </si>
  <si>
    <t>VOO</t>
  </si>
  <si>
    <t>VXX</t>
  </si>
  <si>
    <t>Date</t>
  </si>
  <si>
    <t>CHFMXN=X</t>
  </si>
  <si>
    <t>JPYMXN=X</t>
  </si>
  <si>
    <t>USDMXN=X</t>
  </si>
  <si>
    <t>CALLS VENDIDOS (Subyacente SPY)</t>
  </si>
  <si>
    <t>PUTS VENDIDOS (Subyacente SPY)</t>
  </si>
  <si>
    <t>Plazo / Strike</t>
  </si>
  <si>
    <t>1m</t>
  </si>
  <si>
    <t>3m</t>
  </si>
  <si>
    <t>6m</t>
  </si>
  <si>
    <t>nocionales expresados en miles de títulos</t>
  </si>
  <si>
    <t>Volatilidad ímplicita por K y plazo CALLS</t>
  </si>
  <si>
    <t>Volatilidad ímplicita por K y plazo PUTS</t>
  </si>
  <si>
    <r>
      <t xml:space="preserve">Calcular la delta total de los calls, la delta total de los puts y la delta neta de todo. </t>
    </r>
    <r>
      <rPr>
        <b/>
        <sz val="12"/>
        <color rgb="FFFF0000"/>
        <rFont val="Calibri (Cuerpo)"/>
      </rPr>
      <t xml:space="preserve">El precio Spot es de 462 USD. </t>
    </r>
  </si>
  <si>
    <t>Maturity Date</t>
  </si>
  <si>
    <t>Amt Out (MXN)</t>
  </si>
  <si>
    <t>Identifier</t>
  </si>
  <si>
    <t>Description</t>
  </si>
  <si>
    <t>Cur</t>
  </si>
  <si>
    <t>Deal Type</t>
  </si>
  <si>
    <t>Security Type</t>
  </si>
  <si>
    <t>Price</t>
  </si>
  <si>
    <t>YTM</t>
  </si>
  <si>
    <t>Close Date</t>
  </si>
  <si>
    <t>1,618.1</t>
  </si>
  <si>
    <t>15 Feb '24</t>
  </si>
  <si>
    <t>-</t>
  </si>
  <si>
    <t>MX92FO0O00S0</t>
  </si>
  <si>
    <t>Bank of Mexico 0.10%</t>
  </si>
  <si>
    <t>MXN</t>
  </si>
  <si>
    <t>Debt</t>
  </si>
  <si>
    <t>Sovereign Commercial Paper</t>
  </si>
  <si>
    <t>18 Jan '24</t>
  </si>
  <si>
    <t>29.9</t>
  </si>
  <si>
    <t>MXBIGO000VD4</t>
  </si>
  <si>
    <t>Government of Mexico 0.00%</t>
  </si>
  <si>
    <t>Sovereign Bill/Discount Note</t>
  </si>
  <si>
    <t>16 Nov '23</t>
  </si>
  <si>
    <t>22 Feb '24</t>
  </si>
  <si>
    <t>58.8</t>
  </si>
  <si>
    <t>MXBIGO000UA2</t>
  </si>
  <si>
    <t>24 Aug '23</t>
  </si>
  <si>
    <t>MX92FE040791</t>
  </si>
  <si>
    <t>Bank of Mexico 11.75%</t>
  </si>
  <si>
    <t>23 Feb '23</t>
  </si>
  <si>
    <t>29 Feb '24</t>
  </si>
  <si>
    <t>29.4</t>
  </si>
  <si>
    <t>MXBIGO000VF9</t>
  </si>
  <si>
    <t>30 Nov '23</t>
  </si>
  <si>
    <t>MX92FE0407B5</t>
  </si>
  <si>
    <t>Bank of Mexico 11.78%</t>
  </si>
  <si>
    <t>02 Mar '23</t>
  </si>
  <si>
    <t>49.6</t>
  </si>
  <si>
    <t>MXLFGO000122</t>
  </si>
  <si>
    <t>Government of Mexico 11.50%</t>
  </si>
  <si>
    <t>Sovereign Bond/Note</t>
  </si>
  <si>
    <t>03 Mar '22</t>
  </si>
  <si>
    <t>07 Mar '24</t>
  </si>
  <si>
    <t>68.2</t>
  </si>
  <si>
    <t>MXBIGO000UE4</t>
  </si>
  <si>
    <t>09 Mar '23</t>
  </si>
  <si>
    <t>MX92FE0407E9</t>
  </si>
  <si>
    <t>Bank of Mexico 11.80%</t>
  </si>
  <si>
    <t>14 Mar '24</t>
  </si>
  <si>
    <t>11.3</t>
  </si>
  <si>
    <t>MXBIGO000VI3</t>
  </si>
  <si>
    <t>14 Dec '23</t>
  </si>
  <si>
    <t>35.6</t>
  </si>
  <si>
    <t>MXLFGO0002R4</t>
  </si>
  <si>
    <t>16 Mar '23</t>
  </si>
  <si>
    <t>21 Mar '24</t>
  </si>
  <si>
    <t>MX92FO0O00B6</t>
  </si>
  <si>
    <t>Bank of Mexico 11.77%</t>
  </si>
  <si>
    <t>05 Oct '23</t>
  </si>
  <si>
    <t>33.6</t>
  </si>
  <si>
    <t>MXBIGO000V45</t>
  </si>
  <si>
    <t>21 Sep '23</t>
  </si>
  <si>
    <t>45.3</t>
  </si>
  <si>
    <t>MXLFGO000189</t>
  </si>
  <si>
    <t>24 Mar '22</t>
  </si>
  <si>
    <t>27 Mar '24</t>
  </si>
  <si>
    <t>8.7</t>
  </si>
  <si>
    <t>MXBIGO000VK9</t>
  </si>
  <si>
    <t>28 Dec '23</t>
  </si>
  <si>
    <t>28 Mar '24</t>
  </si>
  <si>
    <t>MX92FO0O0085</t>
  </si>
  <si>
    <t>04 Apr '24</t>
  </si>
  <si>
    <t>MX92FO0O00E0</t>
  </si>
  <si>
    <t>Bank of Mexico 11.76%</t>
  </si>
  <si>
    <t>19 Oct '23</t>
  </si>
  <si>
    <t>70.7</t>
  </si>
  <si>
    <t>MXBIGO000UH7</t>
  </si>
  <si>
    <t>05 Apr '23</t>
  </si>
  <si>
    <t>25.6</t>
  </si>
  <si>
    <t>MXLDGO0004Y1</t>
  </si>
  <si>
    <t>08 Apr '21</t>
  </si>
  <si>
    <t>11 Apr '24</t>
  </si>
  <si>
    <t>21.5</t>
  </si>
  <si>
    <t>MXBIGO000VL7</t>
  </si>
  <si>
    <t>11 Jan '24</t>
  </si>
  <si>
    <t>18 Apr '24</t>
  </si>
  <si>
    <t>MX92FO0O00H3</t>
  </si>
  <si>
    <t>01 Nov '23</t>
  </si>
  <si>
    <t>53.9</t>
  </si>
  <si>
    <t>MXBIGO000V94</t>
  </si>
  <si>
    <t>22 Apr '24</t>
  </si>
  <si>
    <t>3.5</t>
  </si>
  <si>
    <t>MX95FE040228</t>
  </si>
  <si>
    <t>Bank of Mexico 11.64%</t>
  </si>
  <si>
    <t>26 Apr '21</t>
  </si>
  <si>
    <t>25 Apr '24</t>
  </si>
  <si>
    <t>13.5</t>
  </si>
  <si>
    <t>MXBIGO000VN3</t>
  </si>
  <si>
    <t>25 Jan '24</t>
  </si>
  <si>
    <t>48.4</t>
  </si>
  <si>
    <t>MXLFGO0001M7</t>
  </si>
  <si>
    <t>05 May '22</t>
  </si>
  <si>
    <t>02 May '24</t>
  </si>
  <si>
    <t>MX92FO0O00L5</t>
  </si>
  <si>
    <t>75.4</t>
  </si>
  <si>
    <t>MXBIGO000UK1</t>
  </si>
  <si>
    <t>04 May '23</t>
  </si>
  <si>
    <t>09 May '24</t>
  </si>
  <si>
    <t>MXBIGO000VP8</t>
  </si>
  <si>
    <t>08 Feb '24</t>
  </si>
  <si>
    <t>18.8</t>
  </si>
  <si>
    <t>MXIMBP0601H4</t>
  </si>
  <si>
    <t>13 May '21</t>
  </si>
  <si>
    <t>16 May '24</t>
  </si>
  <si>
    <t>MX92FO0O00N1</t>
  </si>
  <si>
    <t>31.4</t>
  </si>
  <si>
    <t>MXBIGO000VE2</t>
  </si>
  <si>
    <t>23 May '24</t>
  </si>
  <si>
    <t>48.8</t>
  </si>
  <si>
    <t>MXLFGO0001S4</t>
  </si>
  <si>
    <t>Government of Mexico 11.15%</t>
  </si>
  <si>
    <t>25 May '23</t>
  </si>
  <si>
    <t>30 May '24</t>
  </si>
  <si>
    <t>MX92FO0O00Q4</t>
  </si>
  <si>
    <t>Bank of Mexico 0.29%</t>
  </si>
  <si>
    <t>67.5</t>
  </si>
  <si>
    <t>MXBIGO000UO3</t>
  </si>
  <si>
    <t>01 Jun '23</t>
  </si>
  <si>
    <t>4.8</t>
  </si>
  <si>
    <t>MXLDGO000520</t>
  </si>
  <si>
    <t>03 Jun '21</t>
  </si>
  <si>
    <t>13 Jun '24</t>
  </si>
  <si>
    <t>25.9</t>
  </si>
  <si>
    <t>MXBIGO000VH5</t>
  </si>
  <si>
    <t>27 Jun '24</t>
  </si>
  <si>
    <t>59.0</t>
  </si>
  <si>
    <t>MXBIGO000UQ8</t>
  </si>
  <si>
    <t>29 Jun '23</t>
  </si>
  <si>
    <t>04 Jul '24</t>
  </si>
  <si>
    <t>MX92FO0O00T8</t>
  </si>
  <si>
    <t>Bank of Mexico 0.28%</t>
  </si>
  <si>
    <t>11 Jul '24</t>
  </si>
  <si>
    <t>36.7</t>
  </si>
  <si>
    <t>MXBIGO000VM5</t>
  </si>
  <si>
    <t>25 Jul '24</t>
  </si>
  <si>
    <t>65.4</t>
  </si>
  <si>
    <t>MXBIGO000UW6</t>
  </si>
  <si>
    <t>27 Jul '23</t>
  </si>
  <si>
    <t>40.7</t>
  </si>
  <si>
    <t>MXLFGO0002C6</t>
  </si>
  <si>
    <t>28 Jul '22</t>
  </si>
  <si>
    <t>01 Aug '24</t>
  </si>
  <si>
    <t>12.1</t>
  </si>
  <si>
    <t>MXLDGO000561</t>
  </si>
  <si>
    <t>12 Aug '21</t>
  </si>
  <si>
    <t>08 Aug '24</t>
  </si>
  <si>
    <t>MX92FO0O0036</t>
  </si>
  <si>
    <t>10 Aug '23</t>
  </si>
  <si>
    <t>15 Aug '24</t>
  </si>
  <si>
    <t>58.3</t>
  </si>
  <si>
    <t>MXLFGO0002U8</t>
  </si>
  <si>
    <t>17 Aug '23</t>
  </si>
  <si>
    <t>22 Aug '24</t>
  </si>
  <si>
    <t>39.0</t>
  </si>
  <si>
    <t>MXBIGO000UZ9</t>
  </si>
  <si>
    <t>MX92FO0O0069</t>
  </si>
  <si>
    <t>19 Sep '24</t>
  </si>
  <si>
    <t>25.5</t>
  </si>
  <si>
    <t>MXBIGO000V37</t>
  </si>
  <si>
    <t>MX92FO0O0093</t>
  </si>
  <si>
    <t>Bank of Mexico 11.79%</t>
  </si>
  <si>
    <t>03 Oct '24</t>
  </si>
  <si>
    <t>MX92FO0O00C4</t>
  </si>
  <si>
    <t>65.0</t>
  </si>
  <si>
    <t>MXBIGO000TL1</t>
  </si>
  <si>
    <t>13 Oct '22</t>
  </si>
  <si>
    <t>54.2</t>
  </si>
  <si>
    <t>MXLFGO000015</t>
  </si>
  <si>
    <t>07 Oct '21</t>
  </si>
  <si>
    <t>10 Oct '24</t>
  </si>
  <si>
    <t>MX95FE040277</t>
  </si>
  <si>
    <t>27 Apr '23</t>
  </si>
  <si>
    <t>17 Oct '24</t>
  </si>
  <si>
    <t>38.4</t>
  </si>
  <si>
    <t>MXBIGO000V86</t>
  </si>
  <si>
    <t>MX92FO0O00F7</t>
  </si>
  <si>
    <t>Bank of Mexico 0.30%</t>
  </si>
  <si>
    <t>24 Oct '24</t>
  </si>
  <si>
    <t>44.4</t>
  </si>
  <si>
    <t>MXLFGO0002N3</t>
  </si>
  <si>
    <t>03 Nov '22</t>
  </si>
  <si>
    <t>31 Oct '24</t>
  </si>
  <si>
    <t>MX92FO0O00I1</t>
  </si>
  <si>
    <t>07 Nov '24</t>
  </si>
  <si>
    <t>48.9</t>
  </si>
  <si>
    <t>MXLFGO0002X2</t>
  </si>
  <si>
    <t>09 Nov '23</t>
  </si>
  <si>
    <t>14 Nov '24</t>
  </si>
  <si>
    <t>30.4</t>
  </si>
  <si>
    <t>MXBIGO000VC6</t>
  </si>
  <si>
    <t>MX92FO0O00J9</t>
  </si>
  <si>
    <t>28 Nov '24</t>
  </si>
  <si>
    <t>MX92FO0O00O9</t>
  </si>
  <si>
    <t>46.7</t>
  </si>
  <si>
    <t>MXBIGO000TW8</t>
  </si>
  <si>
    <t>08 Dec '22</t>
  </si>
  <si>
    <t>50.8</t>
  </si>
  <si>
    <t>MXLFGO000064</t>
  </si>
  <si>
    <t>02 Dec '21</t>
  </si>
  <si>
    <t>11 Dec '24</t>
  </si>
  <si>
    <t>22.5</t>
  </si>
  <si>
    <t>MXBIGO000VG7</t>
  </si>
  <si>
    <t>12 Dec '24</t>
  </si>
  <si>
    <t>MX92FO0O00R2</t>
  </si>
  <si>
    <t>1,554.5</t>
  </si>
  <si>
    <t>02 Jan '25</t>
  </si>
  <si>
    <t>37.3</t>
  </si>
  <si>
    <t>MXLFGO0000E6</t>
  </si>
  <si>
    <t>06 Jan '22</t>
  </si>
  <si>
    <t>09 Jan '25</t>
  </si>
  <si>
    <t>50.9</t>
  </si>
  <si>
    <t>MXBIGO000U38</t>
  </si>
  <si>
    <t>16 Jan '25</t>
  </si>
  <si>
    <t>30.3</t>
  </si>
  <si>
    <t>MXLFGO0002Z7</t>
  </si>
  <si>
    <t>Government of Mexico 11.24%</t>
  </si>
  <si>
    <t>MX92FO0O00U6</t>
  </si>
  <si>
    <t>23 Jan '25</t>
  </si>
  <si>
    <t>72.9</t>
  </si>
  <si>
    <t>MXBIGO000U53</t>
  </si>
  <si>
    <t>26 Jan '23</t>
  </si>
  <si>
    <t>30 Jan '25</t>
  </si>
  <si>
    <t>71.0</t>
  </si>
  <si>
    <t>MXLFGO0000P2</t>
  </si>
  <si>
    <t>03 Feb '22</t>
  </si>
  <si>
    <t>06 Feb '25</t>
  </si>
  <si>
    <t>15.5</t>
  </si>
  <si>
    <t>MXBIGO000U79</t>
  </si>
  <si>
    <t>20 Feb '25</t>
  </si>
  <si>
    <t>19.4</t>
  </si>
  <si>
    <t>MXLDGO0004D5</t>
  </si>
  <si>
    <t>27 Feb '20</t>
  </si>
  <si>
    <t>27 Feb '25</t>
  </si>
  <si>
    <t>31.2</t>
  </si>
  <si>
    <t>MXLFGO000106</t>
  </si>
  <si>
    <t>03 Mar '25</t>
  </si>
  <si>
    <t>MX95FE040244</t>
  </si>
  <si>
    <t>07 Mar '22</t>
  </si>
  <si>
    <t>06 Mar '25</t>
  </si>
  <si>
    <t>151.9</t>
  </si>
  <si>
    <t>MX0MGO0001B0</t>
  </si>
  <si>
    <t>Government of Mexico 5.00%</t>
  </si>
  <si>
    <t>09 Dec '21</t>
  </si>
  <si>
    <t>13 Mar '25</t>
  </si>
  <si>
    <t>33.5</t>
  </si>
  <si>
    <t>MXLFGO0002S2</t>
  </si>
  <si>
    <t>23 Mar '23</t>
  </si>
  <si>
    <t>20 Mar '25</t>
  </si>
  <si>
    <t>52.6</t>
  </si>
  <si>
    <t>MXBIGO000UG9</t>
  </si>
  <si>
    <t>30 Mar '23</t>
  </si>
  <si>
    <t>27 Mar '25</t>
  </si>
  <si>
    <t>92.8</t>
  </si>
  <si>
    <t>MXLFGO0001A2</t>
  </si>
  <si>
    <t>31 Mar '22</t>
  </si>
  <si>
    <t>28 Mar '25</t>
  </si>
  <si>
    <t>MX95FE0401L0</t>
  </si>
  <si>
    <t>Bank of Mexico 12.00%</t>
  </si>
  <si>
    <t>03 Apr '20</t>
  </si>
  <si>
    <t>MX95FE0401K2</t>
  </si>
  <si>
    <t>16 Apr '25</t>
  </si>
  <si>
    <t>33.3</t>
  </si>
  <si>
    <t>MXLDGO0004F0</t>
  </si>
  <si>
    <t>23 Apr '20</t>
  </si>
  <si>
    <t>24 Apr '25</t>
  </si>
  <si>
    <t>39.8</t>
  </si>
  <si>
    <t>MXLFGO0001K1</t>
  </si>
  <si>
    <t>MX95FE0401M8</t>
  </si>
  <si>
    <t>30 Apr '20</t>
  </si>
  <si>
    <t>27 Apr '25</t>
  </si>
  <si>
    <t>15.3</t>
  </si>
  <si>
    <t>91087BAJ</t>
  </si>
  <si>
    <t>Government of Mexico 3.90%</t>
  </si>
  <si>
    <t>USD</t>
  </si>
  <si>
    <t>27 Apr '20</t>
  </si>
  <si>
    <t>05 May '25</t>
  </si>
  <si>
    <t>MX95FE0401N6</t>
  </si>
  <si>
    <t>11 May '20</t>
  </si>
  <si>
    <t>15 May '25</t>
  </si>
  <si>
    <t>108.1</t>
  </si>
  <si>
    <t>MXBIGO000UM7</t>
  </si>
  <si>
    <t>16 May '25</t>
  </si>
  <si>
    <t>3.9</t>
  </si>
  <si>
    <t>MX95FE040269</t>
  </si>
  <si>
    <t>Bank of Mexico 11.72%</t>
  </si>
  <si>
    <t>20 May '22</t>
  </si>
  <si>
    <t>22 May '25</t>
  </si>
  <si>
    <t>35.8</t>
  </si>
  <si>
    <t>MXLFGO0001R6</t>
  </si>
  <si>
    <t>13 Jul '23</t>
  </si>
  <si>
    <t>19 Jun '25</t>
  </si>
  <si>
    <t>53.0</t>
  </si>
  <si>
    <t>MXLFGO000239</t>
  </si>
  <si>
    <t>Government of Mexico 11.30%</t>
  </si>
  <si>
    <t>07 Jul '22</t>
  </si>
  <si>
    <t>34.4</t>
  </si>
  <si>
    <t>MXLDGO0004H6</t>
  </si>
  <si>
    <t>02 Jul '20</t>
  </si>
  <si>
    <t>20 Jun '25</t>
  </si>
  <si>
    <t>MX95FE0401R7</t>
  </si>
  <si>
    <t>Bank of Mexico 6.34%</t>
  </si>
  <si>
    <t>26 Jun '20</t>
  </si>
  <si>
    <t>26 Jun '25</t>
  </si>
  <si>
    <t>MX95FE040293</t>
  </si>
  <si>
    <t>03 Jul '25</t>
  </si>
  <si>
    <t>MX95FE0402A1</t>
  </si>
  <si>
    <t>06 Jul '23</t>
  </si>
  <si>
    <t>04 Jul '25</t>
  </si>
  <si>
    <t>MX95FE0402B9</t>
  </si>
  <si>
    <t>01 Sep '23</t>
  </si>
  <si>
    <t>10 Jul '25</t>
  </si>
  <si>
    <t>18.7</t>
  </si>
  <si>
    <t>MXLGGO000055</t>
  </si>
  <si>
    <t>27 Oct '23</t>
  </si>
  <si>
    <t>MXBIGO000UU0</t>
  </si>
  <si>
    <t>20 Jul '23</t>
  </si>
  <si>
    <t>24 Jul '25</t>
  </si>
  <si>
    <t>50.7</t>
  </si>
  <si>
    <t>MXLFGO0002D4</t>
  </si>
  <si>
    <t>04 Aug '22</t>
  </si>
  <si>
    <t>07 Aug '25</t>
  </si>
  <si>
    <t>20.8</t>
  </si>
  <si>
    <t>MXIMBP0601M4</t>
  </si>
  <si>
    <t>Government of Mexico 11.28%</t>
  </si>
  <si>
    <t>11 Aug '22</t>
  </si>
  <si>
    <t>14 Aug '25</t>
  </si>
  <si>
    <t>14.8</t>
  </si>
  <si>
    <t>MXLDGO0004K0</t>
  </si>
  <si>
    <t>27 Aug '20</t>
  </si>
  <si>
    <t>04 Sep '25</t>
  </si>
  <si>
    <t>42.2</t>
  </si>
  <si>
    <t>MXBIGO000V29</t>
  </si>
  <si>
    <t>14 Sep '23</t>
  </si>
  <si>
    <t>08 Sep '25</t>
  </si>
  <si>
    <t>3.4</t>
  </si>
  <si>
    <t>JP548400AN96</t>
  </si>
  <si>
    <t>Government of Mexico 1.00%</t>
  </si>
  <si>
    <t>JPY</t>
  </si>
  <si>
    <t>08 Sep '22</t>
  </si>
  <si>
    <t>02 Oct '25</t>
  </si>
  <si>
    <t>46.6</t>
  </si>
  <si>
    <t>MXLFGO0002H5</t>
  </si>
  <si>
    <t>06 Oct '22</t>
  </si>
  <si>
    <t>09 Oct '25</t>
  </si>
  <si>
    <t>MXLFGO0002V6</t>
  </si>
  <si>
    <t>16 Oct '25</t>
  </si>
  <si>
    <t>13.1</t>
  </si>
  <si>
    <t>MXLDGO0004N4</t>
  </si>
  <si>
    <t>22 Oct '20</t>
  </si>
  <si>
    <t>23 Oct '25</t>
  </si>
  <si>
    <t>49.4</t>
  </si>
  <si>
    <t>MXLFGO0002M5</t>
  </si>
  <si>
    <t>27 Oct '22</t>
  </si>
  <si>
    <t>30 Oct '25</t>
  </si>
  <si>
    <t>56.8</t>
  </si>
  <si>
    <t>MXBIGO000VB8</t>
  </si>
  <si>
    <t>06 Nov '25</t>
  </si>
  <si>
    <t>19.6</t>
  </si>
  <si>
    <t>MXIMBP0601N2</t>
  </si>
  <si>
    <t>10 Nov '22</t>
  </si>
  <si>
    <t>13 Nov '25</t>
  </si>
  <si>
    <t>MX95FE0402D5</t>
  </si>
  <si>
    <t>04 Dec '25</t>
  </si>
  <si>
    <t>42.3</t>
  </si>
  <si>
    <t>MXLFGO0000A4</t>
  </si>
  <si>
    <t>11 Dec '25</t>
  </si>
  <si>
    <t>20.4</t>
  </si>
  <si>
    <t>MXLDGO0004R5</t>
  </si>
  <si>
    <t>17 Dec '20</t>
  </si>
  <si>
    <t>24 Dec '25</t>
  </si>
  <si>
    <t>80.5</t>
  </si>
  <si>
    <t>MXBIGO000VJ1</t>
  </si>
  <si>
    <t>04 Jan '24</t>
  </si>
  <si>
    <t>675.9</t>
  </si>
  <si>
    <t>08 Jan '26</t>
  </si>
  <si>
    <t>17.0</t>
  </si>
  <si>
    <t>MXLFGO0000L1</t>
  </si>
  <si>
    <t>12 Jan '23</t>
  </si>
  <si>
    <t>15 Jan '26</t>
  </si>
  <si>
    <t>14.0</t>
  </si>
  <si>
    <t>MXLFGO000304</t>
  </si>
  <si>
    <t>22 Jan '26</t>
  </si>
  <si>
    <t>MX95FE0401X5</t>
  </si>
  <si>
    <t>Bank of Mexico 11.88%</t>
  </si>
  <si>
    <t>25 Feb '21</t>
  </si>
  <si>
    <t>05 Feb '26</t>
  </si>
  <si>
    <t>MXIMBP0601O0</t>
  </si>
  <si>
    <t>09 Feb '23</t>
  </si>
  <si>
    <t>MXFDS210HA10</t>
  </si>
  <si>
    <t>Government of Mexico 11.06%</t>
  </si>
  <si>
    <t>MX95FE0401W7</t>
  </si>
  <si>
    <t>Bank of Mexico 11.89%</t>
  </si>
  <si>
    <t>11 Feb '21</t>
  </si>
  <si>
    <t>12 Feb '26</t>
  </si>
  <si>
    <t>16.0</t>
  </si>
  <si>
    <t>MXLDGO0004V7</t>
  </si>
  <si>
    <t>26 Feb '26</t>
  </si>
  <si>
    <t>64.2</t>
  </si>
  <si>
    <t>MXLFGO0000Y4</t>
  </si>
  <si>
    <t>19 Mar '26</t>
  </si>
  <si>
    <t>15.7</t>
  </si>
  <si>
    <t>MXLGGO000022</t>
  </si>
  <si>
    <t>23 Mar '26</t>
  </si>
  <si>
    <t>MX95FE040210</t>
  </si>
  <si>
    <t>09 Apr '26</t>
  </si>
  <si>
    <t>9.5</t>
  </si>
  <si>
    <t>MXLDGO0004Z8</t>
  </si>
  <si>
    <t>15 Apr '21</t>
  </si>
  <si>
    <t>13 Apr '26</t>
  </si>
  <si>
    <t>MX95FE0401T3</t>
  </si>
  <si>
    <t>Bank of Mexico 6.11%</t>
  </si>
  <si>
    <t>19 Oct '20</t>
  </si>
  <si>
    <t>23 Apr '26</t>
  </si>
  <si>
    <t>24.0</t>
  </si>
  <si>
    <t>MXLFGO0001J3</t>
  </si>
  <si>
    <t>11 May '23</t>
  </si>
  <si>
    <t>07 May '26</t>
  </si>
  <si>
    <t>MXIMBP0601P7</t>
  </si>
  <si>
    <t>24.8</t>
  </si>
  <si>
    <t>MXIQBP0701J9</t>
  </si>
  <si>
    <t>Government of Mexico 11.41%</t>
  </si>
  <si>
    <t>21 May '26</t>
  </si>
  <si>
    <t>MX95FE040285</t>
  </si>
  <si>
    <t>04 Jun '26</t>
  </si>
  <si>
    <t>60.7</t>
  </si>
  <si>
    <t>MXLFGO0002T0</t>
  </si>
  <si>
    <t>08 Jun '23</t>
  </si>
  <si>
    <t>11 Jun '26</t>
  </si>
  <si>
    <t>8.5</t>
  </si>
  <si>
    <t>MXLDGO000538</t>
  </si>
  <si>
    <t>17 Jun '21</t>
  </si>
  <si>
    <t>06 Aug '26</t>
  </si>
  <si>
    <t>14.2</t>
  </si>
  <si>
    <t>MXLDGO000579</t>
  </si>
  <si>
    <t>19 Aug '21</t>
  </si>
  <si>
    <t>28 Aug '26</t>
  </si>
  <si>
    <t>MX95FE0402C7</t>
  </si>
  <si>
    <t>Bank of Mexico 11.81%</t>
  </si>
  <si>
    <t>03 Sep '26</t>
  </si>
  <si>
    <t>171.7</t>
  </si>
  <si>
    <t>MX0MGO000193</t>
  </si>
  <si>
    <t>Government of Mexico 7.00%</t>
  </si>
  <si>
    <t>01 Oct '26</t>
  </si>
  <si>
    <t>81.6</t>
  </si>
  <si>
    <t>MXLFGO000031</t>
  </si>
  <si>
    <t>14 Oct '21</t>
  </si>
  <si>
    <t>22 Oct '26</t>
  </si>
  <si>
    <t>13.0</t>
  </si>
  <si>
    <t>MXLFGO0002W4</t>
  </si>
  <si>
    <t>26 Oct '23</t>
  </si>
  <si>
    <t>05 Nov '26</t>
  </si>
  <si>
    <t>MXIMBP0601R3</t>
  </si>
  <si>
    <t>03 Dec '26</t>
  </si>
  <si>
    <t>MX0SGO0000M6</t>
  </si>
  <si>
    <t>Government of Mexico 3.00%</t>
  </si>
  <si>
    <t>MXV</t>
  </si>
  <si>
    <t>Sovereign Inflation Indexed Security</t>
  </si>
  <si>
    <t>47.5</t>
  </si>
  <si>
    <t>MXLFGO0000B2</t>
  </si>
  <si>
    <t>31 Dec '26</t>
  </si>
  <si>
    <t>MXLFGO0000F3</t>
  </si>
  <si>
    <t>698.3</t>
  </si>
  <si>
    <t>14 Jan '27</t>
  </si>
  <si>
    <t>17.7</t>
  </si>
  <si>
    <t>MXLFGO0002Y0</t>
  </si>
  <si>
    <t>28 Jan '27</t>
  </si>
  <si>
    <t>28.7</t>
  </si>
  <si>
    <t>MXLFGO0000R8</t>
  </si>
  <si>
    <t>25 Feb '27</t>
  </si>
  <si>
    <t>MXLFGO000130</t>
  </si>
  <si>
    <t>04 Mar '27</t>
  </si>
  <si>
    <t>365.5</t>
  </si>
  <si>
    <t>MX0MGO0001C8</t>
  </si>
  <si>
    <t>Government of Mexico 5.50%</t>
  </si>
  <si>
    <t>30 Sep '21</t>
  </si>
  <si>
    <t>18 Mar '27</t>
  </si>
  <si>
    <t>34.6</t>
  </si>
  <si>
    <t>MXLFGO000171</t>
  </si>
  <si>
    <t>22 Apr '27</t>
  </si>
  <si>
    <t>30.9</t>
  </si>
  <si>
    <t>MXLFGO0001N5</t>
  </si>
  <si>
    <t>12 May '22</t>
  </si>
  <si>
    <t>27 May '27</t>
  </si>
  <si>
    <t>MX95FE0402E3</t>
  </si>
  <si>
    <t>Bank of Mexico 11.83%</t>
  </si>
  <si>
    <t>17 Jun '27</t>
  </si>
  <si>
    <t>24.2</t>
  </si>
  <si>
    <t>MXLFGO000254</t>
  </si>
  <si>
    <t>19 Aug '27</t>
  </si>
  <si>
    <t>MXLFGO0002F9</t>
  </si>
  <si>
    <t>08 Sep '27</t>
  </si>
  <si>
    <t>2.7</t>
  </si>
  <si>
    <t>JP548400BN95</t>
  </si>
  <si>
    <t>Government of Mexico 1.25%</t>
  </si>
  <si>
    <t>09 Sep '27</t>
  </si>
  <si>
    <t>27.3</t>
  </si>
  <si>
    <t>MXIQBP0701N1</t>
  </si>
  <si>
    <t>Government of Mexico 11.40%</t>
  </si>
  <si>
    <t>15 Sep '22</t>
  </si>
  <si>
    <t>18 Sep '27</t>
  </si>
  <si>
    <t>13.8</t>
  </si>
  <si>
    <t>XS2135361686</t>
  </si>
  <si>
    <t>Government of Mexico 1.35%</t>
  </si>
  <si>
    <t>EUR</t>
  </si>
  <si>
    <t>18 Sep '20</t>
  </si>
  <si>
    <t>30 Sep '27</t>
  </si>
  <si>
    <t>MXLFGO0002I3</t>
  </si>
  <si>
    <t>14 Oct '27</t>
  </si>
  <si>
    <t>51.8</t>
  </si>
  <si>
    <t>MXLFGO0002L7</t>
  </si>
  <si>
    <t>20 Oct '22</t>
  </si>
  <si>
    <t>152.3</t>
  </si>
  <si>
    <t>06 Jan '28</t>
  </si>
  <si>
    <t>27.2</t>
  </si>
  <si>
    <t>MXIQBP0701O9</t>
  </si>
  <si>
    <t>Government of Mexico 11.37%</t>
  </si>
  <si>
    <t>27 Jan '28</t>
  </si>
  <si>
    <t>39.7</t>
  </si>
  <si>
    <t>MXLFGO0000S6</t>
  </si>
  <si>
    <t>09 Feb '28</t>
  </si>
  <si>
    <t>21.4</t>
  </si>
  <si>
    <t>91087BAU</t>
  </si>
  <si>
    <t>Government of Mexico 5.40%</t>
  </si>
  <si>
    <t>09 Jan '23</t>
  </si>
  <si>
    <t>16 Mar '28</t>
  </si>
  <si>
    <t>19.1</t>
  </si>
  <si>
    <t>MXLGGO000014</t>
  </si>
  <si>
    <t>23 Mar '28</t>
  </si>
  <si>
    <t>19.3</t>
  </si>
  <si>
    <t>MXLFGO0001C8</t>
  </si>
  <si>
    <t>11 May '28</t>
  </si>
  <si>
    <t>MXIQBP0701P6</t>
  </si>
  <si>
    <t>18 May '23</t>
  </si>
  <si>
    <t>15 Jun '28</t>
  </si>
  <si>
    <t>20.5</t>
  </si>
  <si>
    <t>MXLFGO000247</t>
  </si>
  <si>
    <t>07 Sep '28</t>
  </si>
  <si>
    <t>MXIQBP0701Q4</t>
  </si>
  <si>
    <t>28 Dec '28</t>
  </si>
  <si>
    <t>5.0</t>
  </si>
  <si>
    <t>MXLFGO0000H9</t>
  </si>
  <si>
    <t>203.4</t>
  </si>
  <si>
    <t>11 Jan '29</t>
  </si>
  <si>
    <t>MXIQBP0701R2</t>
  </si>
  <si>
    <t>Government of Mexico 11.33%</t>
  </si>
  <si>
    <t>25 Jan '29</t>
  </si>
  <si>
    <t>7.2</t>
  </si>
  <si>
    <t>MXLFGO0000T4</t>
  </si>
  <si>
    <t>17 Feb '22</t>
  </si>
  <si>
    <t>01 Mar '29</t>
  </si>
  <si>
    <t>110.2</t>
  </si>
  <si>
    <t>MX0MGO0001F1</t>
  </si>
  <si>
    <t>Government of Mexico 8.50%</t>
  </si>
  <si>
    <t>21 Aug '23</t>
  </si>
  <si>
    <t>22 Mar '29</t>
  </si>
  <si>
    <t>11.1</t>
  </si>
  <si>
    <t>MXLFGO0001E4</t>
  </si>
  <si>
    <t>19 Apr '29</t>
  </si>
  <si>
    <t>5.3</t>
  </si>
  <si>
    <t>MXLFGO0001O3</t>
  </si>
  <si>
    <t>19 May '22</t>
  </si>
  <si>
    <t>07 May '29</t>
  </si>
  <si>
    <t>17.1</t>
  </si>
  <si>
    <t>91087BAY</t>
  </si>
  <si>
    <t>08 Jan '24</t>
  </si>
  <si>
    <t>27 Sep '29</t>
  </si>
  <si>
    <t>37.8</t>
  </si>
  <si>
    <t>MXISBP0401K0</t>
  </si>
  <si>
    <t>04 Oct '29</t>
  </si>
  <si>
    <t>14.7</t>
  </si>
  <si>
    <t>MXLFGO0002J1</t>
  </si>
  <si>
    <t>82.4</t>
  </si>
  <si>
    <t>17 Jan '30</t>
  </si>
  <si>
    <t>23.0</t>
  </si>
  <si>
    <t>XS2104886341</t>
  </si>
  <si>
    <t>Government of Mexico 1.12%</t>
  </si>
  <si>
    <t>17 Jan '20</t>
  </si>
  <si>
    <t>11 Feb '30</t>
  </si>
  <si>
    <t>XS2444273168</t>
  </si>
  <si>
    <t>Government of Mexico 2.38%</t>
  </si>
  <si>
    <t>11 Feb '22</t>
  </si>
  <si>
    <t>28 Mar '30</t>
  </si>
  <si>
    <t>6.0</t>
  </si>
  <si>
    <t>MXISBP0401L8</t>
  </si>
  <si>
    <t>16 Apr '30</t>
  </si>
  <si>
    <t>38.6</t>
  </si>
  <si>
    <t>91087BAH</t>
  </si>
  <si>
    <t>Government of Mexico 3.25%</t>
  </si>
  <si>
    <t>16 Jan '20</t>
  </si>
  <si>
    <t>10 Oct '30</t>
  </si>
  <si>
    <t>MXISBP0401M6</t>
  </si>
  <si>
    <t>Government of Mexico 100.00%</t>
  </si>
  <si>
    <t>58.0</t>
  </si>
  <si>
    <t>24 May '31</t>
  </si>
  <si>
    <t>91087BAM</t>
  </si>
  <si>
    <t>Government of Mexico 2.66%</t>
  </si>
  <si>
    <t>24 Nov '20</t>
  </si>
  <si>
    <t>27 Nov '31</t>
  </si>
  <si>
    <t>MX0SGO0000K0</t>
  </si>
  <si>
    <t>Government of Mexico 2.75%</t>
  </si>
  <si>
    <t>18 Feb '21</t>
  </si>
  <si>
    <t>109.8</t>
  </si>
  <si>
    <t>15 Apr '32</t>
  </si>
  <si>
    <t>10.8</t>
  </si>
  <si>
    <t>MXLFGO0001Q8</t>
  </si>
  <si>
    <t>27 Apr '32</t>
  </si>
  <si>
    <t>41.6</t>
  </si>
  <si>
    <t>91087BAK</t>
  </si>
  <si>
    <t>Government of Mexico 4.75%</t>
  </si>
  <si>
    <t>25 May '32</t>
  </si>
  <si>
    <t>36.9</t>
  </si>
  <si>
    <t>XS2754067242</t>
  </si>
  <si>
    <t>Government of Mexico 4.49%</t>
  </si>
  <si>
    <t>08 Sep '32</t>
  </si>
  <si>
    <t>1.7</t>
  </si>
  <si>
    <t>JP548400CN94</t>
  </si>
  <si>
    <t>Government of Mexico 1.83%</t>
  </si>
  <si>
    <t>21 Oct '32</t>
  </si>
  <si>
    <t>18.9</t>
  </si>
  <si>
    <t>MXLFGO0002O1</t>
  </si>
  <si>
    <t>353.6</t>
  </si>
  <si>
    <t>19 May '33</t>
  </si>
  <si>
    <t>37.6</t>
  </si>
  <si>
    <t>91087BAT</t>
  </si>
  <si>
    <t>Government of Mexico 4.88%</t>
  </si>
  <si>
    <t>19 Aug '22</t>
  </si>
  <si>
    <t>26 May '33</t>
  </si>
  <si>
    <t>288.1</t>
  </si>
  <si>
    <t>MX0MGO0001D6</t>
  </si>
  <si>
    <t>Government of Mexico 7.50%</t>
  </si>
  <si>
    <t>15 Dec '22</t>
  </si>
  <si>
    <t>25 Oct '33</t>
  </si>
  <si>
    <t>27.9</t>
  </si>
  <si>
    <t>XS2289587789</t>
  </si>
  <si>
    <t>Government of Mexico 1.45%</t>
  </si>
  <si>
    <t>25 Jan '21</t>
  </si>
  <si>
    <t>49.0</t>
  </si>
  <si>
    <t>12 Feb '34</t>
  </si>
  <si>
    <t>91087BAR</t>
  </si>
  <si>
    <t>Government of Mexico 3.50%</t>
  </si>
  <si>
    <t>12 Jan '22</t>
  </si>
  <si>
    <t>70.0</t>
  </si>
  <si>
    <t>09 Feb '35</t>
  </si>
  <si>
    <t>47.0</t>
  </si>
  <si>
    <t>91087BAV</t>
  </si>
  <si>
    <t>Government of Mexico 6.35%</t>
  </si>
  <si>
    <t>24 May '35</t>
  </si>
  <si>
    <t>MXMSGO000001</t>
  </si>
  <si>
    <t>Government of Mexico 8.00%</t>
  </si>
  <si>
    <t>91.4</t>
  </si>
  <si>
    <t>07 May '36</t>
  </si>
  <si>
    <t>68.3</t>
  </si>
  <si>
    <t>91087BAZ</t>
  </si>
  <si>
    <t>Government of Mexico 6.00%</t>
  </si>
  <si>
    <t>12 Aug '36</t>
  </si>
  <si>
    <t>XS2363910436</t>
  </si>
  <si>
    <t>Government of Mexico 2.25%</t>
  </si>
  <si>
    <t>12 Jul '21</t>
  </si>
  <si>
    <t>0.5</t>
  </si>
  <si>
    <t>08 Sep '37</t>
  </si>
  <si>
    <t>JP548400DN93</t>
  </si>
  <si>
    <t>Government of Mexico 2.28%</t>
  </si>
  <si>
    <t>14 Aug '41</t>
  </si>
  <si>
    <t>91087BAQ</t>
  </si>
  <si>
    <t>Government of Mexico 4.28%</t>
  </si>
  <si>
    <t>14 Apr '21</t>
  </si>
  <si>
    <t>0.4</t>
  </si>
  <si>
    <t>08 Sep '42</t>
  </si>
  <si>
    <t>JP548400EN92</t>
  </si>
  <si>
    <t>Government of Mexico 2.52%</t>
  </si>
  <si>
    <t>12 Nov '43</t>
  </si>
  <si>
    <t>MX0SGO0000N4</t>
  </si>
  <si>
    <t>27 Apr '51</t>
  </si>
  <si>
    <t>42.4</t>
  </si>
  <si>
    <t>91087BAL</t>
  </si>
  <si>
    <t>25 Oct '51</t>
  </si>
  <si>
    <t>21.8</t>
  </si>
  <si>
    <t>XS2289588167</t>
  </si>
  <si>
    <t>Government of Mexico 2.12%</t>
  </si>
  <si>
    <t>37.7</t>
  </si>
  <si>
    <t>12 Feb '52</t>
  </si>
  <si>
    <t>91087BAS</t>
  </si>
  <si>
    <t>Government of Mexico 4.40%</t>
  </si>
  <si>
    <t>265.8</t>
  </si>
  <si>
    <t>04 May '53</t>
  </si>
  <si>
    <t>50.2</t>
  </si>
  <si>
    <t>91087BAX</t>
  </si>
  <si>
    <t>Government of Mexico 6.34%</t>
  </si>
  <si>
    <t>28 Apr '23</t>
  </si>
  <si>
    <t>31 Jul '53</t>
  </si>
  <si>
    <t>215.6</t>
  </si>
  <si>
    <t>MX0MGO0001E4</t>
  </si>
  <si>
    <t>10 Mar '22</t>
  </si>
  <si>
    <t>42.7</t>
  </si>
  <si>
    <t>07 May '54</t>
  </si>
  <si>
    <t>91087BBA</t>
  </si>
  <si>
    <t>Government of Mexico 6.40%</t>
  </si>
  <si>
    <t>24 May '61</t>
  </si>
  <si>
    <t>91087BAN</t>
  </si>
  <si>
    <t>Government of Mexico 3.77%</t>
  </si>
  <si>
    <t>51.2</t>
  </si>
  <si>
    <t>19 Apr '71</t>
  </si>
  <si>
    <t>91087BAP</t>
  </si>
  <si>
    <t>Government of Mexico 3.75%</t>
  </si>
  <si>
    <t>19 Jan '21</t>
  </si>
  <si>
    <t>Inactive</t>
  </si>
  <si>
    <t>90.7</t>
  </si>
  <si>
    <t>02 Apr '20</t>
  </si>
  <si>
    <t>0.0</t>
  </si>
  <si>
    <t>MXBIGO000OG2</t>
  </si>
  <si>
    <t>Matured - Government of Mexico 0.00%</t>
  </si>
  <si>
    <t>02 Jan '20</t>
  </si>
  <si>
    <t>16 Apr '20</t>
  </si>
  <si>
    <t>MXBIGO000PK1</t>
  </si>
  <si>
    <t>MXBIGO000PN5</t>
  </si>
  <si>
    <t>30 Jan '20</t>
  </si>
  <si>
    <t>14 May '20</t>
  </si>
  <si>
    <t>MXBIGO000PP0</t>
  </si>
  <si>
    <t>13 Feb '20</t>
  </si>
  <si>
    <t>28 May '20</t>
  </si>
  <si>
    <t>MXBIGO000PQ8</t>
  </si>
  <si>
    <t>11 Jun '20</t>
  </si>
  <si>
    <t>MXBIGO000PS4</t>
  </si>
  <si>
    <t>12 Mar '20</t>
  </si>
  <si>
    <t>25 Jun '20</t>
  </si>
  <si>
    <t>MXBIGO000PV8</t>
  </si>
  <si>
    <t>26 Mar '20</t>
  </si>
  <si>
    <t>MXBIGO000OV1</t>
  </si>
  <si>
    <t>09 Jul '20</t>
  </si>
  <si>
    <t>MXBIGO000PY2</t>
  </si>
  <si>
    <t>08 Apr '20</t>
  </si>
  <si>
    <t>16 Jul '20</t>
  </si>
  <si>
    <t>MXBIGO000PL9</t>
  </si>
  <si>
    <t>23 Jul '20</t>
  </si>
  <si>
    <t>MXBIGO000Q26</t>
  </si>
  <si>
    <t>30 Jul '20</t>
  </si>
  <si>
    <t>MXBIGO000OY5</t>
  </si>
  <si>
    <t>06 Aug '20</t>
  </si>
  <si>
    <t>MXBIGO000Q34</t>
  </si>
  <si>
    <t>07 May '20</t>
  </si>
  <si>
    <t>20 Aug '20</t>
  </si>
  <si>
    <t>MXBIGO000Q67</t>
  </si>
  <si>
    <t>21 May '20</t>
  </si>
  <si>
    <t>03 Sep '20</t>
  </si>
  <si>
    <t>MXBIGO000Q75</t>
  </si>
  <si>
    <t>04 Jun '20</t>
  </si>
  <si>
    <t>10 Sep '20</t>
  </si>
  <si>
    <t>MXBIGO000P76</t>
  </si>
  <si>
    <t>17 Sep '20</t>
  </si>
  <si>
    <t>MXBIGO000QA0</t>
  </si>
  <si>
    <t>18 Jun '20</t>
  </si>
  <si>
    <t>24 Sep '20</t>
  </si>
  <si>
    <t>MXBIGO000PU0</t>
  </si>
  <si>
    <t>01 Oct '20</t>
  </si>
  <si>
    <t>MXBIGO000PB0</t>
  </si>
  <si>
    <t>15 Oct '20</t>
  </si>
  <si>
    <t>MXBIGO000QE2</t>
  </si>
  <si>
    <t>MXBIGO000Q18</t>
  </si>
  <si>
    <t>29 Oct '20</t>
  </si>
  <si>
    <t>MXBIGO000QF9</t>
  </si>
  <si>
    <t>05 Nov '20</t>
  </si>
  <si>
    <t>MXBIGO000PG9</t>
  </si>
  <si>
    <t>12 Nov '20</t>
  </si>
  <si>
    <t>MXBIGO000QH5</t>
  </si>
  <si>
    <t>13 Aug '20</t>
  </si>
  <si>
    <t>19 Nov '20</t>
  </si>
  <si>
    <t>MXBIGO000Q42</t>
  </si>
  <si>
    <t>26 Nov '20</t>
  </si>
  <si>
    <t>MXBIGO000QK9</t>
  </si>
  <si>
    <t>10 Dec '20</t>
  </si>
  <si>
    <t>MXBIGO000QM5</t>
  </si>
  <si>
    <t>MXBIGO000Q91</t>
  </si>
  <si>
    <t>24 Dec '20</t>
  </si>
  <si>
    <t>MXBIGO000QP8</t>
  </si>
  <si>
    <t>31 Dec '20</t>
  </si>
  <si>
    <t>MXBIGO000QD4</t>
  </si>
  <si>
    <t>07 Jan '21</t>
  </si>
  <si>
    <t>MXBIGO000QQ6</t>
  </si>
  <si>
    <t>08 Oct '20</t>
  </si>
  <si>
    <t>14 Jan '21</t>
  </si>
  <si>
    <t>MXBIGO000PM7</t>
  </si>
  <si>
    <t>21 Jan '21</t>
  </si>
  <si>
    <t>MXBIGO000QU8</t>
  </si>
  <si>
    <t>28 Jan '21</t>
  </si>
  <si>
    <t>MXBIGO000PO3</t>
  </si>
  <si>
    <t>04 Feb '21</t>
  </si>
  <si>
    <t>MXBIGO000QW4</t>
  </si>
  <si>
    <t>MXBIGO000QJ1</t>
  </si>
  <si>
    <t>MXBIGO000QY0</t>
  </si>
  <si>
    <t>MXBIGO000PR6</t>
  </si>
  <si>
    <t>18 Mar '20</t>
  </si>
  <si>
    <t>MXLDGO0004C7</t>
  </si>
  <si>
    <t>Matured - Government of Mexico 100.00%</t>
  </si>
  <si>
    <t>04 Mar '21</t>
  </si>
  <si>
    <t>MXBIGO000R09</t>
  </si>
  <si>
    <t>03 Dec '20</t>
  </si>
  <si>
    <t>11 Mar '21</t>
  </si>
  <si>
    <t>MXBIGO000QN3</t>
  </si>
  <si>
    <t>18 Mar '21</t>
  </si>
  <si>
    <t>MXBIGO000R17</t>
  </si>
  <si>
    <t>25 Mar '21</t>
  </si>
  <si>
    <t>MXBIGO000PT2</t>
  </si>
  <si>
    <t>31 Mar '21</t>
  </si>
  <si>
    <t>MXBIGO000PW6</t>
  </si>
  <si>
    <t>MXBIGO000QR4</t>
  </si>
  <si>
    <t>MXBIGO000R41</t>
  </si>
  <si>
    <t>22 Apr '21</t>
  </si>
  <si>
    <t>MXBIGO000Q00</t>
  </si>
  <si>
    <t>04 May '20</t>
  </si>
  <si>
    <t>29 Apr '21</t>
  </si>
  <si>
    <t>MXBIGO000R66</t>
  </si>
  <si>
    <t>06 May '21</t>
  </si>
  <si>
    <t>MXBIGO000QX2</t>
  </si>
  <si>
    <t>MXBIGO000R82</t>
  </si>
  <si>
    <t>20 May '21</t>
  </si>
  <si>
    <t>MXBIGO000Q59</t>
  </si>
  <si>
    <t>27 May '21</t>
  </si>
  <si>
    <t>MXBIGO000R90</t>
  </si>
  <si>
    <t>MXBIGO000Q83</t>
  </si>
  <si>
    <t>10 Jun '21</t>
  </si>
  <si>
    <t>MXBIGO000RC4</t>
  </si>
  <si>
    <t>MXBIGO000QB8</t>
  </si>
  <si>
    <t>24 Jun '21</t>
  </si>
  <si>
    <t>MXBIGO000RD2</t>
  </si>
  <si>
    <t>01 Jul '21</t>
  </si>
  <si>
    <t>MXBIGO000QC6</t>
  </si>
  <si>
    <t>08 Jul '21</t>
  </si>
  <si>
    <t>MXBIGO000RE0</t>
  </si>
  <si>
    <t>15 Jul '21</t>
  </si>
  <si>
    <t>MXBIGO000R33</t>
  </si>
  <si>
    <t>22 Jul '21</t>
  </si>
  <si>
    <t>MXBIGO000RF7</t>
  </si>
  <si>
    <t>MXLDGO000330</t>
  </si>
  <si>
    <t>29 Jul '21</t>
  </si>
  <si>
    <t>MXBIGO000QG7</t>
  </si>
  <si>
    <t>05 Aug '21</t>
  </si>
  <si>
    <t>MXBIGO000RH3</t>
  </si>
  <si>
    <t>MXBIGO000QI3</t>
  </si>
  <si>
    <t>MXLDGO0004J2</t>
  </si>
  <si>
    <t>MXBIGO000RJ9</t>
  </si>
  <si>
    <t>26 Aug '21</t>
  </si>
  <si>
    <t>MXBIGO000QL7</t>
  </si>
  <si>
    <t>02 Sep '21</t>
  </si>
  <si>
    <t>MXBIGO000RK7</t>
  </si>
  <si>
    <t>09 Sep '21</t>
  </si>
  <si>
    <t>MXBIGO000RB6</t>
  </si>
  <si>
    <t>15 Sep '21</t>
  </si>
  <si>
    <t>MXBIGO000RO9</t>
  </si>
  <si>
    <t>23 Sep '21</t>
  </si>
  <si>
    <t>MXBIGO000QO1</t>
  </si>
  <si>
    <t>MXBIGO000RR2</t>
  </si>
  <si>
    <t>MXBIGO000QS2</t>
  </si>
  <si>
    <t>MXLDGO0004L8</t>
  </si>
  <si>
    <t>08 Oct '21</t>
  </si>
  <si>
    <t>MX92FE040627</t>
  </si>
  <si>
    <t>Matured - Bank of Mexico 4.74%</t>
  </si>
  <si>
    <t>09 Oct '20</t>
  </si>
  <si>
    <t>MXBIGO000RS0</t>
  </si>
  <si>
    <t>21 Oct '21</t>
  </si>
  <si>
    <t>MXBIGO000QV6</t>
  </si>
  <si>
    <t>28 Oct '21</t>
  </si>
  <si>
    <t>MXBIGO000RU6</t>
  </si>
  <si>
    <t>04 Nov '21</t>
  </si>
  <si>
    <t>MXBIGO000RG5</t>
  </si>
  <si>
    <t>MXLDGO0004O2</t>
  </si>
  <si>
    <t xml:space="preserve">Matured - Government of Mexico </t>
  </si>
  <si>
    <t>11 Nov '21</t>
  </si>
  <si>
    <t>MXBIGO000RW2</t>
  </si>
  <si>
    <t>18 Nov '21</t>
  </si>
  <si>
    <t>MXBIGO000QZ7</t>
  </si>
  <si>
    <t>25 Nov '21</t>
  </si>
  <si>
    <t>MXBIGO000RX0</t>
  </si>
  <si>
    <t>MX92FE040676</t>
  </si>
  <si>
    <t>Matured - Bank of Mexico 4.58%</t>
  </si>
  <si>
    <t>Sovereign Certificate of Deposit</t>
  </si>
  <si>
    <t>MXBIGO000RN1</t>
  </si>
  <si>
    <t>MXLDGO0004P9</t>
  </si>
  <si>
    <t>MXBIGO000S08</t>
  </si>
  <si>
    <t>16 Dec '21</t>
  </si>
  <si>
    <t>MXBIGO000R25</t>
  </si>
  <si>
    <t>22 Dec '21</t>
  </si>
  <si>
    <t>MX92FE040668</t>
  </si>
  <si>
    <t>03 Feb '21</t>
  </si>
  <si>
    <t>23 Dec '21</t>
  </si>
  <si>
    <t>MXBIGO000S16</t>
  </si>
  <si>
    <t>30 Dec '21</t>
  </si>
  <si>
    <t>MXBIGO000RP6</t>
  </si>
  <si>
    <t>MXLDGO0004S3</t>
  </si>
  <si>
    <t>MXBIGO000S40</t>
  </si>
  <si>
    <t>13 Jan '22</t>
  </si>
  <si>
    <t>MXBIGO000R58</t>
  </si>
  <si>
    <t>20 Jan '22</t>
  </si>
  <si>
    <t>MXBIGO000S57</t>
  </si>
  <si>
    <t>27 Jan '22</t>
  </si>
  <si>
    <t>MXBIGO000RT8</t>
  </si>
  <si>
    <t>MXLDGO0004T1</t>
  </si>
  <si>
    <t>MXBIGO000S81</t>
  </si>
  <si>
    <t>10 Feb '22</t>
  </si>
  <si>
    <t>MXBIGO000R74</t>
  </si>
  <si>
    <t>MXBIGO000SA6</t>
  </si>
  <si>
    <t>MX92FE040684</t>
  </si>
  <si>
    <t>Matured - Bank of Mexico 4.43%</t>
  </si>
  <si>
    <t>24 Feb '22</t>
  </si>
  <si>
    <t>MXBIGO000RY8</t>
  </si>
  <si>
    <t>MXLDGO0004W5</t>
  </si>
  <si>
    <t>MXBIGO000SC2</t>
  </si>
  <si>
    <t>04 Mar '22</t>
  </si>
  <si>
    <t>MX95FE0401Q9</t>
  </si>
  <si>
    <t>Matured - Bank of Mexico 5.93%</t>
  </si>
  <si>
    <t>MXBIGO000RA8</t>
  </si>
  <si>
    <t>17 Mar '22</t>
  </si>
  <si>
    <t>MXBIGO000SF5</t>
  </si>
  <si>
    <t>MX92FE0406E1</t>
  </si>
  <si>
    <t>Matured - Bank of Mexico 4.39%</t>
  </si>
  <si>
    <t>MXBIGO000S32</t>
  </si>
  <si>
    <t>MXLDGO0004X3</t>
  </si>
  <si>
    <t>30 Mar '22</t>
  </si>
  <si>
    <t>MX92FE0406H4</t>
  </si>
  <si>
    <t>Matured - Bank of Mexico 4.41%</t>
  </si>
  <si>
    <t>MXBIGO000PX4</t>
  </si>
  <si>
    <t>04 Apr '22</t>
  </si>
  <si>
    <t>MX95FE0401S5</t>
  </si>
  <si>
    <t>Matured - Bank of Mexico 4.72%</t>
  </si>
  <si>
    <t>07 Apr '22</t>
  </si>
  <si>
    <t>MXBIGO000PZ9</t>
  </si>
  <si>
    <t>13 Apr '22</t>
  </si>
  <si>
    <t>MXBIGO000SH1</t>
  </si>
  <si>
    <t>14 Apr '22</t>
  </si>
  <si>
    <t>MX92FE0406K8</t>
  </si>
  <si>
    <t>19 Apr '22</t>
  </si>
  <si>
    <t>MX95FE0401V9</t>
  </si>
  <si>
    <t>Matured - Bank of Mexico 4.71%</t>
  </si>
  <si>
    <t>03 Nov '20</t>
  </si>
  <si>
    <t>21 Apr '22</t>
  </si>
  <si>
    <t>MXBIGO000S65</t>
  </si>
  <si>
    <t>MXLDGO000504</t>
  </si>
  <si>
    <t>28 Apr '22</t>
  </si>
  <si>
    <t>MXBIGO000SJ7</t>
  </si>
  <si>
    <t>MXBIGO000RI1</t>
  </si>
  <si>
    <t>MX92FE0406N2</t>
  </si>
  <si>
    <t>Matured - Bank of Mexico 4.38%</t>
  </si>
  <si>
    <t>MXBIGO000SK5</t>
  </si>
  <si>
    <t>MX92FE0406O0</t>
  </si>
  <si>
    <t>Matured - Bank of Mexico 4.40%</t>
  </si>
  <si>
    <t>MXBIGO000SB4</t>
  </si>
  <si>
    <t>MXLDGO000512</t>
  </si>
  <si>
    <t>26 May '22</t>
  </si>
  <si>
    <t>MXBIGO000SN9</t>
  </si>
  <si>
    <t>02 Jun '22</t>
  </si>
  <si>
    <t>MXBIGO000RM3</t>
  </si>
  <si>
    <t>09 Jun '22</t>
  </si>
  <si>
    <t>MXBIGO000SO7</t>
  </si>
  <si>
    <t>16 Jun '22</t>
  </si>
  <si>
    <t>MXBIGO000SD0</t>
  </si>
  <si>
    <t>MXLDGO000546</t>
  </si>
  <si>
    <t>23 Jun '22</t>
  </si>
  <si>
    <t>MXBIGO000SR0</t>
  </si>
  <si>
    <t>30 Jun '22</t>
  </si>
  <si>
    <t>MXBIGO000RQ4</t>
  </si>
  <si>
    <t>MXBIGO000SS8</t>
  </si>
  <si>
    <t>MXLDGO000553</t>
  </si>
  <si>
    <t>14 Jul '22</t>
  </si>
  <si>
    <t>MXBIGO000SG3</t>
  </si>
  <si>
    <t>MX95FE0401Y3</t>
  </si>
  <si>
    <t>Matured - Bank of Mexico 4.45%</t>
  </si>
  <si>
    <t>20 Jul '22</t>
  </si>
  <si>
    <t>MX95FE0401Z0</t>
  </si>
  <si>
    <t>Matured - Bank of Mexico 4.44%</t>
  </si>
  <si>
    <t>21 Jul '22</t>
  </si>
  <si>
    <t>MXBIGO000SU4</t>
  </si>
  <si>
    <t>MXBIGO000RV4</t>
  </si>
  <si>
    <t>01 Aug '22</t>
  </si>
  <si>
    <t>MXLDGO000587</t>
  </si>
  <si>
    <t>MXBIGO000SW0</t>
  </si>
  <si>
    <t>MXBIGO000SL3</t>
  </si>
  <si>
    <t>18 Aug '22</t>
  </si>
  <si>
    <t>MXBIGO000SY6</t>
  </si>
  <si>
    <t>25 Aug '22</t>
  </si>
  <si>
    <t>MXBIGO000RZ5</t>
  </si>
  <si>
    <t>01 Sep '22</t>
  </si>
  <si>
    <t>MXBIGO000SZ3</t>
  </si>
  <si>
    <t>MXLDGO000595</t>
  </si>
  <si>
    <t>Matured - Government of Mexico 4.56%</t>
  </si>
  <si>
    <t>MXBIGO000SQ2</t>
  </si>
  <si>
    <t>MXBIGO000T15</t>
  </si>
  <si>
    <t>22 Sep '22</t>
  </si>
  <si>
    <t>MXBIGO000S24</t>
  </si>
  <si>
    <t>29 Sep '22</t>
  </si>
  <si>
    <t>MXBIGO000T49</t>
  </si>
  <si>
    <t>MXLFGO000007</t>
  </si>
  <si>
    <t>MXBIGO000QT0</t>
  </si>
  <si>
    <t>10 Oct '22</t>
  </si>
  <si>
    <t>MX95FE040202</t>
  </si>
  <si>
    <t>MXBIGO000T64</t>
  </si>
  <si>
    <t>MXBIGO000S73</t>
  </si>
  <si>
    <t>MXBIGO000T98</t>
  </si>
  <si>
    <t>MXBIGO000SV2</t>
  </si>
  <si>
    <t>MXLFGO000049</t>
  </si>
  <si>
    <t>MXBIGO000TA4</t>
  </si>
  <si>
    <t>17 Nov '22</t>
  </si>
  <si>
    <t>MXBIGO000S99</t>
  </si>
  <si>
    <t>24 Nov '22</t>
  </si>
  <si>
    <t>MXBIGO000TD8</t>
  </si>
  <si>
    <t>01 Dec '22</t>
  </si>
  <si>
    <t>MXBIGO000T07</t>
  </si>
  <si>
    <t>MXLFGO000072</t>
  </si>
  <si>
    <t>MXBIGO000TF3</t>
  </si>
  <si>
    <t>MXBIGO000SE8</t>
  </si>
  <si>
    <t>22 Dec '22</t>
  </si>
  <si>
    <t>MX92FE0406T9</t>
  </si>
  <si>
    <t>Matured - Bank of Mexico 10.04%</t>
  </si>
  <si>
    <t>MXBIGO000TG1</t>
  </si>
  <si>
    <t>29 Dec '22</t>
  </si>
  <si>
    <t>MXBIGO000T31</t>
  </si>
  <si>
    <t>05 Jan '23</t>
  </si>
  <si>
    <t>MXBIGO000TK3</t>
  </si>
  <si>
    <t>MXLFGO0000G1</t>
  </si>
  <si>
    <t>MXBIGO000SI9</t>
  </si>
  <si>
    <t>19 Jan '23</t>
  </si>
  <si>
    <t>MXBIGO000TO5</t>
  </si>
  <si>
    <t>MXBIGO000T80</t>
  </si>
  <si>
    <t>02 Feb '23</t>
  </si>
  <si>
    <t>MX92FE0406R3</t>
  </si>
  <si>
    <t>Matured - Bank of Mexico 9.30%</t>
  </si>
  <si>
    <t>MXBIGO000TP2</t>
  </si>
  <si>
    <t>MXLFGO0000O5</t>
  </si>
  <si>
    <t>MX92FE0406Z6</t>
  </si>
  <si>
    <t>Matured - Bank of Mexico 10.46%</t>
  </si>
  <si>
    <t>MXBIGO000SM1</t>
  </si>
  <si>
    <t>16 Feb '23</t>
  </si>
  <si>
    <t>MX92FE0406U7</t>
  </si>
  <si>
    <t>Matured - Bank of Mexico 10.08%</t>
  </si>
  <si>
    <t>MXBIGO000TT4</t>
  </si>
  <si>
    <t>MX92FE040726</t>
  </si>
  <si>
    <t>Matured - Bank of Mexico 10.84%</t>
  </si>
  <si>
    <t>MXBIGO000TC0</t>
  </si>
  <si>
    <t>MX92FE0406X1</t>
  </si>
  <si>
    <t>Matured - Bank of Mexico 10.10%</t>
  </si>
  <si>
    <t>MXBIGO000TU2</t>
  </si>
  <si>
    <t>MXLFGO0000X6</t>
  </si>
  <si>
    <t>MX92FE040759</t>
  </si>
  <si>
    <t>Matured - Bank of Mexico 10.90%</t>
  </si>
  <si>
    <t>MXBIGO000SP4</t>
  </si>
  <si>
    <t>MXBIGO000TZ1</t>
  </si>
  <si>
    <t>MX92FE040783</t>
  </si>
  <si>
    <t>Matured - Bank of Mexico 11.07%</t>
  </si>
  <si>
    <t>MXBIGO000TH9</t>
  </si>
  <si>
    <t>MX92FE0407A7</t>
  </si>
  <si>
    <t>Matured - Bank of Mexico 11.13%</t>
  </si>
  <si>
    <t>MXFDS1ZF1P78</t>
  </si>
  <si>
    <t>MXBIGO000U04</t>
  </si>
  <si>
    <t>MXLFGO000197</t>
  </si>
  <si>
    <t>MXLDGO0004E3</t>
  </si>
  <si>
    <t>MXBIGO000ST6</t>
  </si>
  <si>
    <t>06 Apr '23</t>
  </si>
  <si>
    <t>MX92FE0407C3</t>
  </si>
  <si>
    <t>Matured - Bank of Mexico 11.11%</t>
  </si>
  <si>
    <t>MX92FE040700</t>
  </si>
  <si>
    <t>13 Apr '23</t>
  </si>
  <si>
    <t>MXBIGO000U20</t>
  </si>
  <si>
    <t>20 Apr '23</t>
  </si>
  <si>
    <t>MX92FE040734</t>
  </si>
  <si>
    <t>Matured - Bank of Mexico 10.89%</t>
  </si>
  <si>
    <t>MXBIGO000TM9</t>
  </si>
  <si>
    <t>MXBIGO000U61</t>
  </si>
  <si>
    <t>MXLFGO0001I5</t>
  </si>
  <si>
    <t>MX92FE040767</t>
  </si>
  <si>
    <t>Matured - Bank of Mexico 10.95%</t>
  </si>
  <si>
    <t>MXBIGO000SX8</t>
  </si>
  <si>
    <t>08 May '23</t>
  </si>
  <si>
    <t>MX95FE0401O4</t>
  </si>
  <si>
    <t>Matured - Bank of Mexico 6.54%</t>
  </si>
  <si>
    <t>MXBIGO000U95</t>
  </si>
  <si>
    <t>MXBIGO000TR8</t>
  </si>
  <si>
    <t>MXBIGO000UB0</t>
  </si>
  <si>
    <t>MXLFGO0001V8</t>
  </si>
  <si>
    <t>MXBIGO000RL5</t>
  </si>
  <si>
    <t>MXBIGO000UC8</t>
  </si>
  <si>
    <t>15 Jun '23</t>
  </si>
  <si>
    <t>MXBIGO000TX6</t>
  </si>
  <si>
    <t>22 Jun '23</t>
  </si>
  <si>
    <t>MXBIGO000UF1</t>
  </si>
  <si>
    <t>MXLFGO000221</t>
  </si>
  <si>
    <t>23 Jun '23</t>
  </si>
  <si>
    <t>MX95FE0401P1</t>
  </si>
  <si>
    <t xml:space="preserve">Matured - Bank of Mexico </t>
  </si>
  <si>
    <t>MXBIGO000T23</t>
  </si>
  <si>
    <t>MXLDGO0004I4</t>
  </si>
  <si>
    <t>MXBIGO000T56</t>
  </si>
  <si>
    <t>MXBIGO000U46</t>
  </si>
  <si>
    <t>MXBIGO000UI5</t>
  </si>
  <si>
    <t>MXLFGO0002B8</t>
  </si>
  <si>
    <t>MXBIGO000T72</t>
  </si>
  <si>
    <t>03 Aug '23</t>
  </si>
  <si>
    <t>MXBIGO000UJ3</t>
  </si>
  <si>
    <t>MX92FO0O0002</t>
  </si>
  <si>
    <t>Matured - Bank of Mexico 0.08%</t>
  </si>
  <si>
    <t>MXBIGO000TB2</t>
  </si>
  <si>
    <t>MXBIGO000UL9</t>
  </si>
  <si>
    <t>MX95FE040236</t>
  </si>
  <si>
    <t>Matured - Bank of Mexico 6.17%</t>
  </si>
  <si>
    <t>MX92FE0407D1</t>
  </si>
  <si>
    <t>Matured - Bank of Mexico 11.33%</t>
  </si>
  <si>
    <t>MXBIGO000TE6</t>
  </si>
  <si>
    <t>31 Aug '23</t>
  </si>
  <si>
    <t>MXBIGO000UN5</t>
  </si>
  <si>
    <t>MXLFGO0002G7</t>
  </si>
  <si>
    <t>07 Sep '23</t>
  </si>
  <si>
    <t>MX92FO0O0028</t>
  </si>
  <si>
    <t>Matured - Bank of Mexico 0.09%</t>
  </si>
  <si>
    <t>MXBIGO000UD6</t>
  </si>
  <si>
    <t>MXBIGO000UP0</t>
  </si>
  <si>
    <t>MX92FO0O0044</t>
  </si>
  <si>
    <t>MXBIGO000TI7</t>
  </si>
  <si>
    <t>28 Sep '23</t>
  </si>
  <si>
    <t>MXBIGO000UR6</t>
  </si>
  <si>
    <t>MXBIGO000TJ5</t>
  </si>
  <si>
    <t>MXLFGO000023</t>
  </si>
  <si>
    <t>MXLDGO0004M6</t>
  </si>
  <si>
    <t>12 Oct '23</t>
  </si>
  <si>
    <t>MXBIGO000UT2</t>
  </si>
  <si>
    <t>MXLFGO0002K9</t>
  </si>
  <si>
    <t>16 Oct '23</t>
  </si>
  <si>
    <t>MX95FE0401U1</t>
  </si>
  <si>
    <t>Matured - Bank of Mexico 4.80%</t>
  </si>
  <si>
    <t>MX92FO0O0077</t>
  </si>
  <si>
    <t>Matured - Bank of Mexico 0.07%</t>
  </si>
  <si>
    <t>MXBIGO000TN7</t>
  </si>
  <si>
    <t>MXBIGO000UV8</t>
  </si>
  <si>
    <t>MXBIGO000TQ0</t>
  </si>
  <si>
    <t>02 Nov '23</t>
  </si>
  <si>
    <t>MX92FO0O00A8</t>
  </si>
  <si>
    <t>Matured - Bank of Mexico 0.10%</t>
  </si>
  <si>
    <t>03 Nov '23</t>
  </si>
  <si>
    <t>MX95FE040251</t>
  </si>
  <si>
    <t>Matured - Bank of Mexico 6.98%</t>
  </si>
  <si>
    <t>MXBIGO000UY2</t>
  </si>
  <si>
    <t>MX92FE0406S1</t>
  </si>
  <si>
    <t>Matured - Bank of Mexico 9.42%</t>
  </si>
  <si>
    <t>MX92FO0O00D2</t>
  </si>
  <si>
    <t>MXBIGO000TS6</t>
  </si>
  <si>
    <t>MX0SGO0000I4</t>
  </si>
  <si>
    <t>Matured - Government of Mexico 3.50%</t>
  </si>
  <si>
    <t>06 Feb '20</t>
  </si>
  <si>
    <t>23 Nov '23</t>
  </si>
  <si>
    <t>MXBIGO000V03</t>
  </si>
  <si>
    <t>MX92FE0406V5</t>
  </si>
  <si>
    <t>Matured - Bank of Mexico 10.18%</t>
  </si>
  <si>
    <t>MX92FO0O00G5</t>
  </si>
  <si>
    <t>MXBIGO000TV0</t>
  </si>
  <si>
    <t>MXLFGO000056</t>
  </si>
  <si>
    <t>07 Dec '23</t>
  </si>
  <si>
    <t>MXBIGO000V11</t>
  </si>
  <si>
    <t>MX92FE0406Y9</t>
  </si>
  <si>
    <t>Matured - Bank of Mexico 10.22%</t>
  </si>
  <si>
    <t>MXLDGO0004Q7</t>
  </si>
  <si>
    <t>MX92FO0O00K7</t>
  </si>
  <si>
    <t>MXBIGO000TY4</t>
  </si>
  <si>
    <t>21 Dec '23</t>
  </si>
  <si>
    <t>MXBIGO000V52</t>
  </si>
  <si>
    <t>MX92FO0O00M3</t>
  </si>
  <si>
    <t>MXBIGO000US4</t>
  </si>
  <si>
    <t>MXBIGO000V60</t>
  </si>
  <si>
    <t>MXLFGO0000I7</t>
  </si>
  <si>
    <t>MX92FO0O00P6</t>
  </si>
  <si>
    <t>MXLFGO0002Q6</t>
  </si>
  <si>
    <t>MXBIGO000U12</t>
  </si>
  <si>
    <t>MX92FE040718</t>
  </si>
  <si>
    <t>MXBIGO000V78</t>
  </si>
  <si>
    <t>MX92FO0O0010</t>
  </si>
  <si>
    <t>Matured - Bank of Mexico 0.26%</t>
  </si>
  <si>
    <t>MXBIGO000UX4</t>
  </si>
  <si>
    <t>MX92FE040742</t>
  </si>
  <si>
    <t>Matured - Bank of Mexico 11.02%</t>
  </si>
  <si>
    <t>01 Feb '24</t>
  </si>
  <si>
    <t>MXBIGO000VA0</t>
  </si>
  <si>
    <t>MXLFGO0000N7</t>
  </si>
  <si>
    <t>MXLDGO0004U9</t>
  </si>
  <si>
    <t>MX92FO0O0051</t>
  </si>
  <si>
    <t>Matured - Bank of Mexico 0.27%</t>
  </si>
  <si>
    <t>MXBIGO000U87</t>
  </si>
  <si>
    <t>MX92FE040775</t>
  </si>
  <si>
    <t>Matured - Bank of Mexico 11.08%</t>
  </si>
  <si>
    <t>ASUME QUE "HOY" ES 20 DE FEBRERO DEL 2024</t>
  </si>
  <si>
    <t>ETF</t>
  </si>
  <si>
    <t>Cantidad</t>
  </si>
  <si>
    <t>port</t>
  </si>
  <si>
    <t>Total</t>
  </si>
  <si>
    <t>position</t>
  </si>
  <si>
    <t>pesos</t>
  </si>
  <si>
    <t>Var</t>
  </si>
  <si>
    <t>ES</t>
  </si>
  <si>
    <t>Maturity</t>
  </si>
  <si>
    <t>Settle</t>
  </si>
  <si>
    <t>Tasa swap</t>
  </si>
  <si>
    <t>Nocional</t>
  </si>
  <si>
    <t>Valor del Swap</t>
  </si>
  <si>
    <t>Valor del Bono</t>
  </si>
  <si>
    <t>Valor del Swap + 1 basis</t>
  </si>
  <si>
    <t>Valor del Bono + 1 basis</t>
  </si>
  <si>
    <t>DV01 Swap</t>
  </si>
  <si>
    <t>DV01 Bono</t>
  </si>
  <si>
    <t>Tenemos que comprar</t>
  </si>
  <si>
    <t>bonos de la serie "03-sep-26"</t>
  </si>
  <si>
    <t>Loss</t>
  </si>
  <si>
    <t>Profit</t>
  </si>
  <si>
    <t>P&amp;L</t>
  </si>
  <si>
    <t>400M</t>
  </si>
  <si>
    <t>4.- Escenario hipotético, banxico sube las tasas 32 bases</t>
  </si>
  <si>
    <t>Valor del swap + 32 basis</t>
  </si>
  <si>
    <t>Valor del bono + 32 basis</t>
  </si>
  <si>
    <t>Loss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</si>
</sst>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3" formatCode="_-* #,##0.00_-;\-* #,##0.00_-;_-* &quot;-&quot;??_-;_-@_-"/>
    <numFmt numFmtId="164" formatCode="#0##"/>
    <numFmt numFmtId="165" formatCode="#.###"/>
    <numFmt numFmtId="166" formatCode="#0.0##"/>
    <numFmt numFmtId="167" formatCode="#0.###"/>
    <numFmt numFmtId="168" formatCode="#0.#0#"/>
    <numFmt numFmtId="169" formatCode="#.#0#"/>
    <numFmt numFmtId="170" formatCode="#.##0"/>
    <numFmt numFmtId="171" formatCode="##.###"/>
    <numFmt numFmtId="172" formatCode="##.##0"/>
    <numFmt numFmtId="173" formatCode="##.0##"/>
    <numFmt numFmtId="174" formatCode="##.0#0"/>
    <numFmt numFmtId="175" formatCode="#.0##"/>
    <numFmt numFmtId="176" formatCode="##.#0#"/>
    <numFmt numFmtId="177" formatCode="##.00#"/>
    <numFmt numFmtId="178" formatCode="#00.###"/>
    <numFmt numFmtId="179" formatCode="#0#0"/>
    <numFmt numFmtId="180" formatCode="#.0#0"/>
    <numFmt numFmtId="181" formatCode="#0#.###"/>
    <numFmt numFmtId="182" formatCode="##.#00"/>
    <numFmt numFmtId="183" formatCode="_-* #,##0_-;\-* #,##0_-;_-* &quot;-&quot;??_-;_-@_-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 (Cuerpo)"/>
    </font>
    <font>
      <b/>
      <sz val="10"/>
      <color rgb="FF003366"/>
      <name val="Arial"/>
      <family val="2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14" fontId="0" fillId="0" borderId="0" xfId="0" applyNumberFormat="1"/>
    <xf numFmtId="0" fontId="0" fillId="0" borderId="1" xfId="0" applyBorder="1"/>
    <xf numFmtId="0" fontId="0" fillId="0" borderId="0" xfId="0" applyAlignment="1">
      <alignment horizontal="left"/>
    </xf>
    <xf numFmtId="164" fontId="4" fillId="3" borderId="0" xfId="0" applyNumberFormat="1" applyFont="1" applyFill="1" applyAlignment="1">
      <alignment horizontal="right"/>
    </xf>
    <xf numFmtId="0" fontId="4" fillId="3" borderId="0" xfId="0" applyFont="1" applyFill="1" applyAlignment="1">
      <alignment horizontal="left"/>
    </xf>
    <xf numFmtId="0" fontId="0" fillId="0" borderId="0" xfId="0" applyAlignment="1">
      <alignment horizontal="left" indent="1"/>
    </xf>
    <xf numFmtId="0" fontId="0" fillId="3" borderId="0" xfId="0" applyFill="1" applyAlignment="1">
      <alignment horizontal="left" indent="1"/>
    </xf>
    <xf numFmtId="0" fontId="0" fillId="3" borderId="0" xfId="0" applyFill="1" applyAlignment="1">
      <alignment horizontal="left"/>
    </xf>
    <xf numFmtId="165" fontId="0" fillId="3" borderId="0" xfId="0" applyNumberFormat="1" applyFill="1" applyAlignment="1">
      <alignment horizontal="right"/>
    </xf>
    <xf numFmtId="166" fontId="0" fillId="3" borderId="0" xfId="0" applyNumberFormat="1" applyFill="1" applyAlignment="1">
      <alignment horizontal="right"/>
    </xf>
    <xf numFmtId="165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8" fontId="0" fillId="3" borderId="0" xfId="0" applyNumberFormat="1" applyFill="1" applyAlignment="1">
      <alignment horizontal="right"/>
    </xf>
    <xf numFmtId="169" fontId="0" fillId="3" borderId="0" xfId="0" applyNumberFormat="1" applyFill="1" applyAlignment="1">
      <alignment horizontal="right"/>
    </xf>
    <xf numFmtId="167" fontId="0" fillId="3" borderId="0" xfId="0" applyNumberFormat="1" applyFill="1" applyAlignment="1">
      <alignment horizontal="right"/>
    </xf>
    <xf numFmtId="170" fontId="0" fillId="3" borderId="0" xfId="0" applyNumberFormat="1" applyFill="1" applyAlignment="1">
      <alignment horizontal="right"/>
    </xf>
    <xf numFmtId="171" fontId="0" fillId="3" borderId="0" xfId="0" applyNumberFormat="1" applyFill="1" applyAlignment="1">
      <alignment horizontal="right"/>
    </xf>
    <xf numFmtId="172" fontId="0" fillId="3" borderId="0" xfId="0" applyNumberFormat="1" applyFill="1" applyAlignment="1">
      <alignment horizontal="right"/>
    </xf>
    <xf numFmtId="168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73" fontId="0" fillId="0" borderId="0" xfId="0" applyNumberFormat="1" applyAlignment="1">
      <alignment horizontal="right"/>
    </xf>
    <xf numFmtId="174" fontId="0" fillId="3" borderId="0" xfId="0" applyNumberFormat="1" applyFill="1" applyAlignment="1">
      <alignment horizontal="right"/>
    </xf>
    <xf numFmtId="173" fontId="0" fillId="3" borderId="0" xfId="0" applyNumberFormat="1" applyFill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horizontal="left"/>
    </xf>
    <xf numFmtId="175" fontId="0" fillId="0" borderId="0" xfId="0" applyNumberFormat="1" applyAlignment="1">
      <alignment horizontal="right"/>
    </xf>
    <xf numFmtId="175" fontId="0" fillId="3" borderId="0" xfId="0" applyNumberFormat="1" applyFill="1" applyAlignment="1">
      <alignment horizontal="right"/>
    </xf>
    <xf numFmtId="176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  <xf numFmtId="174" fontId="0" fillId="0" borderId="0" xfId="0" applyNumberFormat="1" applyAlignment="1">
      <alignment horizontal="right"/>
    </xf>
    <xf numFmtId="179" fontId="4" fillId="0" borderId="0" xfId="0" applyNumberFormat="1" applyFont="1" applyAlignment="1">
      <alignment horizontal="right"/>
    </xf>
    <xf numFmtId="176" fontId="0" fillId="3" borderId="0" xfId="0" applyNumberFormat="1" applyFill="1" applyAlignment="1">
      <alignment horizontal="right"/>
    </xf>
    <xf numFmtId="180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172" fontId="0" fillId="0" borderId="0" xfId="0" applyNumberFormat="1" applyAlignment="1">
      <alignment horizontal="right"/>
    </xf>
    <xf numFmtId="181" fontId="0" fillId="0" borderId="0" xfId="0" applyNumberFormat="1" applyAlignment="1">
      <alignment horizontal="right"/>
    </xf>
    <xf numFmtId="182" fontId="0" fillId="3" borderId="0" xfId="0" applyNumberFormat="1" applyFill="1" applyAlignment="1">
      <alignment horizontal="right"/>
    </xf>
    <xf numFmtId="180" fontId="0" fillId="3" borderId="0" xfId="0" applyNumberFormat="1" applyFill="1" applyAlignment="1">
      <alignment horizontal="right"/>
    </xf>
    <xf numFmtId="0" fontId="5" fillId="0" borderId="0" xfId="0" applyFont="1"/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15" fontId="0" fillId="0" borderId="0" xfId="0" applyNumberFormat="1"/>
    <xf numFmtId="10" fontId="0" fillId="0" borderId="0" xfId="0" applyNumberFormat="1"/>
    <xf numFmtId="183" fontId="0" fillId="0" borderId="0" xfId="1" applyNumberFormat="1" applyFont="1"/>
    <xf numFmtId="183" fontId="6" fillId="0" borderId="0" xfId="1" applyNumberFormat="1" applyFont="1" applyAlignment="1">
      <alignment horizontal="left" vertical="center" indent="2"/>
    </xf>
    <xf numFmtId="183" fontId="1" fillId="0" borderId="0" xfId="1" applyNumberFormat="1" applyFont="1"/>
    <xf numFmtId="11" fontId="7" fillId="0" borderId="0" xfId="0" applyNumberFormat="1" applyFont="1" applyAlignment="1">
      <alignment horizontal="left" vertical="center"/>
    </xf>
    <xf numFmtId="43" fontId="0" fillId="0" borderId="0" xfId="0" applyNumberFormat="1"/>
    <xf numFmtId="0" fontId="0" fillId="4" borderId="0" xfId="0" applyFill="1" applyAlignment="1">
      <alignment horizontal="left" indent="1"/>
    </xf>
    <xf numFmtId="0" fontId="0" fillId="4" borderId="0" xfId="0" applyFill="1" applyAlignment="1">
      <alignment horizontal="left"/>
    </xf>
    <xf numFmtId="171" fontId="0" fillId="4" borderId="0" xfId="0" applyNumberFormat="1" applyFill="1" applyAlignment="1">
      <alignment horizontal="right"/>
    </xf>
    <xf numFmtId="165" fontId="0" fillId="4" borderId="0" xfId="0" applyNumberFormat="1" applyFill="1" applyAlignment="1">
      <alignment horizontal="right"/>
    </xf>
    <xf numFmtId="0" fontId="0" fillId="4" borderId="0" xfId="0" applyFill="1"/>
    <xf numFmtId="43" fontId="0" fillId="4" borderId="0" xfId="0" applyNumberFormat="1" applyFill="1"/>
    <xf numFmtId="0" fontId="1" fillId="4" borderId="0" xfId="0" applyFont="1" applyFill="1"/>
    <xf numFmtId="183" fontId="1" fillId="4" borderId="0" xfId="1" applyNumberFormat="1" applyFont="1" applyFill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522070</xdr:colOff>
      <xdr:row>0</xdr:row>
      <xdr:rowOff>0</xdr:rowOff>
    </xdr:from>
    <xdr:to>
      <xdr:col>25</xdr:col>
      <xdr:colOff>526</xdr:colOff>
      <xdr:row>8</xdr:row>
      <xdr:rowOff>38305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517ACB6-A072-74F1-AF61-BD786A8DDC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6658"/>
        <a:stretch/>
      </xdr:blipFill>
      <xdr:spPr>
        <a:xfrm>
          <a:off x="8621848" y="0"/>
          <a:ext cx="3151780" cy="1505861"/>
        </a:xfrm>
        <a:prstGeom prst="rect">
          <a:avLst/>
        </a:prstGeom>
      </xdr:spPr>
    </xdr:pic>
    <xdr:clientData/>
  </xdr:twoCellAnchor>
  <xdr:twoCellAnchor editAs="oneCell">
    <xdr:from>
      <xdr:col>19</xdr:col>
      <xdr:colOff>584264</xdr:colOff>
      <xdr:row>9</xdr:row>
      <xdr:rowOff>21336</xdr:rowOff>
    </xdr:from>
    <xdr:to>
      <xdr:col>25</xdr:col>
      <xdr:colOff>96497</xdr:colOff>
      <xdr:row>18</xdr:row>
      <xdr:rowOff>40301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D9AC354-05AE-CEB9-FF2C-DDA4ECA7F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84042" y="1672336"/>
          <a:ext cx="3195233" cy="1669965"/>
        </a:xfrm>
        <a:prstGeom prst="rect">
          <a:avLst/>
        </a:prstGeom>
      </xdr:spPr>
    </xdr:pic>
    <xdr:clientData/>
  </xdr:twoCellAnchor>
  <xdr:twoCellAnchor editAs="oneCell">
    <xdr:from>
      <xdr:col>19</xdr:col>
      <xdr:colOff>593598</xdr:colOff>
      <xdr:row>18</xdr:row>
      <xdr:rowOff>84195</xdr:rowOff>
    </xdr:from>
    <xdr:to>
      <xdr:col>25</xdr:col>
      <xdr:colOff>101163</xdr:colOff>
      <xdr:row>27</xdr:row>
      <xdr:rowOff>171384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DF72418-3020-C1EE-A684-1861F15BD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93376" y="3386195"/>
          <a:ext cx="3190565" cy="17381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499081</xdr:colOff>
      <xdr:row>0</xdr:row>
      <xdr:rowOff>0</xdr:rowOff>
    </xdr:from>
    <xdr:to>
      <xdr:col>14</xdr:col>
      <xdr:colOff>1114821</xdr:colOff>
      <xdr:row>18</xdr:row>
      <xdr:rowOff>143207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0D4EB54-F521-D924-7BB9-FE420F189D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9081" y="0"/>
          <a:ext cx="4610101" cy="3572207"/>
        </a:xfrm>
        <a:prstGeom prst="rect">
          <a:avLst/>
        </a:prstGeom>
      </xdr:spPr>
    </xdr:pic>
    <xdr:clientData/>
  </xdr:twoCellAnchor>
  <xdr:twoCellAnchor editAs="oneCell">
    <xdr:from>
      <xdr:col>17</xdr:col>
      <xdr:colOff>519062</xdr:colOff>
      <xdr:row>0</xdr:row>
      <xdr:rowOff>29087</xdr:rowOff>
    </xdr:from>
    <xdr:to>
      <xdr:col>26</xdr:col>
      <xdr:colOff>215886</xdr:colOff>
      <xdr:row>18</xdr:row>
      <xdr:rowOff>1229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3AB103E-5672-45DD-E362-6A2AE3E54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30223" y="29087"/>
          <a:ext cx="6849792" cy="3216787"/>
        </a:xfrm>
        <a:prstGeom prst="rect">
          <a:avLst/>
        </a:prstGeom>
      </xdr:spPr>
    </xdr:pic>
    <xdr:clientData/>
  </xdr:twoCellAnchor>
  <xdr:twoCellAnchor editAs="oneCell">
    <xdr:from>
      <xdr:col>17</xdr:col>
      <xdr:colOff>746842</xdr:colOff>
      <xdr:row>19</xdr:row>
      <xdr:rowOff>151582</xdr:rowOff>
    </xdr:from>
    <xdr:to>
      <xdr:col>26</xdr:col>
      <xdr:colOff>353142</xdr:colOff>
      <xdr:row>30</xdr:row>
      <xdr:rowOff>22123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2D96714-866B-53F8-C367-A269737A6C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22601"/>
        <a:stretch/>
      </xdr:blipFill>
      <xdr:spPr>
        <a:xfrm>
          <a:off x="14258003" y="3666614"/>
          <a:ext cx="6759268" cy="18533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35676</xdr:colOff>
      <xdr:row>0</xdr:row>
      <xdr:rowOff>0</xdr:rowOff>
    </xdr:from>
    <xdr:to>
      <xdr:col>13</xdr:col>
      <xdr:colOff>690853</xdr:colOff>
      <xdr:row>13</xdr:row>
      <xdr:rowOff>5620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05BD803-2E7C-88C7-CDEA-90F168976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02533" y="0"/>
          <a:ext cx="3830177" cy="2364191"/>
        </a:xfrm>
        <a:prstGeom prst="rect">
          <a:avLst/>
        </a:prstGeom>
      </xdr:spPr>
    </xdr:pic>
    <xdr:clientData/>
  </xdr:twoCellAnchor>
  <xdr:twoCellAnchor editAs="oneCell">
    <xdr:from>
      <xdr:col>9</xdr:col>
      <xdr:colOff>17822</xdr:colOff>
      <xdr:row>13</xdr:row>
      <xdr:rowOff>48286</xdr:rowOff>
    </xdr:from>
    <xdr:to>
      <xdr:col>13</xdr:col>
      <xdr:colOff>557292</xdr:colOff>
      <xdr:row>20</xdr:row>
      <xdr:rowOff>154313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AFB1E41-CE4C-DBB8-9D23-24E5CAFF0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84679" y="2406857"/>
          <a:ext cx="3714470" cy="137602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377093</xdr:colOff>
      <xdr:row>16</xdr:row>
      <xdr:rowOff>32562</xdr:rowOff>
    </xdr:from>
    <xdr:to>
      <xdr:col>10</xdr:col>
      <xdr:colOff>317826</xdr:colOff>
      <xdr:row>24</xdr:row>
      <xdr:rowOff>46296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480E1F3-42B5-FFCE-D311-A6DE51002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093" y="2957470"/>
          <a:ext cx="7449364" cy="1467395"/>
        </a:xfrm>
        <a:prstGeom prst="rect">
          <a:avLst/>
        </a:prstGeom>
      </xdr:spPr>
    </xdr:pic>
    <xdr:clientData/>
  </xdr:twoCellAnchor>
  <xdr:twoCellAnchor>
    <xdr:from>
      <xdr:col>9</xdr:col>
      <xdr:colOff>207065</xdr:colOff>
      <xdr:row>16</xdr:row>
      <xdr:rowOff>27608</xdr:rowOff>
    </xdr:from>
    <xdr:to>
      <xdr:col>10</xdr:col>
      <xdr:colOff>441739</xdr:colOff>
      <xdr:row>24</xdr:row>
      <xdr:rowOff>151848</xdr:rowOff>
    </xdr:to>
    <xdr:sp macro="" textlink="">
      <xdr:nvSpPr>
        <xdr:cNvPr id="2" name="Marco 1">
          <a:extLst>
            <a:ext uri="{FF2B5EF4-FFF2-40B4-BE49-F238E27FC236}">
              <a16:creationId xmlns:a16="http://schemas.microsoft.com/office/drawing/2014/main" id="{06BBD18B-6D41-D900-DB0B-A0BB77CC67BA}"/>
            </a:ext>
          </a:extLst>
        </xdr:cNvPr>
        <xdr:cNvSpPr/>
      </xdr:nvSpPr>
      <xdr:spPr>
        <a:xfrm>
          <a:off x="6924388" y="2952516"/>
          <a:ext cx="1025982" cy="1577901"/>
        </a:xfrm>
        <a:prstGeom prst="fram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10</xdr:col>
      <xdr:colOff>427935</xdr:colOff>
      <xdr:row>2</xdr:row>
      <xdr:rowOff>165652</xdr:rowOff>
    </xdr:from>
    <xdr:to>
      <xdr:col>16</xdr:col>
      <xdr:colOff>372718</xdr:colOff>
      <xdr:row>14</xdr:row>
      <xdr:rowOff>179457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9B9E1B2-DDBD-8D5E-BD56-914081427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54511" y="552174"/>
          <a:ext cx="4500218" cy="22501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7"/>
  <sheetViews>
    <sheetView tabSelected="1" topLeftCell="M1" zoomScale="140" zoomScaleNormal="140" workbookViewId="0">
      <selection activeCell="O11" sqref="O11"/>
    </sheetView>
  </sheetViews>
  <sheetFormatPr baseColWidth="10" defaultColWidth="8.77734375" defaultRowHeight="14.4"/>
  <cols>
    <col min="1" max="1" width="10.77734375" bestFit="1" customWidth="1"/>
    <col min="13" max="14" width="11.5546875" bestFit="1" customWidth="1"/>
  </cols>
  <sheetData>
    <row r="1" spans="1:18">
      <c r="A1" s="1" t="s">
        <v>4</v>
      </c>
      <c r="B1" s="1" t="s">
        <v>1</v>
      </c>
      <c r="C1" s="1" t="s">
        <v>2</v>
      </c>
      <c r="D1" s="1" t="s">
        <v>3</v>
      </c>
      <c r="E1" s="1" t="s">
        <v>0</v>
      </c>
      <c r="F1" s="1"/>
      <c r="G1" s="1"/>
      <c r="H1" s="1"/>
      <c r="I1" s="1"/>
      <c r="J1" s="1" t="s">
        <v>1215</v>
      </c>
      <c r="K1" s="1"/>
    </row>
    <row r="2" spans="1:18">
      <c r="A2" s="2">
        <v>44929</v>
      </c>
      <c r="B2">
        <v>263.32827758789063</v>
      </c>
      <c r="C2">
        <v>345.87075805664063</v>
      </c>
      <c r="D2">
        <v>55.959999084472663</v>
      </c>
      <c r="E2">
        <v>83.437942504882813</v>
      </c>
      <c r="F2">
        <f>+B3/B2-1</f>
        <v>4.7639626684818914E-3</v>
      </c>
      <c r="G2">
        <f>+C3/C2-1</f>
        <v>7.2003397363900046E-3</v>
      </c>
      <c r="H2">
        <f>+D3/D2-1</f>
        <v>-2.7162267380834271E-2</v>
      </c>
      <c r="I2">
        <f>+E3/E2-1</f>
        <v>8.4103713313494755E-3</v>
      </c>
      <c r="J2">
        <f>+SUMPRODUCT(F2:I2,$N$7:$Q$7)</f>
        <v>5.5116373943282808E-3</v>
      </c>
    </row>
    <row r="3" spans="1:18">
      <c r="A3" s="2">
        <v>44930</v>
      </c>
      <c r="B3">
        <v>264.582763671875</v>
      </c>
      <c r="C3">
        <v>348.36114501953119</v>
      </c>
      <c r="D3">
        <v>54.439998626708977</v>
      </c>
      <c r="E3">
        <v>84.139686584472656</v>
      </c>
      <c r="F3">
        <f>+B4/B3-1</f>
        <v>-1.5654369027000237E-2</v>
      </c>
      <c r="G3">
        <f>+C4/C3-1</f>
        <v>-1.0921763439963317E-2</v>
      </c>
      <c r="H3">
        <f>+D4/D3-1</f>
        <v>8.0823374817349247E-3</v>
      </c>
      <c r="I3">
        <f>+E4/E3-1</f>
        <v>-1.1864233267022462E-2</v>
      </c>
      <c r="J3">
        <f t="shared" ref="J3:J66" si="0">+SUMPRODUCT(F3:I3,$N$7:$Q$7)</f>
        <v>-1.3878729222179136E-2</v>
      </c>
    </row>
    <row r="4" spans="1:18">
      <c r="A4" s="2">
        <v>44931</v>
      </c>
      <c r="B4">
        <v>260.44088745117188</v>
      </c>
      <c r="C4">
        <v>344.55642700195313</v>
      </c>
      <c r="D4">
        <v>54.880001068115227</v>
      </c>
      <c r="E4">
        <v>83.141433715820313</v>
      </c>
      <c r="F4">
        <f>+B5/B4-1</f>
        <v>2.7601534404163131E-2</v>
      </c>
      <c r="G4">
        <f>+C5/C4-1</f>
        <v>2.2744227963074959E-2</v>
      </c>
      <c r="H4">
        <f>+D5/D4-1</f>
        <v>-2.3323661973064569E-2</v>
      </c>
      <c r="I4">
        <f>+E5/E4-1</f>
        <v>2.2824563473834436E-2</v>
      </c>
      <c r="J4">
        <f t="shared" si="0"/>
        <v>2.5518226141308664E-2</v>
      </c>
      <c r="M4" s="47" t="s">
        <v>1213</v>
      </c>
      <c r="N4" s="48" t="s">
        <v>1</v>
      </c>
      <c r="O4" s="48" t="s">
        <v>2</v>
      </c>
      <c r="P4" s="48" t="s">
        <v>3</v>
      </c>
      <c r="Q4" s="48" t="s">
        <v>0</v>
      </c>
      <c r="R4" s="48" t="s">
        <v>1216</v>
      </c>
    </row>
    <row r="5" spans="1:18">
      <c r="A5" s="2">
        <v>44932</v>
      </c>
      <c r="B5">
        <v>267.62945556640619</v>
      </c>
      <c r="C5">
        <v>352.39309692382813</v>
      </c>
      <c r="D5">
        <v>53.599998474121087</v>
      </c>
      <c r="E5">
        <v>85.039100646972656</v>
      </c>
      <c r="F5">
        <f>+B6/B5-1</f>
        <v>6.4733248024275714E-3</v>
      </c>
      <c r="G5">
        <f>+C6/C5-1</f>
        <v>-7.2918002666788606E-4</v>
      </c>
      <c r="H5">
        <f>+D6/D5-1</f>
        <v>5.2239291411422251E-3</v>
      </c>
      <c r="I5">
        <f>+E6/E5-1</f>
        <v>1.1627234104394368E-4</v>
      </c>
      <c r="J5">
        <f t="shared" si="0"/>
        <v>3.9657246882862963E-3</v>
      </c>
      <c r="M5" s="47" t="s">
        <v>1214</v>
      </c>
      <c r="N5" s="48">
        <v>3967</v>
      </c>
      <c r="O5" s="48">
        <v>1576</v>
      </c>
      <c r="P5" s="48">
        <v>1023</v>
      </c>
      <c r="Q5" s="48">
        <v>2032</v>
      </c>
      <c r="R5">
        <f>+SUM(N5:Q5)</f>
        <v>8598</v>
      </c>
    </row>
    <row r="6" spans="1:18">
      <c r="A6" s="2">
        <v>44935</v>
      </c>
      <c r="B6">
        <v>269.36190795898438</v>
      </c>
      <c r="C6">
        <v>352.13613891601563</v>
      </c>
      <c r="D6">
        <v>53.880001068115227</v>
      </c>
      <c r="E6">
        <v>85.048988342285156</v>
      </c>
      <c r="F6">
        <f>+B7/B6-1</f>
        <v>8.4643306805871621E-3</v>
      </c>
      <c r="G6">
        <f>+C7/C6-1</f>
        <v>7.1282994232413355E-3</v>
      </c>
      <c r="H6">
        <f>+D7/D6-1</f>
        <v>-4.1573898182276858E-2</v>
      </c>
      <c r="I6">
        <f>+E7/E6-1</f>
        <v>8.1347985174489157E-3</v>
      </c>
      <c r="J6">
        <f t="shared" si="0"/>
        <v>7.721815548343532E-3</v>
      </c>
      <c r="M6" t="s">
        <v>1217</v>
      </c>
      <c r="N6">
        <f>+B237*N5</f>
        <v>1555738.4432678223</v>
      </c>
      <c r="O6">
        <f t="shared" ref="O6:Q6" si="1">+C237*O5</f>
        <v>666521.94116210938</v>
      </c>
      <c r="P6">
        <f t="shared" si="1"/>
        <v>17135.25</v>
      </c>
      <c r="Q6">
        <f t="shared" si="1"/>
        <v>206126.08496093738</v>
      </c>
      <c r="R6">
        <f>+SUM(N6:Q6)</f>
        <v>2445521.7193908691</v>
      </c>
    </row>
    <row r="7" spans="1:18">
      <c r="A7" s="2">
        <v>44936</v>
      </c>
      <c r="B7">
        <v>271.64187622070313</v>
      </c>
      <c r="C7">
        <v>354.64627075195313</v>
      </c>
      <c r="D7">
        <v>51.639999389648438</v>
      </c>
      <c r="E7">
        <v>85.7408447265625</v>
      </c>
      <c r="F7">
        <f>+B8/B7-1</f>
        <v>1.7300215106770933E-2</v>
      </c>
      <c r="G7">
        <f>+C8/C7-1</f>
        <v>1.2762273009949476E-2</v>
      </c>
      <c r="H7">
        <f>+D8/D7-1</f>
        <v>4.6475925891451553E-3</v>
      </c>
      <c r="I7">
        <f>+E8/E7-1</f>
        <v>1.2795349158372327E-2</v>
      </c>
      <c r="J7">
        <f t="shared" si="0"/>
        <v>1.5595051675425188E-2</v>
      </c>
      <c r="M7" t="s">
        <v>1218</v>
      </c>
      <c r="N7">
        <f>+N6/$R$6</f>
        <v>0.63615809703596737</v>
      </c>
      <c r="O7">
        <f t="shared" ref="O7:Q7" si="2">+O6/$R$6</f>
        <v>0.27254795403253534</v>
      </c>
      <c r="P7">
        <f t="shared" si="2"/>
        <v>7.0067870851983479E-3</v>
      </c>
      <c r="Q7">
        <f t="shared" si="2"/>
        <v>8.4287161846298919E-2</v>
      </c>
      <c r="R7">
        <f>+SUM(N7:Q7)</f>
        <v>1</v>
      </c>
    </row>
    <row r="8" spans="1:18">
      <c r="A8" s="2">
        <v>44937</v>
      </c>
      <c r="B8">
        <v>276.34133911132813</v>
      </c>
      <c r="C8">
        <v>359.17236328125</v>
      </c>
      <c r="D8">
        <v>51.880001068115227</v>
      </c>
      <c r="E8">
        <v>86.837928771972656</v>
      </c>
      <c r="F8">
        <f>+B9/B8-1</f>
        <v>5.4044365677752282E-3</v>
      </c>
      <c r="G8">
        <f>+C9/C8-1</f>
        <v>3.7419196965680079E-3</v>
      </c>
      <c r="H8">
        <f>+D9/D8-1</f>
        <v>-4.934466693495021E-2</v>
      </c>
      <c r="I8">
        <f>+E9/E8-1</f>
        <v>5.3494014815118618E-3</v>
      </c>
      <c r="J8">
        <f t="shared" si="0"/>
        <v>4.5630669334109373E-3</v>
      </c>
    </row>
    <row r="9" spans="1:18">
      <c r="A9" s="2">
        <v>44938</v>
      </c>
      <c r="B9">
        <v>277.83480834960938</v>
      </c>
      <c r="C9">
        <v>360.516357421875</v>
      </c>
      <c r="D9">
        <v>49.319999694824219</v>
      </c>
      <c r="E9">
        <v>87.302459716796875</v>
      </c>
      <c r="F9">
        <f>+B10/B9-1</f>
        <v>6.8805331581154316E-3</v>
      </c>
      <c r="G9">
        <f>+C10/C9-1</f>
        <v>3.8924441735657123E-3</v>
      </c>
      <c r="H9">
        <f>+D10/D9-1</f>
        <v>-2.5141887093313553E-2</v>
      </c>
      <c r="I9">
        <f>+E10/E9-1</f>
        <v>3.9623669088311164E-3</v>
      </c>
      <c r="J9">
        <f t="shared" si="0"/>
        <v>5.5957973873069075E-3</v>
      </c>
      <c r="M9" t="s">
        <v>1219</v>
      </c>
      <c r="N9">
        <f>+PERCENTILE(J2:J237,0.99)</f>
        <v>2.3901106331836654E-2</v>
      </c>
      <c r="O9">
        <f>+N9*R6</f>
        <v>58450.674651977162</v>
      </c>
    </row>
    <row r="10" spans="1:18">
      <c r="A10" s="2">
        <v>44939</v>
      </c>
      <c r="B10">
        <v>279.7464599609375</v>
      </c>
      <c r="C10">
        <v>361.91964721679688</v>
      </c>
      <c r="D10">
        <v>48.080001831054688</v>
      </c>
      <c r="E10">
        <v>87.648384094238281</v>
      </c>
      <c r="F10">
        <f>+B11/B10-1</f>
        <v>2.0286400867832732E-3</v>
      </c>
      <c r="G10">
        <f>+C11/C10-1</f>
        <v>-1.5290846075213249E-3</v>
      </c>
      <c r="H10">
        <f>+D11/D10-1</f>
        <v>8.3194196328686409E-3</v>
      </c>
      <c r="I10">
        <f>+E11/E10-1</f>
        <v>-1.46584566542729E-3</v>
      </c>
      <c r="J10">
        <f t="shared" si="0"/>
        <v>8.0852736705271122E-4</v>
      </c>
      <c r="M10" t="s">
        <v>1220</v>
      </c>
      <c r="N10">
        <f>+AVERAGEIF(J2:J236,"&gt;"&amp;N9)</f>
        <v>2.5893295200536025E-2</v>
      </c>
      <c r="O10">
        <f>+N10*R6</f>
        <v>63322.615799510204</v>
      </c>
    </row>
    <row r="11" spans="1:18">
      <c r="A11" s="2">
        <v>44943</v>
      </c>
      <c r="B11">
        <v>280.31396484375</v>
      </c>
      <c r="C11">
        <v>361.36624145507813</v>
      </c>
      <c r="D11">
        <v>48.479999542236328</v>
      </c>
      <c r="E11">
        <v>87.519905090332031</v>
      </c>
      <c r="F11">
        <f>+B12/B11-1</f>
        <v>-1.2999971258511378E-2</v>
      </c>
      <c r="G11">
        <f>+C12/C11-1</f>
        <v>-1.6244147893520466E-2</v>
      </c>
      <c r="H11">
        <f>+D12/D11-1</f>
        <v>3.5478573369305488E-2</v>
      </c>
      <c r="I11">
        <f>+E12/E11-1</f>
        <v>-1.5358531807208697E-2</v>
      </c>
      <c r="J11">
        <f t="shared" si="0"/>
        <v>-1.3743282497188206E-2</v>
      </c>
    </row>
    <row r="12" spans="1:18">
      <c r="A12" s="2">
        <v>44944</v>
      </c>
      <c r="B12">
        <v>276.66989135742188</v>
      </c>
      <c r="C12">
        <v>355.49615478515619</v>
      </c>
      <c r="D12">
        <v>50.200000762939453</v>
      </c>
      <c r="E12">
        <v>86.175727844238281</v>
      </c>
      <c r="F12">
        <f>+B13/B12-1</f>
        <v>-9.8242660231135925E-3</v>
      </c>
      <c r="G12">
        <f>+C13/C12-1</f>
        <v>-7.1999085235356919E-3</v>
      </c>
      <c r="H12">
        <f>+D13/D12-1</f>
        <v>5.5776648414631591E-3</v>
      </c>
      <c r="I12">
        <f>+E13/E12-1</f>
        <v>-7.9138751109428807E-3</v>
      </c>
      <c r="J12">
        <f t="shared" si="0"/>
        <v>-8.8400632776808302E-3</v>
      </c>
    </row>
    <row r="13" spans="1:18">
      <c r="A13" s="2">
        <v>44945</v>
      </c>
      <c r="B13">
        <v>273.95181274414063</v>
      </c>
      <c r="C13">
        <v>352.93661499023438</v>
      </c>
      <c r="D13">
        <v>50.479999542236328</v>
      </c>
      <c r="E13">
        <v>85.493743896484375</v>
      </c>
      <c r="F13">
        <f>+B14/B13-1</f>
        <v>2.7366717489971215E-2</v>
      </c>
      <c r="G13">
        <f>+C14/C13-1</f>
        <v>1.83960660014022E-2</v>
      </c>
      <c r="H13">
        <f>+D14/D13-1</f>
        <v>-3.5657671422015369E-2</v>
      </c>
      <c r="I13">
        <f>+E14/E13-1</f>
        <v>1.8843930965971589E-2</v>
      </c>
      <c r="J13">
        <f t="shared" si="0"/>
        <v>2.3761824819011974E-2</v>
      </c>
    </row>
    <row r="14" spans="1:18">
      <c r="A14" s="2">
        <v>44946</v>
      </c>
      <c r="B14">
        <v>281.448974609375</v>
      </c>
      <c r="C14">
        <v>359.42926025390619</v>
      </c>
      <c r="D14">
        <v>48.680000305175781</v>
      </c>
      <c r="E14">
        <v>87.104782104492188</v>
      </c>
      <c r="F14">
        <f>+B15/B14-1</f>
        <v>2.2215945316464536E-2</v>
      </c>
      <c r="G14">
        <f>+C15/C14-1</f>
        <v>1.2180226185278809E-2</v>
      </c>
      <c r="H14">
        <f>+D15/D14-1</f>
        <v>-7.3952466740901945E-3</v>
      </c>
      <c r="I14">
        <f>+E15/E14-1</f>
        <v>1.3048964359983151E-2</v>
      </c>
      <c r="J14">
        <f t="shared" si="0"/>
        <v>1.8500592474877058E-2</v>
      </c>
    </row>
    <row r="15" spans="1:18">
      <c r="A15" s="2">
        <v>44949</v>
      </c>
      <c r="B15">
        <v>287.70162963867188</v>
      </c>
      <c r="C15">
        <v>363.80718994140619</v>
      </c>
      <c r="D15">
        <v>48.319999694824219</v>
      </c>
      <c r="E15">
        <v>88.241409301757813</v>
      </c>
      <c r="F15">
        <f>+B16/B15-1</f>
        <v>-2.0417066962314934E-3</v>
      </c>
      <c r="G15">
        <f>+C16/C15-1</f>
        <v>-1.0594540800052954E-3</v>
      </c>
      <c r="H15">
        <f>+D16/D15-1</f>
        <v>-3.8907307118973722E-2</v>
      </c>
      <c r="I15">
        <f>+E16/E15-1</f>
        <v>-1.7920663518468105E-3</v>
      </c>
      <c r="J15">
        <f t="shared" si="0"/>
        <v>-2.0112636921555734E-3</v>
      </c>
    </row>
    <row r="16" spans="1:18">
      <c r="A16" s="2">
        <v>44950</v>
      </c>
      <c r="B16">
        <v>287.11422729492188</v>
      </c>
      <c r="C16">
        <v>363.4217529296875</v>
      </c>
      <c r="D16">
        <v>46.439998626708977</v>
      </c>
      <c r="E16">
        <v>88.083274841308594</v>
      </c>
      <c r="F16">
        <f>+B17/B16-1</f>
        <v>-2.2193502469505244E-3</v>
      </c>
      <c r="G16">
        <f>+C17/C16-1</f>
        <v>3.5344193156472414E-4</v>
      </c>
      <c r="H16">
        <f>+D17/D16-1</f>
        <v>1.7226923647815084E-3</v>
      </c>
      <c r="I16">
        <f>+E17/E16-1</f>
        <v>3.3650199549573045E-4</v>
      </c>
      <c r="J16">
        <f t="shared" si="0"/>
        <v>-1.2750944176698048E-3</v>
      </c>
    </row>
    <row r="17" spans="1:10">
      <c r="A17" s="2">
        <v>44951</v>
      </c>
      <c r="B17">
        <v>286.47702026367188</v>
      </c>
      <c r="C17">
        <v>363.55020141601563</v>
      </c>
      <c r="D17">
        <v>46.520000457763672</v>
      </c>
      <c r="E17">
        <v>88.1129150390625</v>
      </c>
      <c r="F17">
        <f>+B18/B17-1</f>
        <v>1.9497343159822877E-2</v>
      </c>
      <c r="G17">
        <f>+C18/C17-1</f>
        <v>1.0682867262333362E-2</v>
      </c>
      <c r="H17">
        <f>+D18/D17-1</f>
        <v>-1.5477240189557318E-2</v>
      </c>
      <c r="I17">
        <f>+E18/E17-1</f>
        <v>1.0768424581717673E-2</v>
      </c>
      <c r="J17">
        <f t="shared" si="0"/>
        <v>1.6114180556234464E-2</v>
      </c>
    </row>
    <row r="18" spans="1:10">
      <c r="A18" s="2">
        <v>44952</v>
      </c>
      <c r="B18">
        <v>292.06256103515619</v>
      </c>
      <c r="C18">
        <v>367.4339599609375</v>
      </c>
      <c r="D18">
        <v>45.799999237060547</v>
      </c>
      <c r="E18">
        <v>89.061752319335938</v>
      </c>
      <c r="F18">
        <f>+B19/B18-1</f>
        <v>9.9544361486458843E-3</v>
      </c>
      <c r="G18">
        <f>+C19/C18-1</f>
        <v>2.8508956255757223E-3</v>
      </c>
      <c r="H18">
        <f>+D19/D18-1</f>
        <v>-1.3100403583316766E-2</v>
      </c>
      <c r="I18">
        <f>+E19/E18-1</f>
        <v>4.1061371300574745E-3</v>
      </c>
      <c r="J18">
        <f t="shared" si="0"/>
        <v>7.36390383350536E-3</v>
      </c>
    </row>
    <row r="19" spans="1:10">
      <c r="A19" s="2">
        <v>44953</v>
      </c>
      <c r="B19">
        <v>294.96987915039063</v>
      </c>
      <c r="C19">
        <v>368.48147583007813</v>
      </c>
      <c r="D19">
        <v>45.200000762939453</v>
      </c>
      <c r="E19">
        <v>89.427452087402344</v>
      </c>
      <c r="F19">
        <f>+B20/B19-1</f>
        <v>-2.0218666808475838E-2</v>
      </c>
      <c r="G19">
        <f>+C20/C19-1</f>
        <v>-1.2497680009136647E-2</v>
      </c>
      <c r="H19">
        <f>+D20/D19-1</f>
        <v>2.477873701283384E-2</v>
      </c>
      <c r="I19">
        <f>+E20/E19-1</f>
        <v>-1.3594239954408338E-2</v>
      </c>
      <c r="J19">
        <f t="shared" si="0"/>
        <v>-1.7240686286853362E-2</v>
      </c>
    </row>
    <row r="20" spans="1:10">
      <c r="A20" s="2">
        <v>44956</v>
      </c>
      <c r="B20">
        <v>289.0059814453125</v>
      </c>
      <c r="C20">
        <v>363.87631225585938</v>
      </c>
      <c r="D20">
        <v>46.319999694824219</v>
      </c>
      <c r="E20">
        <v>88.211753845214844</v>
      </c>
      <c r="F20">
        <f>+B21/B20-1</f>
        <v>1.4985932638011512E-2</v>
      </c>
      <c r="G20">
        <f>+C21/C20-1</f>
        <v>1.4203884279270662E-2</v>
      </c>
      <c r="H20">
        <f>+D21/D20-1</f>
        <v>-2.2452524230986648E-2</v>
      </c>
      <c r="I20">
        <f>+E21/E20-1</f>
        <v>1.5910357391236696E-2</v>
      </c>
      <c r="J20">
        <f t="shared" si="0"/>
        <v>1.4588380800592556E-2</v>
      </c>
    </row>
    <row r="21" spans="1:10">
      <c r="A21" s="2">
        <v>44957</v>
      </c>
      <c r="B21">
        <v>293.33700561523438</v>
      </c>
      <c r="C21">
        <v>369.04476928710938</v>
      </c>
      <c r="D21">
        <v>45.279998779296882</v>
      </c>
      <c r="E21">
        <v>89.615234375</v>
      </c>
      <c r="F21">
        <f>+B22/B21-1</f>
        <v>2.1383538004884795E-2</v>
      </c>
      <c r="G21">
        <f>+C22/C21-1</f>
        <v>1.0952248761024963E-2</v>
      </c>
      <c r="H21">
        <f>+D22/D21-1</f>
        <v>-3.0035349978264514E-2</v>
      </c>
      <c r="I21">
        <f>+E22/E21-1</f>
        <v>1.1690825714316899E-2</v>
      </c>
      <c r="J21">
        <f t="shared" si="0"/>
        <v>1.7363259053728906E-2</v>
      </c>
    </row>
    <row r="22" spans="1:10">
      <c r="A22" s="2">
        <v>44958</v>
      </c>
      <c r="B22">
        <v>299.60958862304688</v>
      </c>
      <c r="C22">
        <v>373.08663940429688</v>
      </c>
      <c r="D22">
        <v>43.919998168945313</v>
      </c>
      <c r="E22">
        <v>90.662910461425781</v>
      </c>
      <c r="F22">
        <f>+B23/B22-1</f>
        <v>3.5889906776671809E-2</v>
      </c>
      <c r="G22">
        <f>+C23/C22-1</f>
        <v>1.4329951576660394E-2</v>
      </c>
      <c r="H22">
        <f>+D23/D22-1</f>
        <v>2.0947222723089354E-2</v>
      </c>
      <c r="I22">
        <f>+E23/E22-1</f>
        <v>1.5480121840868444E-2</v>
      </c>
      <c r="J22">
        <f t="shared" si="0"/>
        <v>2.818880204609852E-2</v>
      </c>
    </row>
    <row r="23" spans="1:10">
      <c r="A23" s="2">
        <v>44959</v>
      </c>
      <c r="B23">
        <v>310.362548828125</v>
      </c>
      <c r="C23">
        <v>378.43295288085938</v>
      </c>
      <c r="D23">
        <v>44.840000152587891</v>
      </c>
      <c r="E23">
        <v>92.066383361816406</v>
      </c>
      <c r="F23">
        <f>+B24/B23-1</f>
        <v>-1.7772341287478066E-2</v>
      </c>
      <c r="G23">
        <f>+C24/C23-1</f>
        <v>-1.0680464184845584E-2</v>
      </c>
      <c r="H23">
        <f>+D24/D23-1</f>
        <v>9.8126366015098831E-3</v>
      </c>
      <c r="I23">
        <f>+E24/E23-1</f>
        <v>-1.0198614854576293E-2</v>
      </c>
      <c r="J23">
        <f t="shared" si="0"/>
        <v>-1.5007814720457773E-2</v>
      </c>
    </row>
    <row r="24" spans="1:10">
      <c r="A24" s="2">
        <v>44960</v>
      </c>
      <c r="B24">
        <v>304.8466796875</v>
      </c>
      <c r="C24">
        <v>374.39111328125</v>
      </c>
      <c r="D24">
        <v>45.279998779296882</v>
      </c>
      <c r="E24">
        <v>91.127433776855469</v>
      </c>
      <c r="F24">
        <f>+B25/B24-1</f>
        <v>-8.4590222095507484E-3</v>
      </c>
      <c r="G24">
        <f>+C25/C24-1</f>
        <v>-5.7806262251337559E-3</v>
      </c>
      <c r="H24">
        <f>+D25/D24-1</f>
        <v>2.4735043656717748E-2</v>
      </c>
      <c r="I24">
        <f>+E25/E24-1</f>
        <v>-7.4836814853668221E-3</v>
      </c>
      <c r="J24">
        <f t="shared" si="0"/>
        <v>-7.4142384104173677E-3</v>
      </c>
    </row>
    <row r="25" spans="1:10">
      <c r="A25" s="2">
        <v>44963</v>
      </c>
      <c r="B25">
        <v>302.26797485351563</v>
      </c>
      <c r="C25">
        <v>372.22689819335938</v>
      </c>
      <c r="D25">
        <v>46.400001525878913</v>
      </c>
      <c r="E25">
        <v>90.445465087890625</v>
      </c>
      <c r="F25">
        <f>+B26/B25-1</f>
        <v>2.0718613161789579E-2</v>
      </c>
      <c r="G25">
        <f>+C26/C25-1</f>
        <v>1.2902788368838625E-2</v>
      </c>
      <c r="H25">
        <f>+D26/D25-1</f>
        <v>-3.1034534354554055E-2</v>
      </c>
      <c r="I25">
        <f>+E26/E25-1</f>
        <v>1.2894787187845536E-2</v>
      </c>
      <c r="J25">
        <f t="shared" si="0"/>
        <v>1.7566354733635051E-2</v>
      </c>
    </row>
    <row r="26" spans="1:10">
      <c r="A26" s="2">
        <v>44964</v>
      </c>
      <c r="B26">
        <v>308.53054809570313</v>
      </c>
      <c r="C26">
        <v>377.0296630859375</v>
      </c>
      <c r="D26">
        <v>44.959999084472663</v>
      </c>
      <c r="E26">
        <v>91.611740112304688</v>
      </c>
      <c r="F26">
        <f>+B27/B26-1</f>
        <v>-1.7780935949204046E-2</v>
      </c>
      <c r="G26">
        <f>+C27/C26-1</f>
        <v>-1.0956162722141394E-2</v>
      </c>
      <c r="H26">
        <f>+D27/D26-1</f>
        <v>3.7366555591322959E-2</v>
      </c>
      <c r="I26">
        <f>+E27/E26-1</f>
        <v>-1.1651740453277881E-2</v>
      </c>
      <c r="J26">
        <f t="shared" si="0"/>
        <v>-1.501783874517211E-2</v>
      </c>
    </row>
    <row r="27" spans="1:10">
      <c r="A27" s="2">
        <v>44965</v>
      </c>
      <c r="B27">
        <v>303.04458618164063</v>
      </c>
      <c r="C27">
        <v>372.89886474609381</v>
      </c>
      <c r="D27">
        <v>46.639999389648438</v>
      </c>
      <c r="E27">
        <v>90.544303894042969</v>
      </c>
      <c r="F27">
        <f>+B28/B27-1</f>
        <v>-8.8380203148690217E-3</v>
      </c>
      <c r="G27">
        <f>+C28/C27-1</f>
        <v>-8.5599243809922898E-3</v>
      </c>
      <c r="H27">
        <f>+D28/D27-1</f>
        <v>3.1732409125305727E-2</v>
      </c>
      <c r="I27">
        <f>+E28/E27-1</f>
        <v>-9.3875683855413339E-3</v>
      </c>
      <c r="J27">
        <f t="shared" si="0"/>
        <v>-8.524277323198862E-3</v>
      </c>
    </row>
    <row r="28" spans="1:10">
      <c r="A28" s="2">
        <v>44966</v>
      </c>
      <c r="B28">
        <v>300.36627197265619</v>
      </c>
      <c r="C28">
        <v>369.70687866210938</v>
      </c>
      <c r="D28">
        <v>48.119998931884773</v>
      </c>
      <c r="E28">
        <v>89.694313049316406</v>
      </c>
      <c r="F28">
        <f>+B29/B28-1</f>
        <v>-6.5631336740765711E-3</v>
      </c>
      <c r="G28">
        <f>+C29/C28-1</f>
        <v>2.4323633843754688E-3</v>
      </c>
      <c r="H28">
        <f>+D29/D28-1</f>
        <v>1.1637601532030528E-2</v>
      </c>
      <c r="I28">
        <f>+E29/E28-1</f>
        <v>1.8732754625070402E-3</v>
      </c>
      <c r="J28">
        <f t="shared" si="0"/>
        <v>-3.2728196966096933E-3</v>
      </c>
    </row>
    <row r="29" spans="1:10">
      <c r="A29" s="2">
        <v>44967</v>
      </c>
      <c r="B29">
        <v>298.39492797851563</v>
      </c>
      <c r="C29">
        <v>370.60614013671881</v>
      </c>
      <c r="D29">
        <v>48.680000305175781</v>
      </c>
      <c r="E29">
        <v>89.862335205078125</v>
      </c>
      <c r="F29">
        <f>+B30/B29-1</f>
        <v>1.6015966773728962E-2</v>
      </c>
      <c r="G29">
        <f>+C30/C29-1</f>
        <v>1.1546174735190595E-2</v>
      </c>
      <c r="H29">
        <f>+D30/D29-1</f>
        <v>-3.944128947424097E-2</v>
      </c>
      <c r="I29">
        <f>+E30/E29-1</f>
        <v>1.1438530548538051E-2</v>
      </c>
      <c r="J29">
        <f t="shared" si="0"/>
        <v>1.4023337803861826E-2</v>
      </c>
    </row>
    <row r="30" spans="1:10">
      <c r="A30" s="2">
        <v>44970</v>
      </c>
      <c r="B30">
        <v>303.17401123046881</v>
      </c>
      <c r="C30">
        <v>374.88522338867188</v>
      </c>
      <c r="D30">
        <v>46.759998321533203</v>
      </c>
      <c r="E30">
        <v>90.890228271484375</v>
      </c>
      <c r="F30">
        <f>+B31/B30-1</f>
        <v>7.3890678516659314E-3</v>
      </c>
      <c r="G30">
        <f>+C31/C30-1</f>
        <v>-3.6900942744622078E-4</v>
      </c>
      <c r="H30">
        <f>+D31/D30-1</f>
        <v>-3.3361796719213355E-2</v>
      </c>
      <c r="I30">
        <f>+E31/E30-1</f>
        <v>5.4385216219632326E-4</v>
      </c>
      <c r="J30">
        <f t="shared" si="0"/>
        <v>4.4121233277405617E-3</v>
      </c>
    </row>
    <row r="31" spans="1:10">
      <c r="A31" s="2">
        <v>44971</v>
      </c>
      <c r="B31">
        <v>305.4141845703125</v>
      </c>
      <c r="C31">
        <v>374.74688720703119</v>
      </c>
      <c r="D31">
        <v>45.200000762939453</v>
      </c>
      <c r="E31">
        <v>90.939659118652344</v>
      </c>
      <c r="F31">
        <f>+B32/B31-1</f>
        <v>7.6610152149139132E-3</v>
      </c>
      <c r="G31">
        <f>+C32/C31-1</f>
        <v>3.3490215482359087E-3</v>
      </c>
      <c r="H31">
        <f>+D32/D31-1</f>
        <v>-2.03540258432231E-2</v>
      </c>
      <c r="I31">
        <f>+E32/E31-1</f>
        <v>4.9993946966364611E-3</v>
      </c>
      <c r="J31">
        <f t="shared" si="0"/>
        <v>6.0651542959846349E-3</v>
      </c>
    </row>
    <row r="32" spans="1:10">
      <c r="A32" s="2">
        <v>44972</v>
      </c>
      <c r="B32">
        <v>307.75396728515619</v>
      </c>
      <c r="C32">
        <v>376.00192260742188</v>
      </c>
      <c r="D32">
        <v>44.279998779296882</v>
      </c>
      <c r="E32">
        <v>91.394302368164063</v>
      </c>
      <c r="F32">
        <f>+B33/B32-1</f>
        <v>-1.8764176484225792E-2</v>
      </c>
      <c r="G32">
        <f>+C33/C32-1</f>
        <v>-1.3903526474796979E-2</v>
      </c>
      <c r="H32">
        <f>+D33/D32-1</f>
        <v>5.5103941026914738E-2</v>
      </c>
      <c r="I32">
        <f>+E33/E32-1</f>
        <v>-1.3409788973151371E-2</v>
      </c>
      <c r="J32">
        <f t="shared" si="0"/>
        <v>-1.6470531970369042E-2</v>
      </c>
    </row>
    <row r="33" spans="1:10">
      <c r="A33" s="2">
        <v>44973</v>
      </c>
      <c r="B33">
        <v>301.97921752929688</v>
      </c>
      <c r="C33">
        <v>370.774169921875</v>
      </c>
      <c r="D33">
        <v>46.720001220703118</v>
      </c>
      <c r="E33">
        <v>90.168724060058594</v>
      </c>
      <c r="F33">
        <f>+B34/B33-1</f>
        <v>-7.0557049818321671E-3</v>
      </c>
      <c r="G33">
        <f>+C34/C33-1</f>
        <v>-2.5852856176797889E-3</v>
      </c>
      <c r="H33">
        <f>+D34/D33-1</f>
        <v>-8.5618395723863205E-4</v>
      </c>
      <c r="I33">
        <f>+E34/E33-1</f>
        <v>-2.5211118580508174E-3</v>
      </c>
      <c r="J33">
        <f t="shared" si="0"/>
        <v>-5.4116546220841994E-3</v>
      </c>
    </row>
    <row r="34" spans="1:10">
      <c r="A34" s="2">
        <v>44974</v>
      </c>
      <c r="B34">
        <v>299.84854125976563</v>
      </c>
      <c r="C34">
        <v>369.81561279296881</v>
      </c>
      <c r="D34">
        <v>46.680000305175781</v>
      </c>
      <c r="E34">
        <v>89.941398620605469</v>
      </c>
      <c r="F34">
        <f>+B35/B34-1</f>
        <v>-2.3675181063193662E-2</v>
      </c>
      <c r="G34">
        <f>+C35/C34-1</f>
        <v>-1.9854650697410436E-2</v>
      </c>
      <c r="H34">
        <f>+D35/D34-1</f>
        <v>7.7977707066228197E-2</v>
      </c>
      <c r="I34">
        <f>+E35/E34-1</f>
        <v>-2.1208776229028947E-2</v>
      </c>
      <c r="J34">
        <f t="shared" si="0"/>
        <v>-2.1713756921526189E-2</v>
      </c>
    </row>
    <row r="35" spans="1:10">
      <c r="A35" s="2">
        <v>44978</v>
      </c>
      <c r="B35">
        <v>292.74957275390619</v>
      </c>
      <c r="C35">
        <v>362.47305297851563</v>
      </c>
      <c r="D35">
        <v>50.319999694824219</v>
      </c>
      <c r="E35">
        <v>88.033851623535156</v>
      </c>
      <c r="F35">
        <f>+B36/B35-1</f>
        <v>7.4826813142925275E-4</v>
      </c>
      <c r="G35">
        <f>+C36/C35-1</f>
        <v>-1.2542183690412712E-3</v>
      </c>
      <c r="H35">
        <f>+D36/D35-1</f>
        <v>-2.8616825028659698E-2</v>
      </c>
      <c r="I35">
        <f>+E36/E35-1</f>
        <v>-1.122736360269827E-3</v>
      </c>
      <c r="J35">
        <f t="shared" si="0"/>
        <v>-1.6096208116851034E-4</v>
      </c>
    </row>
    <row r="36" spans="1:10">
      <c r="A36" s="2">
        <v>44979</v>
      </c>
      <c r="B36">
        <v>292.9686279296875</v>
      </c>
      <c r="C36">
        <v>362.0184326171875</v>
      </c>
      <c r="D36">
        <v>48.880001068115227</v>
      </c>
      <c r="E36">
        <v>87.935012817382813</v>
      </c>
      <c r="F36">
        <f>+B37/B36-1</f>
        <v>8.7341703059042874E-3</v>
      </c>
      <c r="G36">
        <f>+C37/C36-1</f>
        <v>5.0229207375773743E-3</v>
      </c>
      <c r="H36">
        <f>+D37/D36-1</f>
        <v>-3.5188240243822055E-2</v>
      </c>
      <c r="I36">
        <f>+E37/E36-1</f>
        <v>5.8446177095630159E-3</v>
      </c>
      <c r="J36">
        <f t="shared" si="0"/>
        <v>7.1713696628108448E-3</v>
      </c>
    </row>
    <row r="37" spans="1:10">
      <c r="A37" s="2">
        <v>44980</v>
      </c>
      <c r="B37">
        <v>295.5274658203125</v>
      </c>
      <c r="C37">
        <v>363.83682250976563</v>
      </c>
      <c r="D37">
        <v>47.159999847412109</v>
      </c>
      <c r="E37">
        <v>88.448959350585938</v>
      </c>
      <c r="F37">
        <f>+B38/B37-1</f>
        <v>-1.6744177208967814E-2</v>
      </c>
      <c r="G37">
        <f>+C38/C37-1</f>
        <v>-1.0701627760972277E-2</v>
      </c>
      <c r="H37">
        <f>+D38/D37-1</f>
        <v>3.9016118713767645E-2</v>
      </c>
      <c r="I37">
        <f>+E38/E37-1</f>
        <v>-1.072742582666264E-2</v>
      </c>
      <c r="J37">
        <f t="shared" si="0"/>
        <v>-1.4199457300888646E-2</v>
      </c>
    </row>
    <row r="38" spans="1:10">
      <c r="A38" s="2">
        <v>44981</v>
      </c>
      <c r="B38">
        <v>290.5791015625</v>
      </c>
      <c r="C38">
        <v>359.94317626953119</v>
      </c>
      <c r="D38">
        <v>49</v>
      </c>
      <c r="E38">
        <v>87.500129699707031</v>
      </c>
      <c r="F38">
        <f>+B39/B38-1</f>
        <v>7.161119195571608E-3</v>
      </c>
      <c r="G38">
        <f>+C39/C38-1</f>
        <v>3.4593744367135137E-3</v>
      </c>
      <c r="H38">
        <f>+D39/D38-1</f>
        <v>-3.8367368737045493E-2</v>
      </c>
      <c r="I38">
        <f>+E39/E38-1</f>
        <v>3.1627499157063088E-3</v>
      </c>
      <c r="J38">
        <f t="shared" si="0"/>
        <v>5.4961966153260272E-3</v>
      </c>
    </row>
    <row r="39" spans="1:10">
      <c r="A39" s="2">
        <v>44984</v>
      </c>
      <c r="B39">
        <v>292.65997314453119</v>
      </c>
      <c r="C39">
        <v>361.1883544921875</v>
      </c>
      <c r="D39">
        <v>47.119998931884773</v>
      </c>
      <c r="E39">
        <v>87.776870727539063</v>
      </c>
      <c r="F39">
        <f>+B40/B39-1</f>
        <v>-1.2928209127075485E-3</v>
      </c>
      <c r="G39">
        <f>+C40/C39-1</f>
        <v>-3.7757848897631563E-3</v>
      </c>
      <c r="H39">
        <f>+D40/D39-1</f>
        <v>-2.0373495463368085E-2</v>
      </c>
      <c r="I39">
        <f>+E40/E39-1</f>
        <v>-2.5897233311517054E-3</v>
      </c>
      <c r="J39">
        <f t="shared" si="0"/>
        <v>-2.2125541126512419E-3</v>
      </c>
    </row>
    <row r="40" spans="1:10">
      <c r="A40" s="2">
        <v>44985</v>
      </c>
      <c r="B40">
        <v>292.2816162109375</v>
      </c>
      <c r="C40">
        <v>359.8245849609375</v>
      </c>
      <c r="D40">
        <v>46.159999847412109</v>
      </c>
      <c r="E40">
        <v>87.549552917480469</v>
      </c>
      <c r="F40">
        <f>+B41/B40-1</f>
        <v>-8.0390632863497347E-3</v>
      </c>
      <c r="G40">
        <f>+C41/C40-1</f>
        <v>-3.6527842376538056E-3</v>
      </c>
      <c r="H40">
        <f>+D41/D40-1</f>
        <v>9.5320326725183424E-3</v>
      </c>
      <c r="I40">
        <f>+E41/E40-1</f>
        <v>-3.4996921647766355E-3</v>
      </c>
      <c r="J40">
        <f t="shared" si="0"/>
        <v>-6.337864269170059E-3</v>
      </c>
    </row>
    <row r="41" spans="1:10">
      <c r="A41" s="2">
        <v>44986</v>
      </c>
      <c r="B41">
        <v>289.93194580078119</v>
      </c>
      <c r="C41">
        <v>358.51022338867188</v>
      </c>
      <c r="D41">
        <v>46.599998474121087</v>
      </c>
      <c r="E41">
        <v>87.243156433105469</v>
      </c>
      <c r="F41">
        <f>+B42/B41-1</f>
        <v>8.2759941855632402E-3</v>
      </c>
      <c r="G41">
        <f>+C42/C41-1</f>
        <v>7.4701666195224892E-3</v>
      </c>
      <c r="H41">
        <f>+D42/D41-1</f>
        <v>-3.6909816788106675E-2</v>
      </c>
      <c r="I41">
        <f>+E42/E41-1</f>
        <v>7.0238785987222219E-3</v>
      </c>
      <c r="J41">
        <f t="shared" si="0"/>
        <v>7.6342229052529494E-3</v>
      </c>
    </row>
    <row r="42" spans="1:10">
      <c r="A42" s="2">
        <v>44987</v>
      </c>
      <c r="B42">
        <v>292.3314208984375</v>
      </c>
      <c r="C42">
        <v>361.1883544921875</v>
      </c>
      <c r="D42">
        <v>44.880001068115227</v>
      </c>
      <c r="E42">
        <v>87.855941772460938</v>
      </c>
      <c r="F42">
        <f>+B43/B42-1</f>
        <v>2.067372396367273E-2</v>
      </c>
      <c r="G42">
        <f>+C43/C42-1</f>
        <v>1.5841685381676296E-2</v>
      </c>
      <c r="H42">
        <f>+D43/D42-1</f>
        <v>-2.8520556228406879E-2</v>
      </c>
      <c r="I42">
        <f>+E43/E42-1</f>
        <v>1.5974793525292075E-2</v>
      </c>
      <c r="J42">
        <f t="shared" si="0"/>
        <v>1.8616008376863544E-2</v>
      </c>
    </row>
    <row r="43" spans="1:10">
      <c r="A43" s="2">
        <v>44988</v>
      </c>
      <c r="B43">
        <v>298.375</v>
      </c>
      <c r="C43">
        <v>366.91018676757813</v>
      </c>
      <c r="D43">
        <v>43.599998474121087</v>
      </c>
      <c r="E43">
        <v>89.259422302246094</v>
      </c>
      <c r="F43">
        <f>+B44/B43-1</f>
        <v>1.134379418464615E-3</v>
      </c>
      <c r="G43">
        <f>+C44/C43-1</f>
        <v>1.2121022584128394E-3</v>
      </c>
      <c r="H43">
        <f>+D44/D43-1</f>
        <v>-1.7431154773647428E-2</v>
      </c>
      <c r="I43">
        <f>+E44/E43-1</f>
        <v>-1.1072352274827946E-3</v>
      </c>
      <c r="J43">
        <f t="shared" si="0"/>
        <v>8.3653853780699941E-4</v>
      </c>
    </row>
    <row r="44" spans="1:10">
      <c r="A44" s="2">
        <v>44991</v>
      </c>
      <c r="B44">
        <v>298.71347045898438</v>
      </c>
      <c r="C44">
        <v>367.35491943359381</v>
      </c>
      <c r="D44">
        <v>42.840000152587891</v>
      </c>
      <c r="E44">
        <v>89.160591125488281</v>
      </c>
      <c r="F44">
        <f>+B45/B44-1</f>
        <v>-1.2265837699370397E-2</v>
      </c>
      <c r="G44">
        <f>+C45/C44-1</f>
        <v>-1.5468179983760932E-2</v>
      </c>
      <c r="H44">
        <f>+D45/D44-1</f>
        <v>2.1708690519684826E-2</v>
      </c>
      <c r="I44">
        <f>+E45/E44-1</f>
        <v>-1.5186809826108982E-2</v>
      </c>
      <c r="J44">
        <f t="shared" si="0"/>
        <v>-1.314677770193687E-2</v>
      </c>
    </row>
    <row r="45" spans="1:10">
      <c r="A45" s="2">
        <v>44992</v>
      </c>
      <c r="B45">
        <v>295.04949951171881</v>
      </c>
      <c r="C45">
        <v>361.672607421875</v>
      </c>
      <c r="D45">
        <v>43.770000457763672</v>
      </c>
      <c r="E45">
        <v>87.806526184082031</v>
      </c>
      <c r="F45">
        <f>+B46/B45-1</f>
        <v>4.9943205454756612E-3</v>
      </c>
      <c r="G45">
        <f>+C46/C45-1</f>
        <v>1.5573834675184361E-3</v>
      </c>
      <c r="H45">
        <f>+D46/D45-1</f>
        <v>-1.6449650746471867E-2</v>
      </c>
      <c r="I45">
        <f>+E46/E45-1</f>
        <v>1.4632925237403338E-3</v>
      </c>
      <c r="J45">
        <f t="shared" si="0"/>
        <v>3.6097167052842548E-3</v>
      </c>
    </row>
    <row r="46" spans="1:10">
      <c r="A46" s="2">
        <v>44993</v>
      </c>
      <c r="B46">
        <v>296.5230712890625</v>
      </c>
      <c r="C46">
        <v>362.23587036132813</v>
      </c>
      <c r="D46">
        <v>43.049999237060547</v>
      </c>
      <c r="E46">
        <v>87.935012817382813</v>
      </c>
      <c r="F46">
        <f>+B47/B46-1</f>
        <v>-1.7325740176368565E-2</v>
      </c>
      <c r="G46">
        <f>+C47/C46-1</f>
        <v>-1.8305953497737448E-2</v>
      </c>
      <c r="H46">
        <f>+D47/D46-1</f>
        <v>0.10360044514549416</v>
      </c>
      <c r="I46">
        <f>+E47/E46-1</f>
        <v>-1.9669493306245123E-2</v>
      </c>
      <c r="J46">
        <f t="shared" si="0"/>
        <v>-1.6943139577433236E-2</v>
      </c>
    </row>
    <row r="47" spans="1:10">
      <c r="A47" s="2">
        <v>44994</v>
      </c>
      <c r="B47">
        <v>291.38558959960938</v>
      </c>
      <c r="C47">
        <v>355.60479736328119</v>
      </c>
      <c r="D47">
        <v>47.509998321533203</v>
      </c>
      <c r="E47">
        <v>86.205375671386719</v>
      </c>
      <c r="F47">
        <f>+B48/B47-1</f>
        <v>-1.4043702620923471E-2</v>
      </c>
      <c r="G47">
        <f>+C48/C47-1</f>
        <v>-1.4339721284556295E-2</v>
      </c>
      <c r="H47">
        <f>+D48/D47-1</f>
        <v>0.11408129183591331</v>
      </c>
      <c r="I47">
        <f>+E48/E47-1</f>
        <v>-1.7083202386453222E-2</v>
      </c>
      <c r="J47">
        <f t="shared" si="0"/>
        <v>-1.3482828154269762E-2</v>
      </c>
    </row>
    <row r="48" spans="1:10">
      <c r="A48" s="2">
        <v>44995</v>
      </c>
      <c r="B48">
        <v>287.29345703125</v>
      </c>
      <c r="C48">
        <v>350.50552368164063</v>
      </c>
      <c r="D48">
        <v>52.930000305175781</v>
      </c>
      <c r="E48">
        <v>84.732711791992188</v>
      </c>
      <c r="F48">
        <f>+B49/B48-1</f>
        <v>7.416375895046734E-3</v>
      </c>
      <c r="G48">
        <f>+C49/C48-1</f>
        <v>-1.6916310452476102E-3</v>
      </c>
      <c r="H48">
        <f>+D49/D48-1</f>
        <v>3.0417543946133607E-2</v>
      </c>
      <c r="I48">
        <f>+E49/E48-1</f>
        <v>-2.6828533472548211E-3</v>
      </c>
      <c r="J48">
        <f t="shared" si="0"/>
        <v>4.2439361557314644E-3</v>
      </c>
    </row>
    <row r="49" spans="1:10">
      <c r="A49" s="2">
        <v>44998</v>
      </c>
      <c r="B49">
        <v>289.42413330078119</v>
      </c>
      <c r="C49">
        <v>349.91259765625</v>
      </c>
      <c r="D49">
        <v>54.540000915527337</v>
      </c>
      <c r="E49">
        <v>84.505386352539063</v>
      </c>
      <c r="F49">
        <f>+B50/B49-1</f>
        <v>2.2979802506366331E-2</v>
      </c>
      <c r="G49">
        <f>+C50/C49-1</f>
        <v>1.6606494227771718E-2</v>
      </c>
      <c r="H49">
        <f>+D50/D49-1</f>
        <v>-5.2805299225715641E-2</v>
      </c>
      <c r="I49">
        <f>+E50/E49-1</f>
        <v>1.6257248591360574E-2</v>
      </c>
      <c r="J49">
        <f t="shared" si="0"/>
        <v>2.0145135312695392E-2</v>
      </c>
    </row>
    <row r="50" spans="1:10">
      <c r="A50" s="2">
        <v>44999</v>
      </c>
      <c r="B50">
        <v>296.07504272460938</v>
      </c>
      <c r="C50">
        <v>355.72341918945313</v>
      </c>
      <c r="D50">
        <v>51.659999847412109</v>
      </c>
      <c r="E50">
        <v>85.87921142578125</v>
      </c>
      <c r="F50">
        <f>+B51/B50-1</f>
        <v>5.2459407735914176E-3</v>
      </c>
      <c r="G50">
        <f>+C51/C50-1</f>
        <v>-6.1673706466306433E-3</v>
      </c>
      <c r="H50">
        <f>+D51/D50-1</f>
        <v>6.3879195640877739E-2</v>
      </c>
      <c r="I50">
        <f>+E51/E50-1</f>
        <v>-7.9411106254597685E-3</v>
      </c>
      <c r="J50">
        <f t="shared" si="0"/>
        <v>1.4345976946936799E-3</v>
      </c>
    </row>
    <row r="51" spans="1:10">
      <c r="A51" s="2">
        <v>45000</v>
      </c>
      <c r="B51">
        <v>297.62823486328119</v>
      </c>
      <c r="C51">
        <v>353.529541015625</v>
      </c>
      <c r="D51">
        <v>54.959999084472663</v>
      </c>
      <c r="E51">
        <v>85.197235107421875</v>
      </c>
      <c r="F51">
        <f>+B52/B51-1</f>
        <v>2.6360646230442208E-2</v>
      </c>
      <c r="G51">
        <f>+C52/C51-1</f>
        <v>1.7107406683576576E-2</v>
      </c>
      <c r="H51">
        <f>+D52/D51-1</f>
        <v>-8.1877730621566558E-2</v>
      </c>
      <c r="I51">
        <f>+E52/E51-1</f>
        <v>1.7401315235678894E-2</v>
      </c>
      <c r="J51">
        <f t="shared" si="0"/>
        <v>2.2325134881131369E-2</v>
      </c>
    </row>
    <row r="52" spans="1:10">
      <c r="A52" s="2">
        <v>45001</v>
      </c>
      <c r="B52">
        <v>305.47390747070313</v>
      </c>
      <c r="C52">
        <v>359.5775146484375</v>
      </c>
      <c r="D52">
        <v>50.459999084472663</v>
      </c>
      <c r="E52">
        <v>86.679779052734375</v>
      </c>
      <c r="F52">
        <f>+B53/B52-1</f>
        <v>-4.7260830894297889E-3</v>
      </c>
      <c r="G52">
        <f>+C53/C52-1</f>
        <v>-1.0938299375453986E-2</v>
      </c>
      <c r="H52">
        <f>+D53/D52-1</f>
        <v>0.1089972275027733</v>
      </c>
      <c r="I52">
        <f>+E53/E52-1</f>
        <v>-1.2770642634658103E-2</v>
      </c>
      <c r="J52">
        <f t="shared" si="0"/>
        <v>-6.3004279966206783E-3</v>
      </c>
    </row>
    <row r="53" spans="1:10">
      <c r="A53" s="2">
        <v>45002</v>
      </c>
      <c r="B53">
        <v>304.03021240234381</v>
      </c>
      <c r="C53">
        <v>355.64434814453119</v>
      </c>
      <c r="D53">
        <v>55.959999084472663</v>
      </c>
      <c r="E53">
        <v>85.572822570800781</v>
      </c>
      <c r="F53">
        <f>+B54/B53-1</f>
        <v>3.5490223199845516E-3</v>
      </c>
      <c r="G53">
        <f>+C54/C53-1</f>
        <v>9.0308238873071378E-3</v>
      </c>
      <c r="H53">
        <f>+D54/D53-1</f>
        <v>-5.1107945981813785E-2</v>
      </c>
      <c r="I53">
        <f>+E54/E53-1</f>
        <v>8.6623804263137316E-3</v>
      </c>
      <c r="J53">
        <f t="shared" si="0"/>
        <v>5.0910968242437833E-3</v>
      </c>
    </row>
    <row r="54" spans="1:10">
      <c r="A54" s="2">
        <v>45005</v>
      </c>
      <c r="B54">
        <v>305.10922241210938</v>
      </c>
      <c r="C54">
        <v>358.85610961914063</v>
      </c>
      <c r="D54">
        <v>53.099998474121087</v>
      </c>
      <c r="E54">
        <v>86.3140869140625</v>
      </c>
      <c r="F54">
        <f>+B55/B54-1</f>
        <v>1.428241499471028E-2</v>
      </c>
      <c r="G54">
        <f>+C55/C54-1</f>
        <v>1.3080707478707598E-2</v>
      </c>
      <c r="H54">
        <f>+D55/D54-1</f>
        <v>-8.7382288568422117E-2</v>
      </c>
      <c r="I54">
        <f>+E55/E54-1</f>
        <v>1.4886116944921701E-2</v>
      </c>
      <c r="J54">
        <f t="shared" si="0"/>
        <v>1.3293433461915949E-2</v>
      </c>
    </row>
    <row r="55" spans="1:10">
      <c r="A55" s="2">
        <v>45006</v>
      </c>
      <c r="B55">
        <v>309.4669189453125</v>
      </c>
      <c r="C55">
        <v>363.55020141601563</v>
      </c>
      <c r="D55">
        <v>48.459999084472663</v>
      </c>
      <c r="E55">
        <v>87.598968505859375</v>
      </c>
      <c r="F55">
        <f>+B56/B55-1</f>
        <v>-1.3597995860604839E-2</v>
      </c>
      <c r="G55">
        <f>+C56/C55-1</f>
        <v>-1.6581390138500574E-2</v>
      </c>
      <c r="H55">
        <f>+D56/D55-1</f>
        <v>4.2922036119499962E-2</v>
      </c>
      <c r="I55">
        <f>+E56/E55-1</f>
        <v>-1.8278189115756738E-2</v>
      </c>
      <c r="J55">
        <f t="shared" si="0"/>
        <v>-1.4409570243353442E-2</v>
      </c>
    </row>
    <row r="56" spans="1:10">
      <c r="A56" s="2">
        <v>45007</v>
      </c>
      <c r="B56">
        <v>305.2587890625</v>
      </c>
      <c r="C56">
        <v>357.52203369140619</v>
      </c>
      <c r="D56">
        <v>50.540000915527337</v>
      </c>
      <c r="E56">
        <v>85.997817993164063</v>
      </c>
      <c r="F56">
        <f>+B57/B56-1</f>
        <v>1.1858074603707802E-2</v>
      </c>
      <c r="G56">
        <f>+C57/C56-1</f>
        <v>2.3770661261077741E-3</v>
      </c>
      <c r="H56">
        <f>+D57/D56-1</f>
        <v>2.6711484955797449E-2</v>
      </c>
      <c r="I56">
        <f>+E57/E56-1</f>
        <v>1.6385871209358971E-3</v>
      </c>
      <c r="J56">
        <f t="shared" si="0"/>
        <v>8.5167482293523437E-3</v>
      </c>
    </row>
    <row r="57" spans="1:10">
      <c r="A57" s="2">
        <v>45008</v>
      </c>
      <c r="B57">
        <v>308.87857055664063</v>
      </c>
      <c r="C57">
        <v>358.37188720703119</v>
      </c>
      <c r="D57">
        <v>51.889999389648438</v>
      </c>
      <c r="E57">
        <v>86.13873291015625</v>
      </c>
      <c r="F57">
        <f>+B58/B57-1</f>
        <v>3.6804440679898409E-3</v>
      </c>
      <c r="G57">
        <f>+C58/C57-1</f>
        <v>6.6647478142540795E-3</v>
      </c>
      <c r="H57">
        <f>+D58/D57-1</f>
        <v>-4.1433758652356878E-2</v>
      </c>
      <c r="I57">
        <f>+E58/E57-1</f>
        <v>6.451512332273035E-3</v>
      </c>
      <c r="J57">
        <f t="shared" si="0"/>
        <v>4.4112698145446251E-3</v>
      </c>
    </row>
    <row r="58" spans="1:10">
      <c r="A58" s="2">
        <v>45009</v>
      </c>
      <c r="B58">
        <v>310.015380859375</v>
      </c>
      <c r="C58">
        <v>360.76034545898438</v>
      </c>
      <c r="D58">
        <v>49.740001678466797</v>
      </c>
      <c r="E58">
        <v>86.6944580078125</v>
      </c>
      <c r="F58">
        <f>+B59/B58-1</f>
        <v>-6.8512501348613197E-3</v>
      </c>
      <c r="G58">
        <f>+C59/C58-1</f>
        <v>1.6503974361739004E-3</v>
      </c>
      <c r="H58">
        <f>+D59/D58-1</f>
        <v>-3.5585050221860759E-2</v>
      </c>
      <c r="I58">
        <f>+E59/E58-1</f>
        <v>2.7473736308454288E-3</v>
      </c>
      <c r="J58">
        <f t="shared" si="0"/>
        <v>-3.9264343479863996E-3</v>
      </c>
    </row>
    <row r="59" spans="1:10">
      <c r="A59" s="2">
        <v>45012</v>
      </c>
      <c r="B59">
        <v>307.89138793945313</v>
      </c>
      <c r="C59">
        <v>361.35574340820313</v>
      </c>
      <c r="D59">
        <v>47.970001220703118</v>
      </c>
      <c r="E59">
        <v>86.932640075683594</v>
      </c>
      <c r="F59">
        <f>+B60/B59-1</f>
        <v>-5.3117335391023035E-3</v>
      </c>
      <c r="G59">
        <f>+C60/C59-1</f>
        <v>-1.7575514709389228E-3</v>
      </c>
      <c r="H59">
        <f>+D60/D59-1</f>
        <v>-2.7725699337290632E-2</v>
      </c>
      <c r="I59">
        <f>+E60/E59-1</f>
        <v>-1.8265056582446038E-3</v>
      </c>
      <c r="J59">
        <f t="shared" si="0"/>
        <v>-4.2063384077829858E-3</v>
      </c>
    </row>
    <row r="60" spans="1:10">
      <c r="A60" s="2">
        <v>45013</v>
      </c>
      <c r="B60">
        <v>306.25595092773438</v>
      </c>
      <c r="C60">
        <v>360.72064208984381</v>
      </c>
      <c r="D60">
        <v>46.639999389648438</v>
      </c>
      <c r="E60">
        <v>86.773857116699219</v>
      </c>
      <c r="F60">
        <f>+B61/B60-1</f>
        <v>1.8233960895410739E-2</v>
      </c>
      <c r="G60">
        <f>+C61/C60-1</f>
        <v>1.4222137319719996E-2</v>
      </c>
      <c r="H60">
        <f>+D61/D60-1</f>
        <v>-3.2804433947665412E-2</v>
      </c>
      <c r="I60">
        <f>+E61/E60-1</f>
        <v>1.4752906791441811E-2</v>
      </c>
      <c r="J60">
        <f t="shared" si="0"/>
        <v>1.6489523251424065E-2</v>
      </c>
    </row>
    <row r="61" spans="1:10">
      <c r="A61" s="2">
        <v>45014</v>
      </c>
      <c r="B61">
        <v>311.8402099609375</v>
      </c>
      <c r="C61">
        <v>365.85086059570313</v>
      </c>
      <c r="D61">
        <v>45.110000610351563</v>
      </c>
      <c r="E61">
        <v>88.054023742675781</v>
      </c>
      <c r="F61">
        <f>+B62/B61-1</f>
        <v>9.4653947103160441E-3</v>
      </c>
      <c r="G61">
        <f>+C62/C61-1</f>
        <v>5.9671171679553936E-3</v>
      </c>
      <c r="H61">
        <f>+D62/D61-1</f>
        <v>0</v>
      </c>
      <c r="I61">
        <f>+E62/E61-1</f>
        <v>5.2970098905533725E-3</v>
      </c>
      <c r="J61">
        <f t="shared" si="0"/>
        <v>8.0942829921541448E-3</v>
      </c>
    </row>
    <row r="62" spans="1:10">
      <c r="A62" s="2">
        <v>45015</v>
      </c>
      <c r="B62">
        <v>314.79190063476563</v>
      </c>
      <c r="C62">
        <v>368.033935546875</v>
      </c>
      <c r="D62">
        <v>45.110000610351563</v>
      </c>
      <c r="E62">
        <v>88.52044677734375</v>
      </c>
      <c r="F62">
        <f>+B63/B62-1</f>
        <v>1.6630666049707088E-2</v>
      </c>
      <c r="G62">
        <f>+C63/C62-1</f>
        <v>1.3966309046897996E-2</v>
      </c>
      <c r="H62">
        <f>+D63/D62-1</f>
        <v>-4.433623591961533E-3</v>
      </c>
      <c r="I62">
        <f>+E63/E62-1</f>
        <v>1.5134601422169824E-2</v>
      </c>
      <c r="J62">
        <f t="shared" si="0"/>
        <v>1.5630808965765335E-2</v>
      </c>
    </row>
    <row r="63" spans="1:10">
      <c r="A63" s="2">
        <v>45016</v>
      </c>
      <c r="B63">
        <v>320.027099609375</v>
      </c>
      <c r="C63">
        <v>373.17401123046881</v>
      </c>
      <c r="D63">
        <v>44.909999847412109</v>
      </c>
      <c r="E63">
        <v>89.86016845703125</v>
      </c>
      <c r="F63">
        <f>+B64/B63-1</f>
        <v>-2.4304239066668121E-3</v>
      </c>
      <c r="G63">
        <f>+C64/C63-1</f>
        <v>3.9620005158582661E-3</v>
      </c>
      <c r="H63">
        <f>+D64/D63-1</f>
        <v>-2.2266755809344008E-2</v>
      </c>
      <c r="I63">
        <f>+E64/E63-1</f>
        <v>2.8712483927868515E-3</v>
      </c>
      <c r="J63">
        <f t="shared" si="0"/>
        <v>-3.8030775203328653E-4</v>
      </c>
    </row>
    <row r="64" spans="1:10">
      <c r="A64" s="2">
        <v>45019</v>
      </c>
      <c r="B64">
        <v>319.24929809570313</v>
      </c>
      <c r="C64">
        <v>374.65252685546881</v>
      </c>
      <c r="D64">
        <v>43.909999847412109</v>
      </c>
      <c r="E64">
        <v>90.118179321289063</v>
      </c>
      <c r="F64">
        <f>+B65/B64-1</f>
        <v>-3.3733349481954722E-3</v>
      </c>
      <c r="G64">
        <f>+C65/C64-1</f>
        <v>-5.6414578156486206E-3</v>
      </c>
      <c r="H64">
        <f>+D65/D64-1</f>
        <v>1.7308092101439465E-2</v>
      </c>
      <c r="I64">
        <f>+E65/E64-1</f>
        <v>-7.2678816488697118E-3</v>
      </c>
      <c r="J64">
        <f t="shared" si="0"/>
        <v>-4.1748571273370807E-3</v>
      </c>
    </row>
    <row r="65" spans="1:10">
      <c r="A65" s="2">
        <v>45020</v>
      </c>
      <c r="B65">
        <v>318.17236328125</v>
      </c>
      <c r="C65">
        <v>372.5389404296875</v>
      </c>
      <c r="D65">
        <v>44.669998168945313</v>
      </c>
      <c r="E65">
        <v>89.463211059570313</v>
      </c>
      <c r="F65">
        <f>+B66/B65-1</f>
        <v>-9.8724595889917444E-3</v>
      </c>
      <c r="G65">
        <f>+C66/C65-1</f>
        <v>-2.4239483144423701E-3</v>
      </c>
      <c r="H65">
        <f>+D66/D65-1</f>
        <v>-9.1784164812691582E-3</v>
      </c>
      <c r="I65">
        <f>+E66/E65-1</f>
        <v>-3.4387327711582483E-3</v>
      </c>
      <c r="J65">
        <f t="shared" si="0"/>
        <v>-7.2952394946716728E-3</v>
      </c>
    </row>
    <row r="66" spans="1:10">
      <c r="A66" s="2">
        <v>45021</v>
      </c>
      <c r="B66">
        <v>315.03121948242188</v>
      </c>
      <c r="C66">
        <v>371.63592529296881</v>
      </c>
      <c r="D66">
        <v>44.259998321533203</v>
      </c>
      <c r="E66">
        <v>89.155570983886719</v>
      </c>
      <c r="F66">
        <f>+B67/B66-1</f>
        <v>6.7420695822886234E-3</v>
      </c>
      <c r="G66">
        <f>+C67/C66-1</f>
        <v>3.8183522330776931E-3</v>
      </c>
      <c r="H66">
        <f>+D67/D66-1</f>
        <v>-1.7623109102500645E-2</v>
      </c>
      <c r="I66">
        <f>+E67/E66-1</f>
        <v>3.2279350346517965E-3</v>
      </c>
      <c r="J66">
        <f t="shared" si="0"/>
        <v>5.4782983538882888E-3</v>
      </c>
    </row>
    <row r="67" spans="1:10">
      <c r="A67" s="2">
        <v>45022</v>
      </c>
      <c r="B67">
        <v>317.15518188476563</v>
      </c>
      <c r="C67">
        <v>373.05496215820313</v>
      </c>
      <c r="D67">
        <v>43.479999542236328</v>
      </c>
      <c r="E67">
        <v>89.443359375</v>
      </c>
      <c r="F67">
        <f>+B68/B67-1</f>
        <v>-5.6588662965106895E-4</v>
      </c>
      <c r="G67">
        <f>+C68/C67-1</f>
        <v>1.0904541091019126E-3</v>
      </c>
      <c r="H67">
        <f>+D68/D67-1</f>
        <v>-9.659571604579309E-3</v>
      </c>
      <c r="I67">
        <f>+E68/E67-1</f>
        <v>1.9970964352002962E-3</v>
      </c>
      <c r="J67">
        <f t="shared" ref="J67:J130" si="3">+SUMPRODUCT(F67:I67,$N$7:$Q$7)</f>
        <v>3.7854703834055064E-5</v>
      </c>
    </row>
    <row r="68" spans="1:10">
      <c r="A68" s="2">
        <v>45026</v>
      </c>
      <c r="B68">
        <v>316.9757080078125</v>
      </c>
      <c r="C68">
        <v>373.46176147460938</v>
      </c>
      <c r="D68">
        <v>43.060001373291023</v>
      </c>
      <c r="E68">
        <v>89.621986389160156</v>
      </c>
      <c r="F68">
        <f>+B69/B68-1</f>
        <v>-6.4176549535656102E-3</v>
      </c>
      <c r="G68">
        <f>+C69/C68-1</f>
        <v>1.3295095972720716E-4</v>
      </c>
      <c r="H68">
        <f>+D69/D68-1</f>
        <v>-9.7538776183853093E-3</v>
      </c>
      <c r="I68">
        <f>+E69/E68-1</f>
        <v>1.2180200568097099E-3</v>
      </c>
      <c r="J68">
        <f t="shared" si="3"/>
        <v>-4.0120875407001844E-3</v>
      </c>
    </row>
    <row r="69" spans="1:10">
      <c r="A69" s="2">
        <v>45027</v>
      </c>
      <c r="B69">
        <v>314.94146728515619</v>
      </c>
      <c r="C69">
        <v>373.51141357421881</v>
      </c>
      <c r="D69">
        <v>42.639999389648438</v>
      </c>
      <c r="E69">
        <v>89.731147766113281</v>
      </c>
      <c r="F69">
        <f>+B70/B69-1</f>
        <v>-8.8338161174773555E-3</v>
      </c>
      <c r="G69">
        <f>+C70/C69-1</f>
        <v>-3.98505722014042E-3</v>
      </c>
      <c r="H69">
        <f>+D70/D69-1</f>
        <v>6.0976111621051654E-3</v>
      </c>
      <c r="I69">
        <f>+E70/E69-1</f>
        <v>-4.534300419487991E-3</v>
      </c>
      <c r="J69">
        <f t="shared" si="3"/>
        <v>-7.0452814930878314E-3</v>
      </c>
    </row>
    <row r="70" spans="1:10">
      <c r="A70" s="2">
        <v>45028</v>
      </c>
      <c r="B70">
        <v>312.15933227539063</v>
      </c>
      <c r="C70">
        <v>372.02294921875</v>
      </c>
      <c r="D70">
        <v>42.900001525878913</v>
      </c>
      <c r="E70">
        <v>89.32427978515625</v>
      </c>
      <c r="F70">
        <f>+B71/B70-1</f>
        <v>1.9582089342121689E-2</v>
      </c>
      <c r="G70">
        <f>+C71/C70-1</f>
        <v>1.2963100289669294E-2</v>
      </c>
      <c r="H70">
        <f>+D71/D70-1</f>
        <v>-3.6363667081689255E-2</v>
      </c>
      <c r="I70">
        <f>+E71/E70-1</f>
        <v>1.333183918703873E-2</v>
      </c>
      <c r="J70">
        <f t="shared" si="3"/>
        <v>1.6859281568128697E-2</v>
      </c>
    </row>
    <row r="71" spans="1:10">
      <c r="A71" s="2">
        <v>45029</v>
      </c>
      <c r="B71">
        <v>318.27206420898438</v>
      </c>
      <c r="C71">
        <v>376.84552001953119</v>
      </c>
      <c r="D71">
        <v>41.340000152587891</v>
      </c>
      <c r="E71">
        <v>90.51513671875</v>
      </c>
      <c r="F71">
        <f>+B72/B71-1</f>
        <v>-1.8798291977888404E-3</v>
      </c>
      <c r="G71">
        <f>+C72/C71-1</f>
        <v>-2.0538570190938854E-3</v>
      </c>
      <c r="H71">
        <f>+D72/D71-1</f>
        <v>-1.7658431048424461E-2</v>
      </c>
      <c r="I71">
        <f>+E72/E71-1</f>
        <v>-3.179534726904909E-3</v>
      </c>
      <c r="J71">
        <f t="shared" si="3"/>
        <v>-2.1473659183849259E-3</v>
      </c>
    </row>
    <row r="72" spans="1:10">
      <c r="A72" s="2">
        <v>45030</v>
      </c>
      <c r="B72">
        <v>317.67376708984381</v>
      </c>
      <c r="C72">
        <v>376.071533203125</v>
      </c>
      <c r="D72">
        <v>40.610000610351563</v>
      </c>
      <c r="E72">
        <v>90.227340698242188</v>
      </c>
      <c r="F72">
        <f>+B73/B72-1</f>
        <v>8.4749230849312518E-4</v>
      </c>
      <c r="G72">
        <f>+C73/C72-1</f>
        <v>3.4037668407136401E-3</v>
      </c>
      <c r="H72">
        <f>+D73/D72-1</f>
        <v>-2.7333183788936455E-2</v>
      </c>
      <c r="I72">
        <f>+E73/E72-1</f>
        <v>4.2895152642277168E-3</v>
      </c>
      <c r="J72">
        <f t="shared" si="3"/>
        <v>1.636862050812353E-3</v>
      </c>
    </row>
    <row r="73" spans="1:10">
      <c r="A73" s="2">
        <v>45033</v>
      </c>
      <c r="B73">
        <v>317.9429931640625</v>
      </c>
      <c r="C73">
        <v>377.35159301757813</v>
      </c>
      <c r="D73">
        <v>39.5</v>
      </c>
      <c r="E73">
        <v>90.614372253417969</v>
      </c>
      <c r="F73">
        <f>+B74/B73-1</f>
        <v>6.2677835159341555E-5</v>
      </c>
      <c r="G73">
        <f>+C74/C73-1</f>
        <v>6.8378172458083419E-4</v>
      </c>
      <c r="H73">
        <f>+D74/D73-1</f>
        <v>-6.5822359881823056E-3</v>
      </c>
      <c r="I73">
        <f>+E74/E73-1</f>
        <v>6.5706789597741455E-4</v>
      </c>
      <c r="J73">
        <f t="shared" si="3"/>
        <v>2.354983843591776E-4</v>
      </c>
    </row>
    <row r="74" spans="1:10">
      <c r="A74" s="2">
        <v>45034</v>
      </c>
      <c r="B74">
        <v>317.96292114257813</v>
      </c>
      <c r="C74">
        <v>377.609619140625</v>
      </c>
      <c r="D74">
        <v>39.240001678466797</v>
      </c>
      <c r="E74">
        <v>90.673912048339844</v>
      </c>
      <c r="F74">
        <f>+B75/B74-1</f>
        <v>-4.703902261722348E-4</v>
      </c>
      <c r="G74">
        <f>+C75/C74-1</f>
        <v>-5.2693204645515301E-5</v>
      </c>
      <c r="H74">
        <f>+D75/D74-1</f>
        <v>-3.822668691709552E-3</v>
      </c>
      <c r="I74">
        <f>+E75/E74-1</f>
        <v>3.2840236163611536E-4</v>
      </c>
      <c r="J74">
        <f t="shared" si="3"/>
        <v>-3.1270849887773256E-4</v>
      </c>
    </row>
    <row r="75" spans="1:10">
      <c r="A75" s="2">
        <v>45035</v>
      </c>
      <c r="B75">
        <v>317.8133544921875</v>
      </c>
      <c r="C75">
        <v>377.5897216796875</v>
      </c>
      <c r="D75">
        <v>39.090000152587891</v>
      </c>
      <c r="E75">
        <v>90.703689575195313</v>
      </c>
      <c r="F75">
        <f>+B76/B75-1</f>
        <v>-7.6244648125409764E-3</v>
      </c>
      <c r="G75">
        <f>+C76/C75-1</f>
        <v>-5.6501083823788933E-3</v>
      </c>
      <c r="H75">
        <f>+D76/D75-1</f>
        <v>2.2000527167934214E-2</v>
      </c>
      <c r="I75">
        <f>+E76/E75-1</f>
        <v>-6.1269873259630625E-3</v>
      </c>
      <c r="J75">
        <f t="shared" si="3"/>
        <v>-6.7525638684890407E-3</v>
      </c>
    </row>
    <row r="76" spans="1:10">
      <c r="A76" s="2">
        <v>45036</v>
      </c>
      <c r="B76">
        <v>315.39019775390619</v>
      </c>
      <c r="C76">
        <v>375.456298828125</v>
      </c>
      <c r="D76">
        <v>39.950000762939453</v>
      </c>
      <c r="E76">
        <v>90.14794921875</v>
      </c>
      <c r="F76">
        <f>+B77/B76-1</f>
        <v>1.0433775281077917E-3</v>
      </c>
      <c r="G76">
        <f>+C77/C76-1</f>
        <v>5.8148645950972799E-4</v>
      </c>
      <c r="H76">
        <f>+D77/D76-1</f>
        <v>-1.8773466475018319E-2</v>
      </c>
      <c r="I76">
        <f>+E77/E76-1</f>
        <v>9.9078595299606498E-4</v>
      </c>
      <c r="J76">
        <f t="shared" si="3"/>
        <v>7.742048611417997E-4</v>
      </c>
    </row>
    <row r="77" spans="1:10">
      <c r="A77" s="2">
        <v>45037</v>
      </c>
      <c r="B77">
        <v>315.71926879882813</v>
      </c>
      <c r="C77">
        <v>375.67462158203119</v>
      </c>
      <c r="D77">
        <v>39.200000762939453</v>
      </c>
      <c r="E77">
        <v>90.237266540527344</v>
      </c>
      <c r="F77">
        <f>+B78/B77-1</f>
        <v>-2.0844833917468275E-3</v>
      </c>
      <c r="G77">
        <f>+C78/C77-1</f>
        <v>1.3207034935363016E-3</v>
      </c>
      <c r="H77">
        <f>+D78/D77-1</f>
        <v>-5.3571193975892051E-3</v>
      </c>
      <c r="I77">
        <f>+E78/E77-1</f>
        <v>4.3998860629046455E-4</v>
      </c>
      <c r="J77">
        <f t="shared" si="3"/>
        <v>-9.6655675688976173E-4</v>
      </c>
    </row>
    <row r="78" spans="1:10">
      <c r="A78" s="2">
        <v>45040</v>
      </c>
      <c r="B78">
        <v>315.0611572265625</v>
      </c>
      <c r="C78">
        <v>376.1707763671875</v>
      </c>
      <c r="D78">
        <v>38.990001678466797</v>
      </c>
      <c r="E78">
        <v>90.276969909667969</v>
      </c>
      <c r="F78">
        <f>+B79/B78-1</f>
        <v>-1.886385448013761E-2</v>
      </c>
      <c r="G78">
        <f>+C79/C78-1</f>
        <v>-1.5801009932856158E-2</v>
      </c>
      <c r="H78">
        <f>+D79/D78-1</f>
        <v>8.4637063221339792E-2</v>
      </c>
      <c r="I78">
        <f>+E79/E78-1</f>
        <v>-1.7038679742542362E-2</v>
      </c>
      <c r="J78">
        <f t="shared" si="3"/>
        <v>-1.7150034773293986E-2</v>
      </c>
    </row>
    <row r="79" spans="1:10">
      <c r="A79" s="2">
        <v>45041</v>
      </c>
      <c r="B79">
        <v>309.11788940429688</v>
      </c>
      <c r="C79">
        <v>370.22689819335938</v>
      </c>
      <c r="D79">
        <v>42.290000915527337</v>
      </c>
      <c r="E79">
        <v>88.73876953125</v>
      </c>
      <c r="F79">
        <f>+B80/B79-1</f>
        <v>6.0646597575815253E-3</v>
      </c>
      <c r="G79">
        <f>+C80/C79-1</f>
        <v>-4.4492912926950012E-3</v>
      </c>
      <c r="H79">
        <f>+D80/D79-1</f>
        <v>-2.5301481949870475E-2</v>
      </c>
      <c r="I79">
        <f>+E80/E79-1</f>
        <v>-4.3614708342274433E-3</v>
      </c>
      <c r="J79">
        <f t="shared" si="3"/>
        <v>2.1005390767797052E-3</v>
      </c>
    </row>
    <row r="80" spans="1:10">
      <c r="A80" s="2">
        <v>45042</v>
      </c>
      <c r="B80">
        <v>310.99258422851563</v>
      </c>
      <c r="C80">
        <v>368.57965087890619</v>
      </c>
      <c r="D80">
        <v>41.220001220703118</v>
      </c>
      <c r="E80">
        <v>88.351737976074219</v>
      </c>
      <c r="F80">
        <f>+B81/B80-1</f>
        <v>2.7190927329633574E-2</v>
      </c>
      <c r="G80">
        <f>+C81/C80-1</f>
        <v>1.9841743628586483E-2</v>
      </c>
      <c r="H80">
        <f>+D81/D80-1</f>
        <v>-4.3425542516197013E-2</v>
      </c>
      <c r="I80">
        <f>+E81/E80-1</f>
        <v>1.8645493491222576E-2</v>
      </c>
      <c r="J80">
        <f t="shared" si="3"/>
        <v>2.3972857414200882E-2</v>
      </c>
    </row>
    <row r="81" spans="1:10">
      <c r="A81" s="2">
        <v>45043</v>
      </c>
      <c r="B81">
        <v>319.44876098632813</v>
      </c>
      <c r="C81">
        <v>375.89291381835938</v>
      </c>
      <c r="D81">
        <v>39.430000305175781</v>
      </c>
      <c r="E81">
        <v>89.999099731445313</v>
      </c>
      <c r="F81">
        <f>+B82/B81-1</f>
        <v>6.8986521103926446E-3</v>
      </c>
      <c r="G81">
        <f>+C82/C81-1</f>
        <v>8.5530392760271301E-3</v>
      </c>
      <c r="H81">
        <f>+D82/D81-1</f>
        <v>-3.9817389872506159E-2</v>
      </c>
      <c r="I81">
        <f>+E82/E81-1</f>
        <v>8.6007024877670091E-3</v>
      </c>
      <c r="J81">
        <f t="shared" si="3"/>
        <v>7.1656835835549569E-3</v>
      </c>
    </row>
    <row r="82" spans="1:10">
      <c r="A82" s="2">
        <v>45044</v>
      </c>
      <c r="B82">
        <v>321.65252685546881</v>
      </c>
      <c r="C82">
        <v>379.10794067382813</v>
      </c>
      <c r="D82">
        <v>37.860000610351563</v>
      </c>
      <c r="E82">
        <v>90.773155212402344</v>
      </c>
      <c r="F82">
        <f>+B83/B82-1</f>
        <v>-1.1470686182331047E-3</v>
      </c>
      <c r="G82">
        <f>+C83/C82-1</f>
        <v>-6.8037237588336463E-4</v>
      </c>
      <c r="H82">
        <f>+D83/D82-1</f>
        <v>-1.6376094080549186E-2</v>
      </c>
      <c r="I82">
        <f>+E83/E82-1</f>
        <v>-3.2795926715645241E-4</v>
      </c>
      <c r="J82">
        <f t="shared" si="3"/>
        <v>-1.0575376487115093E-3</v>
      </c>
    </row>
    <row r="83" spans="1:10">
      <c r="A83" s="2">
        <v>45047</v>
      </c>
      <c r="B83">
        <v>321.2835693359375</v>
      </c>
      <c r="C83">
        <v>378.85000610351563</v>
      </c>
      <c r="D83">
        <v>37.240001678466797</v>
      </c>
      <c r="E83">
        <v>90.743385314941406</v>
      </c>
      <c r="F83">
        <f>+B84/B83-1</f>
        <v>-8.7215586892632757E-3</v>
      </c>
      <c r="G83">
        <f>+C84/C83-1</f>
        <v>-1.1210346381151592E-2</v>
      </c>
      <c r="H83">
        <f>+D84/D83-1</f>
        <v>4.430713310455392E-2</v>
      </c>
      <c r="I83">
        <f>+E84/E83-1</f>
        <v>-1.2467213282218115E-2</v>
      </c>
      <c r="J83">
        <f t="shared" si="3"/>
        <v>-9.3440225247996278E-3</v>
      </c>
    </row>
    <row r="84" spans="1:10">
      <c r="A84" s="2">
        <v>45048</v>
      </c>
      <c r="B84">
        <v>318.48147583007813</v>
      </c>
      <c r="C84">
        <v>374.60296630859381</v>
      </c>
      <c r="D84">
        <v>38.889999389648438</v>
      </c>
      <c r="E84">
        <v>89.612068176269531</v>
      </c>
      <c r="F84">
        <f>+B85/B84-1</f>
        <v>-6.5439817416652613E-3</v>
      </c>
      <c r="G84">
        <f>+C85/C84-1</f>
        <v>-6.9667673863686996E-3</v>
      </c>
      <c r="H84">
        <f>+D85/D84-1</f>
        <v>3.1113373706936009E-2</v>
      </c>
      <c r="I84">
        <f>+E85/E84-1</f>
        <v>-5.7586508960394411E-3</v>
      </c>
      <c r="J84">
        <f t="shared" si="3"/>
        <v>-6.329160724215372E-3</v>
      </c>
    </row>
    <row r="85" spans="1:10">
      <c r="A85" s="2">
        <v>45049</v>
      </c>
      <c r="B85">
        <v>316.3973388671875</v>
      </c>
      <c r="C85">
        <v>371.99319458007813</v>
      </c>
      <c r="D85">
        <v>40.099998474121087</v>
      </c>
      <c r="E85">
        <v>89.096023559570313</v>
      </c>
      <c r="F85">
        <f>+B86/B85-1</f>
        <v>-3.5297097487699824E-3</v>
      </c>
      <c r="G85">
        <f>+C86/C85-1</f>
        <v>-7.3089295985150349E-3</v>
      </c>
      <c r="H85">
        <f>+D86/D85-1</f>
        <v>4.8877879644679822E-2</v>
      </c>
      <c r="I85">
        <f>+E86/E85-1</f>
        <v>-7.6853952827857785E-3</v>
      </c>
      <c r="J85">
        <f t="shared" si="3"/>
        <v>-4.5427905053166528E-3</v>
      </c>
    </row>
    <row r="86" spans="1:10">
      <c r="A86" s="2">
        <v>45050</v>
      </c>
      <c r="B86">
        <v>315.28054809570313</v>
      </c>
      <c r="C86">
        <v>369.27432250976563</v>
      </c>
      <c r="D86">
        <v>42.060001373291023</v>
      </c>
      <c r="E86">
        <v>88.411285400390625</v>
      </c>
      <c r="F86">
        <f>+B87/B86-1</f>
        <v>2.1254244339404593E-2</v>
      </c>
      <c r="G86">
        <f>+C87/C86-1</f>
        <v>1.8353141111837612E-2</v>
      </c>
      <c r="H86">
        <f>+D87/D86-1</f>
        <v>-7.869712946307561E-2</v>
      </c>
      <c r="I86">
        <f>+E87/E86-1</f>
        <v>1.9194107407472627E-2</v>
      </c>
      <c r="J86">
        <f t="shared" si="3"/>
        <v>1.9589573500179688E-2</v>
      </c>
    </row>
    <row r="87" spans="1:10">
      <c r="A87" s="2">
        <v>45051</v>
      </c>
      <c r="B87">
        <v>321.98159790039063</v>
      </c>
      <c r="C87">
        <v>376.05166625976563</v>
      </c>
      <c r="D87">
        <v>38.75</v>
      </c>
      <c r="E87">
        <v>90.108261108398438</v>
      </c>
      <c r="F87">
        <f>+B88/B87-1</f>
        <v>2.4776571548426052E-3</v>
      </c>
      <c r="G87">
        <f>+C88/C87-1</f>
        <v>5.5411009213179874E-4</v>
      </c>
      <c r="H87">
        <f>+D88/D87-1</f>
        <v>-1.6516113281250022E-2</v>
      </c>
      <c r="I87">
        <f>+E88/E87-1</f>
        <v>3.3037922488743376E-4</v>
      </c>
      <c r="J87">
        <f t="shared" si="3"/>
        <v>1.6393250706135285E-3</v>
      </c>
    </row>
    <row r="88" spans="1:10">
      <c r="A88" s="2">
        <v>45054</v>
      </c>
      <c r="B88">
        <v>322.77935791015619</v>
      </c>
      <c r="C88">
        <v>376.26004028320313</v>
      </c>
      <c r="D88">
        <v>38.110000610351563</v>
      </c>
      <c r="E88">
        <v>90.138031005859375</v>
      </c>
      <c r="F88">
        <f>+B89/B88-1</f>
        <v>-6.333180609622735E-3</v>
      </c>
      <c r="G88">
        <f>+C89/C88-1</f>
        <v>-4.3249858122395013E-3</v>
      </c>
      <c r="H88">
        <f>+D89/D88-1</f>
        <v>2.4140597066677261E-2</v>
      </c>
      <c r="I88">
        <f>+E89/E88-1</f>
        <v>-3.7433433898409474E-3</v>
      </c>
      <c r="J88">
        <f t="shared" si="3"/>
        <v>-5.3540379255383325E-3</v>
      </c>
    </row>
    <row r="89" spans="1:10">
      <c r="A89" s="2">
        <v>45055</v>
      </c>
      <c r="B89">
        <v>320.73513793945313</v>
      </c>
      <c r="C89">
        <v>374.63272094726563</v>
      </c>
      <c r="D89">
        <v>39.029998779296882</v>
      </c>
      <c r="E89">
        <v>89.800613403320313</v>
      </c>
      <c r="F89">
        <f>+B90/B89-1</f>
        <v>1.0881792878280283E-2</v>
      </c>
      <c r="G89">
        <f>+C90/C89-1</f>
        <v>4.3703285240712653E-3</v>
      </c>
      <c r="H89">
        <f>+D90/D89-1</f>
        <v>-3.0489332921532553E-2</v>
      </c>
      <c r="I89">
        <f>+E90/E89-1</f>
        <v>4.530962811118755E-3</v>
      </c>
      <c r="J89">
        <f t="shared" si="3"/>
        <v>8.2819344791014004E-3</v>
      </c>
    </row>
    <row r="90" spans="1:10">
      <c r="A90" s="2">
        <v>45056</v>
      </c>
      <c r="B90">
        <v>324.22531127929688</v>
      </c>
      <c r="C90">
        <v>376.26998901367188</v>
      </c>
      <c r="D90">
        <v>37.840000152587891</v>
      </c>
      <c r="E90">
        <v>90.207496643066406</v>
      </c>
      <c r="F90">
        <f>+B91/B90-1</f>
        <v>3.2600055627638458E-3</v>
      </c>
      <c r="G90">
        <f>+C91/C90-1</f>
        <v>-1.3976916554164776E-3</v>
      </c>
      <c r="H90">
        <f>+D91/D90-1</f>
        <v>-9.7779844184135989E-3</v>
      </c>
      <c r="I90">
        <f>+E91/E90-1</f>
        <v>-2.7502442768015944E-3</v>
      </c>
      <c r="J90">
        <f t="shared" si="3"/>
        <v>1.3926183946645632E-3</v>
      </c>
    </row>
    <row r="91" spans="1:10">
      <c r="A91" s="2">
        <v>45057</v>
      </c>
      <c r="B91">
        <v>325.28228759765619</v>
      </c>
      <c r="C91">
        <v>375.74407958984381</v>
      </c>
      <c r="D91">
        <v>37.470001220703118</v>
      </c>
      <c r="E91">
        <v>89.959403991699219</v>
      </c>
      <c r="F91">
        <f>+B92/B91-1</f>
        <v>-3.586690871904441E-3</v>
      </c>
      <c r="G91">
        <f>+C92/C91-1</f>
        <v>-1.3469367665818188E-3</v>
      </c>
      <c r="H91">
        <f>+D92/D91-1</f>
        <v>1.0674432753416951E-3</v>
      </c>
      <c r="I91">
        <f>+E92/E91-1</f>
        <v>-1.6547991592683609E-3</v>
      </c>
      <c r="J91">
        <f t="shared" si="3"/>
        <v>-2.780806276474603E-3</v>
      </c>
    </row>
    <row r="92" spans="1:10">
      <c r="A92" s="2">
        <v>45058</v>
      </c>
      <c r="B92">
        <v>324.1156005859375</v>
      </c>
      <c r="C92">
        <v>375.23797607421881</v>
      </c>
      <c r="D92">
        <v>37.509998321533203</v>
      </c>
      <c r="E92">
        <v>89.810539245605469</v>
      </c>
      <c r="F92">
        <f>+B93/B92-1</f>
        <v>5.4149381109576122E-3</v>
      </c>
      <c r="G92">
        <f>+C93/C92-1</f>
        <v>3.4642729166498576E-3</v>
      </c>
      <c r="H92">
        <f>+D93/D92-1</f>
        <v>-2.6926109483545346E-2</v>
      </c>
      <c r="I92">
        <f>+E93/E92-1</f>
        <v>4.861936481785456E-3</v>
      </c>
      <c r="J92">
        <f t="shared" si="3"/>
        <v>4.6100705308203069E-3</v>
      </c>
    </row>
    <row r="93" spans="1:10">
      <c r="A93" s="2">
        <v>45061</v>
      </c>
      <c r="B93">
        <v>325.87066650390619</v>
      </c>
      <c r="C93">
        <v>376.53790283203119</v>
      </c>
      <c r="D93">
        <v>36.5</v>
      </c>
      <c r="E93">
        <v>90.2471923828125</v>
      </c>
      <c r="F93">
        <f>+B94/B93-1</f>
        <v>1.1321270671926786E-3</v>
      </c>
      <c r="G93">
        <f>+C94/C93-1</f>
        <v>-6.6146372048094815E-3</v>
      </c>
      <c r="H93">
        <f>+D94/D93-1</f>
        <v>3.0410975626070202E-2</v>
      </c>
      <c r="I93">
        <f>+E94/E93-1</f>
        <v>-8.1372877229289875E-3</v>
      </c>
      <c r="J93">
        <f t="shared" si="3"/>
        <v>-1.5553796921974937E-3</v>
      </c>
    </row>
    <row r="94" spans="1:10">
      <c r="A94" s="2">
        <v>45062</v>
      </c>
      <c r="B94">
        <v>326.23959350585938</v>
      </c>
      <c r="C94">
        <v>374.0472412109375</v>
      </c>
      <c r="D94">
        <v>37.610000610351563</v>
      </c>
      <c r="E94">
        <v>89.512825012207031</v>
      </c>
      <c r="F94">
        <f>+B95/B94-1</f>
        <v>1.210414866150078E-2</v>
      </c>
      <c r="G94">
        <f>+C95/C94-1</f>
        <v>1.193796413087278E-2</v>
      </c>
      <c r="H94">
        <f>+D95/D94-1</f>
        <v>-3.323584099214183E-2</v>
      </c>
      <c r="I94">
        <f>+E95/E94-1</f>
        <v>1.330384291665343E-2</v>
      </c>
      <c r="J94">
        <f t="shared" si="3"/>
        <v>1.1842286577588217E-2</v>
      </c>
    </row>
    <row r="95" spans="1:10">
      <c r="A95" s="2">
        <v>45063</v>
      </c>
      <c r="B95">
        <v>330.18844604492188</v>
      </c>
      <c r="C95">
        <v>378.51260375976563</v>
      </c>
      <c r="D95">
        <v>36.360000610351563</v>
      </c>
      <c r="E95">
        <v>90.703689575195313</v>
      </c>
      <c r="F95">
        <f>+B96/B95-1</f>
        <v>1.8573304133280066E-2</v>
      </c>
      <c r="G95">
        <f>+C96/C95-1</f>
        <v>9.7784416977657607E-3</v>
      </c>
      <c r="H95">
        <f>+D96/D95-1</f>
        <v>-4.0153989547981217E-2</v>
      </c>
      <c r="I95">
        <f>+E96/E95-1</f>
        <v>9.7373862303358205E-3</v>
      </c>
      <c r="J95">
        <f t="shared" si="3"/>
        <v>1.502003828522246E-2</v>
      </c>
    </row>
    <row r="96" spans="1:10">
      <c r="A96" s="2">
        <v>45064</v>
      </c>
      <c r="B96">
        <v>336.32113647460938</v>
      </c>
      <c r="C96">
        <v>382.2138671875</v>
      </c>
      <c r="D96">
        <v>34.900001525878913</v>
      </c>
      <c r="E96">
        <v>91.586906433105469</v>
      </c>
      <c r="F96">
        <f>+B97/B96-1</f>
        <v>-2.2533315197553749E-3</v>
      </c>
      <c r="G96">
        <f>+C97/C96-1</f>
        <v>-1.5836307797651994E-3</v>
      </c>
      <c r="H96">
        <f>+D97/D96-1</f>
        <v>2.4928335067253338E-2</v>
      </c>
      <c r="I96">
        <f>+E97/E96-1</f>
        <v>-2.1671077936826766E-3</v>
      </c>
      <c r="J96">
        <f t="shared" si="3"/>
        <v>-1.8730822497064767E-3</v>
      </c>
    </row>
    <row r="97" spans="1:10">
      <c r="A97" s="2">
        <v>45065</v>
      </c>
      <c r="B97">
        <v>335.56329345703119</v>
      </c>
      <c r="C97">
        <v>381.60858154296881</v>
      </c>
      <c r="D97">
        <v>35.770000457763672</v>
      </c>
      <c r="E97">
        <v>91.388427734375</v>
      </c>
      <c r="F97">
        <f>+B98/B97-1</f>
        <v>3.3580283560779023E-3</v>
      </c>
      <c r="G97">
        <f>+C98/C97-1</f>
        <v>5.4604124098789342E-4</v>
      </c>
      <c r="H97">
        <f>+D98/D97-1</f>
        <v>1.1182811019134764E-3</v>
      </c>
      <c r="I97">
        <f>+E98/E97-1</f>
        <v>1.8460630678525103E-3</v>
      </c>
      <c r="J97">
        <f t="shared" si="3"/>
        <v>2.4484943260050414E-3</v>
      </c>
    </row>
    <row r="98" spans="1:10">
      <c r="A98" s="2">
        <v>45068</v>
      </c>
      <c r="B98">
        <v>336.69012451171881</v>
      </c>
      <c r="C98">
        <v>381.81695556640619</v>
      </c>
      <c r="D98">
        <v>35.810001373291023</v>
      </c>
      <c r="E98">
        <v>91.557136535644531</v>
      </c>
      <c r="F98">
        <f>+B99/B98-1</f>
        <v>-1.267636042869813E-2</v>
      </c>
      <c r="G98">
        <f>+C99/C98-1</f>
        <v>-1.1175187896968475E-2</v>
      </c>
      <c r="H98">
        <f>+D99/D98-1</f>
        <v>1.8989116981239507E-2</v>
      </c>
      <c r="I98">
        <f>+E99/E98-1</f>
        <v>-1.0730650701212152E-2</v>
      </c>
      <c r="J98">
        <f t="shared" si="3"/>
        <v>-1.1881347317656251E-2</v>
      </c>
    </row>
    <row r="99" spans="1:10">
      <c r="A99" s="2">
        <v>45069</v>
      </c>
      <c r="B99">
        <v>332.422119140625</v>
      </c>
      <c r="C99">
        <v>377.55007934570313</v>
      </c>
      <c r="D99">
        <v>36.490001678466797</v>
      </c>
      <c r="E99">
        <v>90.574668884277344</v>
      </c>
      <c r="F99">
        <f>+B100/B99-1</f>
        <v>-5.1295313384758234E-3</v>
      </c>
      <c r="G99">
        <f>+C100/C99-1</f>
        <v>-7.4905664693404317E-3</v>
      </c>
      <c r="H99">
        <f>+D100/D99-1</f>
        <v>4.0284936650834213E-2</v>
      </c>
      <c r="I99">
        <f>+E100/E99-1</f>
        <v>-7.6694331939302085E-3</v>
      </c>
      <c r="J99">
        <f t="shared" si="3"/>
        <v>-5.6688982437676592E-3</v>
      </c>
    </row>
    <row r="100" spans="1:10">
      <c r="A100" s="2">
        <v>45070</v>
      </c>
      <c r="B100">
        <v>330.71694946289063</v>
      </c>
      <c r="C100">
        <v>374.72201538085938</v>
      </c>
      <c r="D100">
        <v>37.959999084472663</v>
      </c>
      <c r="E100">
        <v>89.880012512207031</v>
      </c>
      <c r="F100">
        <f>+B101/B100-1</f>
        <v>2.4332899354457593E-2</v>
      </c>
      <c r="G100">
        <f>+C101/C100-1</f>
        <v>8.7122688848690899E-3</v>
      </c>
      <c r="H100">
        <f>+D101/D100-1</f>
        <v>-2.344571683650265E-2</v>
      </c>
      <c r="I100">
        <f>+E101/E100-1</f>
        <v>6.6247038707967221E-3</v>
      </c>
      <c r="J100">
        <f t="shared" si="3"/>
        <v>1.8248180349660272E-2</v>
      </c>
    </row>
    <row r="101" spans="1:10">
      <c r="A101" s="2">
        <v>45071</v>
      </c>
      <c r="B101">
        <v>338.76425170898438</v>
      </c>
      <c r="C101">
        <v>377.9866943359375</v>
      </c>
      <c r="D101">
        <v>37.069999694824219</v>
      </c>
      <c r="E101">
        <v>90.475440979003906</v>
      </c>
      <c r="F101">
        <f>+B102/B101-1</f>
        <v>2.5550448636820322E-2</v>
      </c>
      <c r="G101">
        <f>+C102/C101-1</f>
        <v>1.2994809891402115E-2</v>
      </c>
      <c r="H101">
        <f>+D102/D101-1</f>
        <v>-3.8305858662943781E-2</v>
      </c>
      <c r="I101">
        <f>+E102/E101-1</f>
        <v>1.327183524602038E-2</v>
      </c>
      <c r="J101">
        <f t="shared" si="3"/>
        <v>2.064607796177003E-2</v>
      </c>
    </row>
    <row r="102" spans="1:10">
      <c r="A102" s="2">
        <v>45072</v>
      </c>
      <c r="B102">
        <v>347.41983032226563</v>
      </c>
      <c r="C102">
        <v>382.8985595703125</v>
      </c>
      <c r="D102">
        <v>35.650001525878913</v>
      </c>
      <c r="E102">
        <v>91.676216125488281</v>
      </c>
      <c r="F102">
        <f>+B103/B102-1</f>
        <v>4.5350362469984695E-3</v>
      </c>
      <c r="G102">
        <f>+C103/C102-1</f>
        <v>3.109951366160324E-4</v>
      </c>
      <c r="H102">
        <f>+D103/D102-1</f>
        <v>-2.5806506150490405E-2</v>
      </c>
      <c r="I102">
        <f>+E103/E102-1</f>
        <v>4.329993254930109E-4</v>
      </c>
      <c r="J102">
        <f t="shared" si="3"/>
        <v>2.8254367072962703E-3</v>
      </c>
    </row>
    <row r="103" spans="1:10">
      <c r="A103" s="2">
        <v>45076</v>
      </c>
      <c r="B103">
        <v>348.99539184570313</v>
      </c>
      <c r="C103">
        <v>383.01763916015619</v>
      </c>
      <c r="D103">
        <v>34.729999542236328</v>
      </c>
      <c r="E103">
        <v>91.715911865234375</v>
      </c>
      <c r="F103">
        <f>+B104/B103-1</f>
        <v>-5.686138217073089E-3</v>
      </c>
      <c r="G103">
        <f>+C104/C103-1</f>
        <v>-5.4405634990559726E-3</v>
      </c>
      <c r="H103">
        <f>+D104/D103-1</f>
        <v>-7.7742718491922158E-3</v>
      </c>
      <c r="I103">
        <f>+E104/E103-1</f>
        <v>-5.8429193034947868E-3</v>
      </c>
      <c r="J103">
        <f t="shared" si="3"/>
        <v>-5.6470530706867715E-3</v>
      </c>
    </row>
    <row r="104" spans="1:10">
      <c r="A104" s="2">
        <v>45077</v>
      </c>
      <c r="B104">
        <v>347.01095581054688</v>
      </c>
      <c r="C104">
        <v>380.93380737304688</v>
      </c>
      <c r="D104">
        <v>34.459999084472663</v>
      </c>
      <c r="E104">
        <v>91.180023193359375</v>
      </c>
      <c r="F104">
        <f>+B105/B104-1</f>
        <v>1.155216560232275E-2</v>
      </c>
      <c r="G104">
        <f>+C105/C104-1</f>
        <v>9.5861073304663869E-3</v>
      </c>
      <c r="H104">
        <f>+D105/D104-1</f>
        <v>-5.7167656945572243E-2</v>
      </c>
      <c r="I104">
        <f>+E105/E104-1</f>
        <v>9.7954606536543309E-3</v>
      </c>
      <c r="J104">
        <f t="shared" si="3"/>
        <v>1.0386747603369235E-2</v>
      </c>
    </row>
    <row r="105" spans="1:10">
      <c r="A105" s="2">
        <v>45078</v>
      </c>
      <c r="B105">
        <v>351.01968383789063</v>
      </c>
      <c r="C105">
        <v>384.58547973632813</v>
      </c>
      <c r="D105">
        <v>32.490001678466797</v>
      </c>
      <c r="E105">
        <v>92.073173522949219</v>
      </c>
      <c r="F105">
        <f>+B106/B105-1</f>
        <v>7.4997741738915824E-3</v>
      </c>
      <c r="G105">
        <f>+C106/C105-1</f>
        <v>1.4681207421272768E-2</v>
      </c>
      <c r="H105">
        <f>+D106/D105-1</f>
        <v>-4.032013867697759E-2</v>
      </c>
      <c r="I105">
        <f>+E106/E105-1</f>
        <v>1.6598395040194447E-2</v>
      </c>
      <c r="J105">
        <f t="shared" si="3"/>
        <v>9.8888920942439527E-3</v>
      </c>
    </row>
    <row r="106" spans="1:10">
      <c r="A106" s="2">
        <v>45079</v>
      </c>
      <c r="B106">
        <v>353.65225219726563</v>
      </c>
      <c r="C106">
        <v>390.23165893554688</v>
      </c>
      <c r="D106">
        <v>31.180000305175781</v>
      </c>
      <c r="E106">
        <v>93.6014404296875</v>
      </c>
      <c r="F106">
        <f>+B107/B106-1</f>
        <v>7.0492438307478977E-4</v>
      </c>
      <c r="G106">
        <f>+C107/C106-1</f>
        <v>-1.9325710084162617E-3</v>
      </c>
      <c r="H106">
        <f>+D107/D106-1</f>
        <v>-1.8280939360016735E-2</v>
      </c>
      <c r="I106">
        <f>+E107/E106-1</f>
        <v>-2.5444780335505124E-3</v>
      </c>
      <c r="J106">
        <f t="shared" si="3"/>
        <v>-4.2083240191661815E-4</v>
      </c>
    </row>
    <row r="107" spans="1:10">
      <c r="A107" s="2">
        <v>45082</v>
      </c>
      <c r="B107">
        <v>353.90155029296881</v>
      </c>
      <c r="C107">
        <v>389.47750854492188</v>
      </c>
      <c r="D107">
        <v>30.610000610351559</v>
      </c>
      <c r="E107">
        <v>93.363273620605469</v>
      </c>
      <c r="F107">
        <f>+B108/B107-1</f>
        <v>-1.6910061754082939E-4</v>
      </c>
      <c r="G107">
        <f>+C108/C107-1</f>
        <v>2.0637185845702177E-3</v>
      </c>
      <c r="H107">
        <f>+D108/D107-1</f>
        <v>-5.9784380503644541E-2</v>
      </c>
      <c r="I107">
        <f>+E108/E107-1</f>
        <v>4.8893911415670566E-3</v>
      </c>
      <c r="J107">
        <f t="shared" si="3"/>
        <v>4.4810402813075397E-4</v>
      </c>
    </row>
    <row r="108" spans="1:10">
      <c r="A108" s="2">
        <v>45083</v>
      </c>
      <c r="B108">
        <v>353.84170532226563</v>
      </c>
      <c r="C108">
        <v>390.28128051757813</v>
      </c>
      <c r="D108">
        <v>28.780000686645511</v>
      </c>
      <c r="E108">
        <v>93.81976318359375</v>
      </c>
      <c r="F108">
        <f>+B109/B108-1</f>
        <v>-1.6965359559142801E-2</v>
      </c>
      <c r="G108">
        <f>+C109/C108-1</f>
        <v>-3.2799173209989707E-3</v>
      </c>
      <c r="H108">
        <f>+D109/D108-1</f>
        <v>4.5169964442328681E-3</v>
      </c>
      <c r="I108">
        <f>+E109/E108-1</f>
        <v>-2.1960383646804083E-3</v>
      </c>
      <c r="J108">
        <f t="shared" si="3"/>
        <v>-1.1840033816624547E-2</v>
      </c>
    </row>
    <row r="109" spans="1:10">
      <c r="A109" s="2">
        <v>45084</v>
      </c>
      <c r="B109">
        <v>347.83865356445313</v>
      </c>
      <c r="C109">
        <v>389.00119018554688</v>
      </c>
      <c r="D109">
        <v>28.909999847412109</v>
      </c>
      <c r="E109">
        <v>93.613731384277344</v>
      </c>
      <c r="F109">
        <f>+B110/B109-1</f>
        <v>1.241325543997851E-2</v>
      </c>
      <c r="G109">
        <f>+C110/C109-1</f>
        <v>5.9946067994682828E-3</v>
      </c>
      <c r="H109">
        <f>+D110/D109-1</f>
        <v>-2.421310157848755E-2</v>
      </c>
      <c r="I109">
        <f>+E110/E109-1</f>
        <v>4.9972539023397378E-3</v>
      </c>
      <c r="J109">
        <f t="shared" si="3"/>
        <v>9.7821590781635211E-3</v>
      </c>
    </row>
    <row r="110" spans="1:10">
      <c r="A110" s="2">
        <v>45085</v>
      </c>
      <c r="B110">
        <v>352.15646362304688</v>
      </c>
      <c r="C110">
        <v>391.33309936523438</v>
      </c>
      <c r="D110">
        <v>28.20999908447266</v>
      </c>
      <c r="E110">
        <v>94.08154296875</v>
      </c>
      <c r="F110">
        <f>+B111/B110-1</f>
        <v>3.8227948735569672E-3</v>
      </c>
      <c r="G110">
        <f>+C111/C110-1</f>
        <v>1.6735288367499823E-3</v>
      </c>
      <c r="H110">
        <f>+D111/D110-1</f>
        <v>5.3173176443477299E-3</v>
      </c>
      <c r="I110">
        <f>+E111/E110-1</f>
        <v>5.2905350349541358E-4</v>
      </c>
      <c r="J110">
        <f t="shared" si="3"/>
        <v>2.9698685034642903E-3</v>
      </c>
    </row>
    <row r="111" spans="1:10">
      <c r="A111" s="2">
        <v>45086</v>
      </c>
      <c r="B111">
        <v>353.502685546875</v>
      </c>
      <c r="C111">
        <v>391.98800659179688</v>
      </c>
      <c r="D111">
        <v>28.360000610351559</v>
      </c>
      <c r="E111">
        <v>94.131317138671875</v>
      </c>
      <c r="F111">
        <f>+B112/B111-1</f>
        <v>1.6896940979193253E-2</v>
      </c>
      <c r="G111">
        <f>+C112/C111-1</f>
        <v>9.1891862013040448E-3</v>
      </c>
      <c r="H111">
        <f>+D112/D111-1</f>
        <v>4.5838913247113755E-3</v>
      </c>
      <c r="I111">
        <f>+E112/E111-1</f>
        <v>9.0937900693630613E-3</v>
      </c>
      <c r="J111">
        <f t="shared" si="3"/>
        <v>1.4052227823348667E-2</v>
      </c>
    </row>
    <row r="112" spans="1:10">
      <c r="A112" s="2">
        <v>45089</v>
      </c>
      <c r="B112">
        <v>359.47579956054688</v>
      </c>
      <c r="C112">
        <v>395.59005737304688</v>
      </c>
      <c r="D112">
        <v>28.489999771118161</v>
      </c>
      <c r="E112">
        <v>94.987327575683594</v>
      </c>
      <c r="F112">
        <f>+B113/B112-1</f>
        <v>7.6840709505476834E-3</v>
      </c>
      <c r="G112">
        <f>+C113/C112-1</f>
        <v>6.5971620870506342E-3</v>
      </c>
      <c r="H112">
        <f>+D113/D112-1</f>
        <v>-2.4569917650604234E-3</v>
      </c>
      <c r="I112">
        <f>+E113/E112-1</f>
        <v>7.649608893173454E-3</v>
      </c>
      <c r="J112">
        <f t="shared" si="3"/>
        <v>7.3138751873083659E-3</v>
      </c>
    </row>
    <row r="113" spans="1:10">
      <c r="A113" s="2">
        <v>45090</v>
      </c>
      <c r="B113">
        <v>362.238037109375</v>
      </c>
      <c r="C113">
        <v>398.1998291015625</v>
      </c>
      <c r="D113">
        <v>28.420000076293949</v>
      </c>
      <c r="E113">
        <v>95.713943481445313</v>
      </c>
      <c r="F113">
        <f>+B114/B113-1</f>
        <v>7.2675094542324903E-3</v>
      </c>
      <c r="G113">
        <f>+C114/C113-1</f>
        <v>7.7244299832046615E-4</v>
      </c>
      <c r="H113">
        <f>+D114/D113-1</f>
        <v>-2.9908528472480267E-2</v>
      </c>
      <c r="I113">
        <f>+E114/E113-1</f>
        <v>4.1592874785045808E-4</v>
      </c>
      <c r="J113">
        <f t="shared" si="3"/>
        <v>4.6593075060427811E-3</v>
      </c>
    </row>
    <row r="114" spans="1:10">
      <c r="A114" s="2">
        <v>45091</v>
      </c>
      <c r="B114">
        <v>364.87060546875</v>
      </c>
      <c r="C114">
        <v>398.50741577148438</v>
      </c>
      <c r="D114">
        <v>27.569999694824219</v>
      </c>
      <c r="E114">
        <v>95.753753662109375</v>
      </c>
      <c r="F114">
        <f>+B115/B114-1</f>
        <v>1.1915862055121851E-2</v>
      </c>
      <c r="G114">
        <f>+C115/C114-1</f>
        <v>1.2823653569980831E-2</v>
      </c>
      <c r="H114">
        <f>+D115/D114-1</f>
        <v>2.6478039547217502E-2</v>
      </c>
      <c r="I114">
        <f>+E115/E114-1</f>
        <v>1.1746416675617155E-2</v>
      </c>
      <c r="J114">
        <f t="shared" si="3"/>
        <v>1.2251030782242324E-2</v>
      </c>
    </row>
    <row r="115" spans="1:10">
      <c r="A115" s="2">
        <v>45092</v>
      </c>
      <c r="B115">
        <v>369.21835327148438</v>
      </c>
      <c r="C115">
        <v>403.61773681640619</v>
      </c>
      <c r="D115">
        <v>28.29999923706055</v>
      </c>
      <c r="E115">
        <v>96.878517150878906</v>
      </c>
      <c r="F115">
        <f>+B116/B115-1</f>
        <v>-6.2929044289368186E-3</v>
      </c>
      <c r="G115">
        <f>+C116/C115-1</f>
        <v>-3.6876558796755665E-3</v>
      </c>
      <c r="H115">
        <f>+D116/D115-1</f>
        <v>-3.5335689998550968E-2</v>
      </c>
      <c r="I115">
        <f>+E116/E115-1</f>
        <v>-3.5960608474002731E-3</v>
      </c>
      <c r="J115">
        <f t="shared" si="3"/>
        <v>-5.5590365905056668E-3</v>
      </c>
    </row>
    <row r="116" spans="1:10">
      <c r="A116" s="2">
        <v>45093</v>
      </c>
      <c r="B116">
        <v>366.8948974609375</v>
      </c>
      <c r="C116">
        <v>402.12933349609381</v>
      </c>
      <c r="D116">
        <v>27.29999923706055</v>
      </c>
      <c r="E116">
        <v>96.530136108398438</v>
      </c>
      <c r="F116">
        <f>+B117/B116-1</f>
        <v>-1.4315762926774278E-3</v>
      </c>
      <c r="G116">
        <f>+C117/C116-1</f>
        <v>-4.6144888803758555E-3</v>
      </c>
      <c r="H116">
        <f>+D117/D116-1</f>
        <v>1.8315438024372188E-3</v>
      </c>
      <c r="I116">
        <f>+E117/E116-1</f>
        <v>-5.0526390333278659E-3</v>
      </c>
      <c r="J116">
        <f t="shared" si="3"/>
        <v>-2.5814177198559426E-3</v>
      </c>
    </row>
    <row r="117" spans="1:10">
      <c r="A117" s="2">
        <v>45097</v>
      </c>
      <c r="B117">
        <v>366.36965942382813</v>
      </c>
      <c r="C117">
        <v>400.27371215820313</v>
      </c>
      <c r="D117">
        <v>27.35000038146973</v>
      </c>
      <c r="E117">
        <v>96.042404174804688</v>
      </c>
      <c r="F117">
        <f>+B118/B117-1</f>
        <v>-1.3627676871049266E-2</v>
      </c>
      <c r="G117">
        <f>+C118/C117-1</f>
        <v>-5.4786576781679086E-3</v>
      </c>
      <c r="H117">
        <f>+D118/D117-1</f>
        <v>-2.0475300114503936E-2</v>
      </c>
      <c r="I117">
        <f>+E118/E117-1</f>
        <v>-5.596390983177435E-3</v>
      </c>
      <c r="J117">
        <f t="shared" si="3"/>
        <v>-1.0777723907299181E-2</v>
      </c>
    </row>
    <row r="118" spans="1:10">
      <c r="A118" s="2">
        <v>45098</v>
      </c>
      <c r="B118">
        <v>361.37689208984381</v>
      </c>
      <c r="C118">
        <v>398.08074951171881</v>
      </c>
      <c r="D118">
        <v>26.79000091552734</v>
      </c>
      <c r="E118">
        <v>95.504913330078125</v>
      </c>
      <c r="F118">
        <f>+B119/B118-1</f>
        <v>1.1798829853876036E-2</v>
      </c>
      <c r="G118">
        <f>+C119/C118-1</f>
        <v>3.6393645965173693E-3</v>
      </c>
      <c r="H118">
        <f>+D119/D118-1</f>
        <v>-2.3889558608642281E-2</v>
      </c>
      <c r="I118">
        <f>+E119/E118-1</f>
        <v>2.8139434191669643E-3</v>
      </c>
      <c r="J118">
        <f t="shared" si="3"/>
        <v>8.5676127755197218E-3</v>
      </c>
    </row>
    <row r="119" spans="1:10">
      <c r="A119" s="2">
        <v>45099</v>
      </c>
      <c r="B119">
        <v>365.64071655273438</v>
      </c>
      <c r="C119">
        <v>399.52951049804688</v>
      </c>
      <c r="D119">
        <v>26.14999961853027</v>
      </c>
      <c r="E119">
        <v>95.773658752441406</v>
      </c>
      <c r="F119">
        <f>+B120/B119-1</f>
        <v>-9.9134360460433335E-3</v>
      </c>
      <c r="G119">
        <f>+C120/C119-1</f>
        <v>-7.5008117687254128E-3</v>
      </c>
      <c r="H119">
        <f>+D120/D119-1</f>
        <v>1.2619500134608774E-2</v>
      </c>
      <c r="I119">
        <f>+E120/E119-1</f>
        <v>-8.9378483412058118E-3</v>
      </c>
      <c r="J119">
        <f t="shared" si="3"/>
        <v>-9.015767230416017E-3</v>
      </c>
    </row>
    <row r="120" spans="1:10">
      <c r="A120" s="2">
        <v>45100</v>
      </c>
      <c r="B120">
        <v>362.01596069335938</v>
      </c>
      <c r="C120">
        <v>396.53271484375</v>
      </c>
      <c r="D120">
        <v>26.479999542236332</v>
      </c>
      <c r="E120">
        <v>94.917648315429688</v>
      </c>
      <c r="F120">
        <f>+B121/B120-1</f>
        <v>-1.3405477528883103E-2</v>
      </c>
      <c r="G120">
        <f>+C121/C120-1</f>
        <v>-4.1289608779223608E-3</v>
      </c>
      <c r="H120">
        <f>+D121/D120-1</f>
        <v>-1.8881887433872535E-3</v>
      </c>
      <c r="I120">
        <f>+E121/E120-1</f>
        <v>-3.0410626244771199E-3</v>
      </c>
      <c r="J120">
        <f t="shared" si="3"/>
        <v>-9.9228955883064324E-3</v>
      </c>
    </row>
    <row r="121" spans="1:10">
      <c r="A121" s="2">
        <v>45103</v>
      </c>
      <c r="B121">
        <v>357.1629638671875</v>
      </c>
      <c r="C121">
        <v>394.89544677734381</v>
      </c>
      <c r="D121">
        <v>26.430000305175781</v>
      </c>
      <c r="E121">
        <v>94.628997802734375</v>
      </c>
      <c r="F121">
        <f>+B122/B121-1</f>
        <v>1.7194149177050644E-2</v>
      </c>
      <c r="G121">
        <f>+C122/C121-1</f>
        <v>1.1081509380186816E-2</v>
      </c>
      <c r="H121">
        <f>+D122/D121-1</f>
        <v>-2.4971617093884957E-2</v>
      </c>
      <c r="I121">
        <f>+E122/E121-1</f>
        <v>1.19911680942002E-2</v>
      </c>
      <c r="J121">
        <f t="shared" si="3"/>
        <v>1.4794170651519424E-2</v>
      </c>
    </row>
    <row r="122" spans="1:10">
      <c r="A122" s="2">
        <v>45104</v>
      </c>
      <c r="B122">
        <v>363.3040771484375</v>
      </c>
      <c r="C122">
        <v>399.271484375</v>
      </c>
      <c r="D122">
        <v>25.770000457763668</v>
      </c>
      <c r="E122">
        <v>95.763710021972656</v>
      </c>
      <c r="F122">
        <f>+B123/B122-1</f>
        <v>1.9514902793407174E-3</v>
      </c>
      <c r="G122">
        <f>+C123/C122-1</f>
        <v>4.472868065372726E-4</v>
      </c>
      <c r="H122">
        <f>+D123/D122-1</f>
        <v>-3.6476543164919661E-2</v>
      </c>
      <c r="I122">
        <f>+E123/E122-1</f>
        <v>1.1433291472608964E-3</v>
      </c>
      <c r="J122">
        <f t="shared" si="3"/>
        <v>1.2041480437951903E-3</v>
      </c>
    </row>
    <row r="123" spans="1:10">
      <c r="A123" s="2">
        <v>45105</v>
      </c>
      <c r="B123">
        <v>364.0130615234375</v>
      </c>
      <c r="C123">
        <v>399.4500732421875</v>
      </c>
      <c r="D123">
        <v>24.829999923706051</v>
      </c>
      <c r="E123">
        <v>95.873199462890625</v>
      </c>
      <c r="F123">
        <f>+B124/B123-1</f>
        <v>-2.0025184482198588E-3</v>
      </c>
      <c r="G123">
        <f>+C124/C123-1</f>
        <v>3.8307976511895436E-3</v>
      </c>
      <c r="H123">
        <f>+D124/D123-1</f>
        <v>2.1747922560877209E-2</v>
      </c>
      <c r="I123">
        <f>+E124/E123-1</f>
        <v>4.7757126764202962E-3</v>
      </c>
      <c r="J123">
        <f t="shared" si="3"/>
        <v>3.2507206706369545E-4</v>
      </c>
    </row>
    <row r="124" spans="1:10">
      <c r="A124" s="2">
        <v>45106</v>
      </c>
      <c r="B124">
        <v>363.28411865234381</v>
      </c>
      <c r="C124">
        <v>400.98028564453119</v>
      </c>
      <c r="D124">
        <v>25.370000839233398</v>
      </c>
      <c r="E124">
        <v>96.331062316894531</v>
      </c>
      <c r="F124">
        <f>+B125/B124-1</f>
        <v>1.5420157132495671E-2</v>
      </c>
      <c r="G124">
        <f>+C125/C124-1</f>
        <v>1.1850611469907069E-2</v>
      </c>
      <c r="H124">
        <f>+D125/D124-1</f>
        <v>-1.4584187110518787E-2</v>
      </c>
      <c r="I124">
        <f>+E125/E124-1</f>
        <v>1.0952689642773628E-2</v>
      </c>
      <c r="J124">
        <f t="shared" si="3"/>
        <v>1.3860500558240356E-2</v>
      </c>
    </row>
    <row r="125" spans="1:10">
      <c r="A125" s="2">
        <v>45107</v>
      </c>
      <c r="B125">
        <v>368.88601684570313</v>
      </c>
      <c r="C125">
        <v>405.73214721679688</v>
      </c>
      <c r="D125">
        <v>25</v>
      </c>
      <c r="E125">
        <v>97.386146545410156</v>
      </c>
      <c r="F125">
        <f>+B126/B125-1</f>
        <v>2.3550469706412613E-3</v>
      </c>
      <c r="G125">
        <f>+C126/C125-1</f>
        <v>1.9151516081459263E-3</v>
      </c>
      <c r="H125">
        <f>+D126/D125-1</f>
        <v>-1.0400009155273615E-2</v>
      </c>
      <c r="I125">
        <f>+E126/E125-1</f>
        <v>2.0441695104045365E-3</v>
      </c>
      <c r="J125">
        <f t="shared" si="3"/>
        <v>2.1195794482653774E-3</v>
      </c>
    </row>
    <row r="126" spans="1:10">
      <c r="A126" s="2">
        <v>45110</v>
      </c>
      <c r="B126">
        <v>369.7547607421875</v>
      </c>
      <c r="C126">
        <v>406.50918579101563</v>
      </c>
      <c r="D126">
        <v>24.739999771118161</v>
      </c>
      <c r="E126">
        <v>97.585220336914063</v>
      </c>
      <c r="F126">
        <f>+B127/B126-1</f>
        <v>-2.6988829100793588E-5</v>
      </c>
      <c r="G126">
        <f>+C127/C126-1</f>
        <v>-2.2300976397795491E-3</v>
      </c>
      <c r="H126">
        <f>+D127/D126-1</f>
        <v>1.333871975582257E-2</v>
      </c>
      <c r="I126">
        <f>+E127/E126-1</f>
        <v>-2.8559835317719662E-3</v>
      </c>
      <c r="J126">
        <f t="shared" si="3"/>
        <v>-7.7223888803134243E-4</v>
      </c>
    </row>
    <row r="127" spans="1:10">
      <c r="A127" s="2">
        <v>45112</v>
      </c>
      <c r="B127">
        <v>369.74478149414063</v>
      </c>
      <c r="C127">
        <v>405.60263061523438</v>
      </c>
      <c r="D127">
        <v>25.069999694824219</v>
      </c>
      <c r="E127">
        <v>97.3065185546875</v>
      </c>
      <c r="F127">
        <f>+B128/B127-1</f>
        <v>-7.615924895407189E-3</v>
      </c>
      <c r="G127">
        <f>+C128/C127-1</f>
        <v>-8.1542199118833647E-3</v>
      </c>
      <c r="H127">
        <f>+D128/D127-1</f>
        <v>5.7439192324956867E-2</v>
      </c>
      <c r="I127">
        <f>+E128/E127-1</f>
        <v>-8.6947317581087535E-3</v>
      </c>
      <c r="J127">
        <f t="shared" si="3"/>
        <v>-7.3977383142853946E-3</v>
      </c>
    </row>
    <row r="128" spans="1:10">
      <c r="A128" s="2">
        <v>45113</v>
      </c>
      <c r="B128">
        <v>366.9288330078125</v>
      </c>
      <c r="C128">
        <v>402.29525756835938</v>
      </c>
      <c r="D128">
        <v>26.510000228881839</v>
      </c>
      <c r="E128">
        <v>96.460464477539063</v>
      </c>
      <c r="F128">
        <f>+B129/B128-1</f>
        <v>-3.3200748798771773E-3</v>
      </c>
      <c r="G128">
        <f>+C129/C128-1</f>
        <v>-2.3276470442319397E-3</v>
      </c>
      <c r="H128">
        <f>+D129/D128-1</f>
        <v>-2.5650709140128458E-2</v>
      </c>
      <c r="I128">
        <f>+E129/E128-1</f>
        <v>-1.3415046397030617E-3</v>
      </c>
      <c r="J128">
        <f t="shared" si="3"/>
        <v>-3.0392886334283209E-3</v>
      </c>
    </row>
    <row r="129" spans="1:10">
      <c r="A129" s="2">
        <v>45114</v>
      </c>
      <c r="B129">
        <v>365.71060180664063</v>
      </c>
      <c r="C129">
        <v>401.35885620117188</v>
      </c>
      <c r="D129">
        <v>25.829999923706051</v>
      </c>
      <c r="E129">
        <v>96.331062316894531</v>
      </c>
      <c r="F129">
        <f>+B130/B129-1</f>
        <v>3.2761426966265716E-4</v>
      </c>
      <c r="G129">
        <f>+C130/C129-1</f>
        <v>2.6805605073767502E-3</v>
      </c>
      <c r="H129">
        <f>+D130/D129-1</f>
        <v>-6.5814973595071935E-3</v>
      </c>
      <c r="I129">
        <f>+E130/E129-1</f>
        <v>4.2364729823967107E-3</v>
      </c>
      <c r="J129">
        <f t="shared" si="3"/>
        <v>1.2499608855212547E-3</v>
      </c>
    </row>
    <row r="130" spans="1:10">
      <c r="A130" s="2">
        <v>45117</v>
      </c>
      <c r="B130">
        <v>365.83041381835938</v>
      </c>
      <c r="C130">
        <v>402.43472290039063</v>
      </c>
      <c r="D130">
        <v>25.659999847412109</v>
      </c>
      <c r="E130">
        <v>96.739166259765625</v>
      </c>
      <c r="F130">
        <f>+B131/B130-1</f>
        <v>4.9406337301651782E-3</v>
      </c>
      <c r="G130">
        <f>+C131/C130-1</f>
        <v>6.4113992429351008E-3</v>
      </c>
      <c r="H130">
        <f>+D131/D130-1</f>
        <v>-7.4045415115925328E-3</v>
      </c>
      <c r="I130">
        <f>+E131/E130-1</f>
        <v>8.1283642102758513E-3</v>
      </c>
      <c r="J130">
        <f t="shared" si="3"/>
        <v>5.5236726019832431E-3</v>
      </c>
    </row>
    <row r="131" spans="1:10">
      <c r="A131" s="2">
        <v>45118</v>
      </c>
      <c r="B131">
        <v>367.63784790039063</v>
      </c>
      <c r="C131">
        <v>405.014892578125</v>
      </c>
      <c r="D131">
        <v>25.469999313354489</v>
      </c>
      <c r="E131">
        <v>97.525497436523438</v>
      </c>
      <c r="F131">
        <f>+B132/B131-1</f>
        <v>1.2629955099119128E-2</v>
      </c>
      <c r="G131">
        <f>+C132/C131-1</f>
        <v>7.8709098153582069E-3</v>
      </c>
      <c r="H131">
        <f>+D132/D131-1</f>
        <v>-5.4966613909416928E-2</v>
      </c>
      <c r="I131">
        <f>+E132/E131-1</f>
        <v>7.4505224260419389E-3</v>
      </c>
      <c r="J131">
        <f t="shared" ref="J131:J194" si="4">+SUMPRODUCT(F131:I131,$N$7:$Q$7)</f>
        <v>1.0422692597161505E-2</v>
      </c>
    </row>
    <row r="132" spans="1:10">
      <c r="A132" s="2">
        <v>45119</v>
      </c>
      <c r="B132">
        <v>372.28109741210938</v>
      </c>
      <c r="C132">
        <v>408.20272827148438</v>
      </c>
      <c r="D132">
        <v>24.069999694824219</v>
      </c>
      <c r="E132">
        <v>98.252113342285156</v>
      </c>
      <c r="F132">
        <f>+B133/B132-1</f>
        <v>1.6978652267781058E-2</v>
      </c>
      <c r="G132">
        <f>+C133/C132-1</f>
        <v>8.1510994291487116E-3</v>
      </c>
      <c r="H132">
        <f>+D133/D132-1</f>
        <v>5.8163436403593227E-3</v>
      </c>
      <c r="I132">
        <f>+E133/E132-1</f>
        <v>8.9149790019507069E-3</v>
      </c>
      <c r="J132">
        <f t="shared" si="4"/>
        <v>1.3814844748933379E-2</v>
      </c>
    </row>
    <row r="133" spans="1:10">
      <c r="A133" s="2">
        <v>45120</v>
      </c>
      <c r="B133">
        <v>378.6019287109375</v>
      </c>
      <c r="C133">
        <v>411.530029296875</v>
      </c>
      <c r="D133">
        <v>24.20999908447266</v>
      </c>
      <c r="E133">
        <v>99.128028869628906</v>
      </c>
      <c r="F133">
        <f>+B134/B133-1</f>
        <v>-2.1094584019965001E-4</v>
      </c>
      <c r="G133">
        <f>+C134/C133-1</f>
        <v>-7.9888670506578219E-4</v>
      </c>
      <c r="H133">
        <f>+D134/D133-1</f>
        <v>-1.1978480757758647E-2</v>
      </c>
      <c r="I133">
        <f>+E134/E133-1</f>
        <v>-2.3094905074760863E-3</v>
      </c>
      <c r="J133">
        <f t="shared" si="4"/>
        <v>-6.3052090570842316E-4</v>
      </c>
    </row>
    <row r="134" spans="1:10">
      <c r="A134" s="2">
        <v>45121</v>
      </c>
      <c r="B134">
        <v>378.52206420898438</v>
      </c>
      <c r="C134">
        <v>411.20126342773438</v>
      </c>
      <c r="D134">
        <v>23.920000076293949</v>
      </c>
      <c r="E134">
        <v>98.899093627929688</v>
      </c>
      <c r="F134">
        <f>+B135/B134-1</f>
        <v>9.3386407980835529E-3</v>
      </c>
      <c r="G134">
        <f>+C135/C134-1</f>
        <v>3.4886560974147773E-3</v>
      </c>
      <c r="H134">
        <f>+D135/D134-1</f>
        <v>-2.0902691012155694E-3</v>
      </c>
      <c r="I134">
        <f>+E135/E134-1</f>
        <v>4.4284065404489592E-3</v>
      </c>
      <c r="J134">
        <f t="shared" si="4"/>
        <v>7.2502897889378509E-3</v>
      </c>
    </row>
    <row r="135" spans="1:10">
      <c r="A135" s="2">
        <v>45124</v>
      </c>
      <c r="B135">
        <v>382.05694580078119</v>
      </c>
      <c r="C135">
        <v>412.63580322265619</v>
      </c>
      <c r="D135">
        <v>23.870000839233398</v>
      </c>
      <c r="E135">
        <v>99.337059020996094</v>
      </c>
      <c r="F135">
        <f>+B136/B135-1</f>
        <v>8.180607100653603E-3</v>
      </c>
      <c r="G135">
        <f>+C136/C135-1</f>
        <v>7.5807340297679993E-3</v>
      </c>
      <c r="H135">
        <f>+D136/D135-1</f>
        <v>-1.6338553970892566E-2</v>
      </c>
      <c r="I135">
        <f>+E136/E135-1</f>
        <v>7.7154094753681957E-3</v>
      </c>
      <c r="J135">
        <f t="shared" si="4"/>
        <v>7.8061021938355636E-3</v>
      </c>
    </row>
    <row r="136" spans="1:10">
      <c r="A136" s="2">
        <v>45125</v>
      </c>
      <c r="B136">
        <v>385.18240356445313</v>
      </c>
      <c r="C136">
        <v>415.76388549804688</v>
      </c>
      <c r="D136">
        <v>23.479999542236332</v>
      </c>
      <c r="E136">
        <v>100.1034851074219</v>
      </c>
      <c r="F136">
        <f>+B137/B136-1</f>
        <v>-2.3324988153294868E-4</v>
      </c>
      <c r="G136">
        <f>+C137/C136-1</f>
        <v>2.1564545623300457E-3</v>
      </c>
      <c r="H136">
        <f>+D137/D136-1</f>
        <v>1.7887567482206768E-2</v>
      </c>
      <c r="I136">
        <f>+E137/E136-1</f>
        <v>2.6845997687323653E-3</v>
      </c>
      <c r="J136">
        <f t="shared" si="4"/>
        <v>7.9096515017693689E-4</v>
      </c>
    </row>
    <row r="137" spans="1:10">
      <c r="A137" s="2">
        <v>45126</v>
      </c>
      <c r="B137">
        <v>385.09255981445313</v>
      </c>
      <c r="C137">
        <v>416.66046142578119</v>
      </c>
      <c r="D137">
        <v>23.89999961853027</v>
      </c>
      <c r="E137">
        <v>100.3722229003906</v>
      </c>
      <c r="F137">
        <f>+B138/B137-1</f>
        <v>-2.3051954664473295E-2</v>
      </c>
      <c r="G137">
        <f>+C138/C137-1</f>
        <v>-6.5272212305894639E-3</v>
      </c>
      <c r="H137">
        <f>+D138/D137-1</f>
        <v>3.7656968211041697E-3</v>
      </c>
      <c r="I137">
        <f>+E138/E137-1</f>
        <v>-7.3383314122813514E-3</v>
      </c>
      <c r="J137">
        <f t="shared" si="4"/>
        <v>-1.7035810095801462E-2</v>
      </c>
    </row>
    <row r="138" spans="1:10">
      <c r="A138" s="2">
        <v>45127</v>
      </c>
      <c r="B138">
        <v>376.21542358398438</v>
      </c>
      <c r="C138">
        <v>413.94082641601563</v>
      </c>
      <c r="D138">
        <v>23.989999771118161</v>
      </c>
      <c r="E138">
        <v>99.635658264160156</v>
      </c>
      <c r="F138">
        <f>+B139/B138-1</f>
        <v>-2.9993120442070031E-3</v>
      </c>
      <c r="G138">
        <f>+C139/C138-1</f>
        <v>1.2039209930003736E-4</v>
      </c>
      <c r="H138">
        <f>+D139/D138-1</f>
        <v>-1.2088328926448955E-2</v>
      </c>
      <c r="I138">
        <f>+E139/E138-1</f>
        <v>1.9985535373057139E-4</v>
      </c>
      <c r="J138">
        <f t="shared" si="4"/>
        <v>-1.9430791285716116E-3</v>
      </c>
    </row>
    <row r="139" spans="1:10">
      <c r="A139" s="2">
        <v>45128</v>
      </c>
      <c r="B139">
        <v>375.0870361328125</v>
      </c>
      <c r="C139">
        <v>413.99066162109381</v>
      </c>
      <c r="D139">
        <v>23.70000076293945</v>
      </c>
      <c r="E139">
        <v>99.655570983886719</v>
      </c>
      <c r="F139">
        <f>+B140/B139-1</f>
        <v>1.5973668871775981E-3</v>
      </c>
      <c r="G139">
        <f>+C140/C139-1</f>
        <v>4.2351097765631618E-3</v>
      </c>
      <c r="H139">
        <f>+D140/D139-1</f>
        <v>-1.6877700970558407E-2</v>
      </c>
      <c r="I139">
        <f>+E140/E139-1</f>
        <v>3.6955134548126711E-3</v>
      </c>
      <c r="J139">
        <f t="shared" si="4"/>
        <v>2.363674267403268E-3</v>
      </c>
    </row>
    <row r="140" spans="1:10">
      <c r="A140" s="2">
        <v>45131</v>
      </c>
      <c r="B140">
        <v>375.68618774414063</v>
      </c>
      <c r="C140">
        <v>415.74395751953119</v>
      </c>
      <c r="D140">
        <v>23.29999923706055</v>
      </c>
      <c r="E140">
        <v>100.0238494873047</v>
      </c>
      <c r="F140">
        <f>+B141/B140-1</f>
        <v>6.7777183433470611E-3</v>
      </c>
      <c r="G140">
        <f>+C141/C140-1</f>
        <v>2.947273813930007E-3</v>
      </c>
      <c r="H140">
        <f>+D141/D140-1</f>
        <v>-4.2911252620592144E-4</v>
      </c>
      <c r="I140">
        <f>+E141/E140-1</f>
        <v>2.0898031063454336E-3</v>
      </c>
      <c r="J140">
        <f t="shared" si="4"/>
        <v>5.2881107240544461E-3</v>
      </c>
    </row>
    <row r="141" spans="1:10">
      <c r="A141" s="2">
        <v>45132</v>
      </c>
      <c r="B141">
        <v>378.23248291015619</v>
      </c>
      <c r="C141">
        <v>416.96926879882813</v>
      </c>
      <c r="D141">
        <v>23.29000091552734</v>
      </c>
      <c r="E141">
        <v>100.2328796386719</v>
      </c>
      <c r="F141">
        <f>+B142/B141-1</f>
        <v>-3.3264692161203424E-3</v>
      </c>
      <c r="G141">
        <f>+C142/C141-1</f>
        <v>2.389621970586564E-4</v>
      </c>
      <c r="H141">
        <f>+D142/D141-1</f>
        <v>-2.6620902312633254E-2</v>
      </c>
      <c r="I141">
        <f>+E142/E141-1</f>
        <v>8.9376211587288701E-4</v>
      </c>
      <c r="J141">
        <f t="shared" si="4"/>
        <v>-2.1622259908842039E-3</v>
      </c>
    </row>
    <row r="142" spans="1:10">
      <c r="A142" s="2">
        <v>45133</v>
      </c>
      <c r="B142">
        <v>376.97430419921881</v>
      </c>
      <c r="C142">
        <v>417.06890869140619</v>
      </c>
      <c r="D142">
        <v>22.670000076293949</v>
      </c>
      <c r="E142">
        <v>100.3224639892578</v>
      </c>
      <c r="F142">
        <f>+B143/B142-1</f>
        <v>-2.384014369659071E-3</v>
      </c>
      <c r="G142">
        <f>+C143/C142-1</f>
        <v>-6.7835148012139745E-3</v>
      </c>
      <c r="H142">
        <f>+D143/D142-1</f>
        <v>4.9845573752257843E-2</v>
      </c>
      <c r="I142">
        <f>+E143/E142-1</f>
        <v>-7.5404582969375022E-3</v>
      </c>
      <c r="J142">
        <f t="shared" si="4"/>
        <v>-3.6517496313766226E-3</v>
      </c>
    </row>
    <row r="143" spans="1:10">
      <c r="A143" s="2">
        <v>45134</v>
      </c>
      <c r="B143">
        <v>376.07559204101563</v>
      </c>
      <c r="C143">
        <v>414.23971557617188</v>
      </c>
      <c r="D143">
        <v>23.79999923706055</v>
      </c>
      <c r="E143">
        <v>99.565986633300781</v>
      </c>
      <c r="F143">
        <f>+B144/B143-1</f>
        <v>1.8214682902109036E-2</v>
      </c>
      <c r="G143">
        <f>+C144/C143-1</f>
        <v>9.7397141420973998E-3</v>
      </c>
      <c r="H143">
        <f>+D144/D143-1</f>
        <v>-3.7815111234492438E-2</v>
      </c>
      <c r="I143">
        <f>+E144/E143-1</f>
        <v>1.08967501392494E-2</v>
      </c>
      <c r="J143">
        <f t="shared" si="4"/>
        <v>1.4895450884972065E-2</v>
      </c>
    </row>
    <row r="144" spans="1:10">
      <c r="A144" s="2">
        <v>45135</v>
      </c>
      <c r="B144">
        <v>382.92568969726563</v>
      </c>
      <c r="C144">
        <v>418.2742919921875</v>
      </c>
      <c r="D144">
        <v>22.89999961853027</v>
      </c>
      <c r="E144">
        <v>100.6509323120117</v>
      </c>
      <c r="F144">
        <f>+B145/B144-1</f>
        <v>5.2152946804873146E-4</v>
      </c>
      <c r="G144">
        <f>+C145/C144-1</f>
        <v>1.9291534255185816E-3</v>
      </c>
      <c r="H144">
        <f>+D145/D144-1</f>
        <v>-1.3100403583316433E-2</v>
      </c>
      <c r="I144">
        <f>+E145/E144-1</f>
        <v>2.670073850187471E-3</v>
      </c>
      <c r="J144">
        <f t="shared" si="4"/>
        <v>9.9082322119586181E-4</v>
      </c>
    </row>
    <row r="145" spans="1:10">
      <c r="A145" s="2">
        <v>45138</v>
      </c>
      <c r="B145">
        <v>383.12539672851563</v>
      </c>
      <c r="C145">
        <v>419.08120727539063</v>
      </c>
      <c r="D145">
        <v>22.60000038146973</v>
      </c>
      <c r="E145">
        <v>100.919677734375</v>
      </c>
      <c r="F145">
        <f>+B146/B145-1</f>
        <v>-2.3196123257990253E-3</v>
      </c>
      <c r="G145">
        <f>+C146/C145-1</f>
        <v>-3.0901980876978374E-3</v>
      </c>
      <c r="H145">
        <f>+D146/D145-1</f>
        <v>1.5486742281504151E-2</v>
      </c>
      <c r="I145">
        <f>+E146/E145-1</f>
        <v>-3.1560937375259002E-3</v>
      </c>
      <c r="J145">
        <f t="shared" si="4"/>
        <v>-2.4753732072458783E-3</v>
      </c>
    </row>
    <row r="146" spans="1:10">
      <c r="A146" s="2">
        <v>45139</v>
      </c>
      <c r="B146">
        <v>382.2366943359375</v>
      </c>
      <c r="C146">
        <v>417.78616333007813</v>
      </c>
      <c r="D146">
        <v>22.95000076293945</v>
      </c>
      <c r="E146">
        <v>100.6011657714844</v>
      </c>
      <c r="F146">
        <f>+B147/B146-1</f>
        <v>-2.1944120030032432E-2</v>
      </c>
      <c r="G146">
        <f>+C147/C146-1</f>
        <v>-1.3853744666642909E-2</v>
      </c>
      <c r="H146">
        <f>+D147/D146-1</f>
        <v>9.0196062135515565E-2</v>
      </c>
      <c r="I146">
        <f>+E147/E146-1</f>
        <v>-1.3950709525469618E-2</v>
      </c>
      <c r="J146">
        <f t="shared" si="4"/>
        <v>-1.8279620512354041E-2</v>
      </c>
    </row>
    <row r="147" spans="1:10">
      <c r="A147" s="2">
        <v>45140</v>
      </c>
      <c r="B147">
        <v>373.84884643554688</v>
      </c>
      <c r="C147">
        <v>411.99826049804688</v>
      </c>
      <c r="D147">
        <v>25.020000457763668</v>
      </c>
      <c r="E147">
        <v>99.197708129882813</v>
      </c>
      <c r="F147">
        <f>+B148/B147-1</f>
        <v>-1.6026573762114582E-3</v>
      </c>
      <c r="G147">
        <f>+C148/C147-1</f>
        <v>-2.8290358797123938E-3</v>
      </c>
      <c r="H147">
        <f>+D148/D147-1</f>
        <v>-3.1974389385441837E-3</v>
      </c>
      <c r="I147">
        <f>+E148/E147-1</f>
        <v>-2.8096355941628071E-3</v>
      </c>
      <c r="J147">
        <f t="shared" si="4"/>
        <v>-2.0498113914662087E-3</v>
      </c>
    </row>
    <row r="148" spans="1:10">
      <c r="A148" s="2">
        <v>45141</v>
      </c>
      <c r="B148">
        <v>373.24969482421881</v>
      </c>
      <c r="C148">
        <v>410.83270263671881</v>
      </c>
      <c r="D148">
        <v>24.940000534057621</v>
      </c>
      <c r="E148">
        <v>98.918998718261719</v>
      </c>
      <c r="F148">
        <f>+B149/B148-1</f>
        <v>-4.6817641521144093E-3</v>
      </c>
      <c r="G148">
        <f>+C149/C148-1</f>
        <v>-4.8981716612321868E-3</v>
      </c>
      <c r="H148">
        <f>+D149/D148-1</f>
        <v>3.5685620312359889E-2</v>
      </c>
      <c r="I148">
        <f>+E149/E148-1</f>
        <v>-4.6286644622028916E-3</v>
      </c>
      <c r="J148">
        <f t="shared" si="4"/>
        <v>-4.4534242856752613E-3</v>
      </c>
    </row>
    <row r="149" spans="1:10">
      <c r="A149" s="2">
        <v>45142</v>
      </c>
      <c r="B149">
        <v>371.50222778320313</v>
      </c>
      <c r="C149">
        <v>408.82037353515619</v>
      </c>
      <c r="D149">
        <v>25.829999923706051</v>
      </c>
      <c r="E149">
        <v>98.461135864257813</v>
      </c>
      <c r="F149">
        <f>+B150/B149-1</f>
        <v>8.4668315345322043E-3</v>
      </c>
      <c r="G149">
        <f>+C150/C149-1</f>
        <v>9.015972110354431E-3</v>
      </c>
      <c r="H149">
        <f>+D150/D149-1</f>
        <v>-5.2264823285219086E-2</v>
      </c>
      <c r="I149">
        <f>+E150/E149-1</f>
        <v>8.4917296488675742E-3</v>
      </c>
      <c r="J149">
        <f t="shared" si="4"/>
        <v>8.1930634916876962E-3</v>
      </c>
    </row>
    <row r="150" spans="1:10">
      <c r="A150" s="2">
        <v>45145</v>
      </c>
      <c r="B150">
        <v>374.64767456054688</v>
      </c>
      <c r="C150">
        <v>412.50628662109381</v>
      </c>
      <c r="D150">
        <v>24.479999542236332</v>
      </c>
      <c r="E150">
        <v>99.2972412109375</v>
      </c>
      <c r="F150">
        <f>+B151/B150-1</f>
        <v>-8.5023730384707896E-3</v>
      </c>
      <c r="G150">
        <f>+C151/C150-1</f>
        <v>-4.3227768042717329E-3</v>
      </c>
      <c r="H150">
        <f>+D151/D150-1</f>
        <v>1.7565372271918678E-2</v>
      </c>
      <c r="I150">
        <f>+E151/E150-1</f>
        <v>-5.0120291157462749E-3</v>
      </c>
      <c r="J150">
        <f t="shared" si="4"/>
        <v>-6.8863903118627423E-3</v>
      </c>
    </row>
    <row r="151" spans="1:10">
      <c r="A151" s="2">
        <v>45146</v>
      </c>
      <c r="B151">
        <v>371.4622802734375</v>
      </c>
      <c r="C151">
        <v>410.72311401367188</v>
      </c>
      <c r="D151">
        <v>24.909999847412109</v>
      </c>
      <c r="E151">
        <v>98.799560546875</v>
      </c>
      <c r="F151">
        <f>+B152/B151-1</f>
        <v>-1.0994591226673234E-2</v>
      </c>
      <c r="G151">
        <f>+C152/C151-1</f>
        <v>-6.6458744703655759E-3</v>
      </c>
      <c r="H151">
        <f>+D152/D151-1</f>
        <v>-8.8317669491011497E-3</v>
      </c>
      <c r="I151">
        <f>+E152/E151-1</f>
        <v>-6.9514286490908184E-3</v>
      </c>
      <c r="J151">
        <f t="shared" si="4"/>
        <v>-9.453416224311343E-3</v>
      </c>
    </row>
    <row r="152" spans="1:10">
      <c r="A152" s="2">
        <v>45147</v>
      </c>
      <c r="B152">
        <v>367.37820434570313</v>
      </c>
      <c r="C152">
        <v>407.99349975585938</v>
      </c>
      <c r="D152">
        <v>24.690000534057621</v>
      </c>
      <c r="E152">
        <v>98.112762451171875</v>
      </c>
      <c r="F152">
        <f>+B153/B152-1</f>
        <v>1.8482754427160408E-3</v>
      </c>
      <c r="G152">
        <f>+C153/C152-1</f>
        <v>5.8612635331356522E-4</v>
      </c>
      <c r="H152">
        <f>+D153/D152-1</f>
        <v>4.4551924108384711E-3</v>
      </c>
      <c r="I152">
        <f>+E153/E152-1</f>
        <v>0</v>
      </c>
      <c r="J152">
        <f t="shared" si="4"/>
        <v>1.3667595114830466E-3</v>
      </c>
    </row>
    <row r="153" spans="1:10">
      <c r="A153" s="2">
        <v>45148</v>
      </c>
      <c r="B153">
        <v>368.05722045898438</v>
      </c>
      <c r="C153">
        <v>408.23263549804688</v>
      </c>
      <c r="D153">
        <v>24.79999923706055</v>
      </c>
      <c r="E153">
        <v>98.112762451171875</v>
      </c>
      <c r="F153">
        <f>+B154/B153-1</f>
        <v>-6.375689762090242E-3</v>
      </c>
      <c r="G153">
        <f>+C154/C153-1</f>
        <v>-9.2734025582941193E-4</v>
      </c>
      <c r="H153">
        <f>+D154/D153-1</f>
        <v>-3.911287674174424E-2</v>
      </c>
      <c r="I153">
        <f>+E154/E153-1</f>
        <v>-9.1307540780460883E-4</v>
      </c>
      <c r="J153">
        <f t="shared" si="4"/>
        <v>-4.6597074900558534E-3</v>
      </c>
    </row>
    <row r="154" spans="1:10">
      <c r="A154" s="2">
        <v>45149</v>
      </c>
      <c r="B154">
        <v>365.71060180664063</v>
      </c>
      <c r="C154">
        <v>407.85406494140619</v>
      </c>
      <c r="D154">
        <v>23.829999923706051</v>
      </c>
      <c r="E154">
        <v>98.023178100585938</v>
      </c>
      <c r="F154">
        <f>+B155/B154-1</f>
        <v>1.1222165617107649E-2</v>
      </c>
      <c r="G154">
        <f>+C155/C154-1</f>
        <v>5.6422350392031362E-3</v>
      </c>
      <c r="H154">
        <f>+D155/D154-1</f>
        <v>-1.7205197176867637E-2</v>
      </c>
      <c r="I154">
        <f>+E155/E154-1</f>
        <v>4.6710430356440291E-3</v>
      </c>
      <c r="J154">
        <f t="shared" si="4"/>
        <v>8.9500069466663477E-3</v>
      </c>
    </row>
    <row r="155" spans="1:10">
      <c r="A155" s="2">
        <v>45152</v>
      </c>
      <c r="B155">
        <v>369.81466674804688</v>
      </c>
      <c r="C155">
        <v>410.1552734375</v>
      </c>
      <c r="D155">
        <v>23.420000076293949</v>
      </c>
      <c r="E155">
        <v>98.481048583984375</v>
      </c>
      <c r="F155">
        <f>+B156/B155-1</f>
        <v>-1.0611575903028303E-2</v>
      </c>
      <c r="G155">
        <f>+C156/C155-1</f>
        <v>-1.1464089795451882E-2</v>
      </c>
      <c r="H155">
        <f>+D156/D155-1</f>
        <v>5.7643056237058232E-2</v>
      </c>
      <c r="I155">
        <f>+E156/E155-1</f>
        <v>-1.1320016845226322E-2</v>
      </c>
      <c r="J155">
        <f t="shared" si="4"/>
        <v>-1.042539362156213E-2</v>
      </c>
    </row>
    <row r="156" spans="1:10">
      <c r="A156" s="2">
        <v>45153</v>
      </c>
      <c r="B156">
        <v>365.89035034179688</v>
      </c>
      <c r="C156">
        <v>405.45321655273438</v>
      </c>
      <c r="D156">
        <v>24.770000457763668</v>
      </c>
      <c r="E156">
        <v>97.366241455078125</v>
      </c>
      <c r="F156">
        <f>+B157/B156-1</f>
        <v>-1.0588936398071791E-2</v>
      </c>
      <c r="G156">
        <f>+C157/C156-1</f>
        <v>-7.3955898027465716E-3</v>
      </c>
      <c r="H156">
        <f>+D157/D156-1</f>
        <v>1.6148551115787724E-2</v>
      </c>
      <c r="I156">
        <f>+E157/E156-1</f>
        <v>-7.9738360512484618E-3</v>
      </c>
      <c r="J156">
        <f t="shared" si="4"/>
        <v>-9.3108330486193647E-3</v>
      </c>
    </row>
    <row r="157" spans="1:10">
      <c r="A157" s="2">
        <v>45154</v>
      </c>
      <c r="B157">
        <v>362.01596069335938</v>
      </c>
      <c r="C157">
        <v>402.45465087890619</v>
      </c>
      <c r="D157">
        <v>25.170000076293949</v>
      </c>
      <c r="E157">
        <v>96.589859008789063</v>
      </c>
      <c r="F157">
        <f>+B158/B157-1</f>
        <v>-1.092295671272403E-2</v>
      </c>
      <c r="G157">
        <f>+C158/C157-1</f>
        <v>-8.0942495067727327E-3</v>
      </c>
      <c r="H157">
        <f>+D158/D157-1</f>
        <v>4.8073066380809326E-2</v>
      </c>
      <c r="I157">
        <f>+E158/E157-1</f>
        <v>-8.244086637947845E-3</v>
      </c>
      <c r="J157">
        <f t="shared" si="4"/>
        <v>-9.5128314229372159E-3</v>
      </c>
    </row>
    <row r="158" spans="1:10">
      <c r="A158" s="2">
        <v>45155</v>
      </c>
      <c r="B158">
        <v>358.06167602539063</v>
      </c>
      <c r="C158">
        <v>399.19708251953119</v>
      </c>
      <c r="D158">
        <v>26.379999160766602</v>
      </c>
      <c r="E158">
        <v>95.793563842773438</v>
      </c>
      <c r="F158">
        <f>+B159/B158-1</f>
        <v>-1.2549257583227558E-3</v>
      </c>
      <c r="G158">
        <f>+C159/C158-1</f>
        <v>9.2333166932845323E-4</v>
      </c>
      <c r="H158">
        <f>+D159/D158-1</f>
        <v>-2.5398032509811208E-2</v>
      </c>
      <c r="I158">
        <f>+E159/E158-1</f>
        <v>1.0391168932037953E-3</v>
      </c>
      <c r="J158">
        <f t="shared" si="4"/>
        <v>-6.3705341739160853E-4</v>
      </c>
    </row>
    <row r="159" spans="1:10">
      <c r="A159" s="2">
        <v>45156</v>
      </c>
      <c r="B159">
        <v>357.61233520507813</v>
      </c>
      <c r="C159">
        <v>399.565673828125</v>
      </c>
      <c r="D159">
        <v>25.70999908447266</v>
      </c>
      <c r="E159">
        <v>95.893104553222656</v>
      </c>
      <c r="F159">
        <f>+B160/B159-1</f>
        <v>1.6111462462668147E-2</v>
      </c>
      <c r="G159">
        <f>+C160/C159-1</f>
        <v>6.6069817019334121E-3</v>
      </c>
      <c r="H159">
        <f>+D160/D159-1</f>
        <v>-2.6448791211269529E-2</v>
      </c>
      <c r="I159">
        <f>+E160/E159-1</f>
        <v>6.0203354294858791E-3</v>
      </c>
      <c r="J159">
        <f t="shared" si="4"/>
        <v>1.2372272583945592E-2</v>
      </c>
    </row>
    <row r="160" spans="1:10">
      <c r="A160" s="2">
        <v>45159</v>
      </c>
      <c r="B160">
        <v>363.37399291992188</v>
      </c>
      <c r="C160">
        <v>402.20559692382813</v>
      </c>
      <c r="D160">
        <v>25.030000686645511</v>
      </c>
      <c r="E160">
        <v>96.470413208007813</v>
      </c>
      <c r="F160">
        <f>+B161/B160-1</f>
        <v>-1.4289866691459263E-3</v>
      </c>
      <c r="G160">
        <f>+C161/C160-1</f>
        <v>-2.7988220773320638E-3</v>
      </c>
      <c r="H160">
        <f>+D161/D160-1</f>
        <v>4.3946743901457364E-3</v>
      </c>
      <c r="I160">
        <f>+E161/E160-1</f>
        <v>-3.5079880138272346E-3</v>
      </c>
      <c r="J160">
        <f t="shared" si="4"/>
        <v>-1.9367604767273902E-3</v>
      </c>
    </row>
    <row r="161" spans="1:10">
      <c r="A161" s="2">
        <v>45160</v>
      </c>
      <c r="B161">
        <v>362.854736328125</v>
      </c>
      <c r="C161">
        <v>401.07989501953119</v>
      </c>
      <c r="D161">
        <v>25.139999389648441</v>
      </c>
      <c r="E161">
        <v>96.131996154785156</v>
      </c>
      <c r="F161">
        <f>+B162/B161-1</f>
        <v>1.5768597271124118E-2</v>
      </c>
      <c r="G161">
        <f>+C162/C161-1</f>
        <v>1.077968978099153E-2</v>
      </c>
      <c r="H161">
        <f>+D162/D161-1</f>
        <v>-3.3213965980304572E-2</v>
      </c>
      <c r="I161">
        <f>+E162/E161-1</f>
        <v>1.1285920325315058E-2</v>
      </c>
      <c r="J161">
        <f t="shared" si="4"/>
        <v>1.3687838233004788E-2</v>
      </c>
    </row>
    <row r="162" spans="1:10">
      <c r="A162" s="2">
        <v>45161</v>
      </c>
      <c r="B162">
        <v>368.57644653320313</v>
      </c>
      <c r="C162">
        <v>405.40341186523438</v>
      </c>
      <c r="D162">
        <v>24.305000305175781</v>
      </c>
      <c r="E162">
        <v>97.216934204101563</v>
      </c>
      <c r="F162">
        <f>+B163/B162-1</f>
        <v>-2.1375675604737521E-2</v>
      </c>
      <c r="G162">
        <f>+C163/C162-1</f>
        <v>-1.3294004580910568E-2</v>
      </c>
      <c r="H162">
        <f>+D163/D162-1</f>
        <v>4.0938034124314848E-2</v>
      </c>
      <c r="I162">
        <f>+E163/E162-1</f>
        <v>-1.3310111157866622E-2</v>
      </c>
      <c r="J162">
        <f t="shared" si="4"/>
        <v>-1.8056590269553974E-2</v>
      </c>
    </row>
    <row r="163" spans="1:10">
      <c r="A163" s="2">
        <v>45162</v>
      </c>
      <c r="B163">
        <v>360.6978759765625</v>
      </c>
      <c r="C163">
        <v>400.01397705078119</v>
      </c>
      <c r="D163">
        <v>25.29999923706055</v>
      </c>
      <c r="E163">
        <v>95.922966003417969</v>
      </c>
      <c r="F163">
        <f>+B164/B163-1</f>
        <v>7.7514428037823713E-3</v>
      </c>
      <c r="G163">
        <f>+C164/C163-1</f>
        <v>6.624524381090735E-3</v>
      </c>
      <c r="H163">
        <f>+D164/D163-1</f>
        <v>-4.3478201869262323E-2</v>
      </c>
      <c r="I163">
        <f>+E164/E163-1</f>
        <v>6.8485856190518835E-3</v>
      </c>
      <c r="J163">
        <f t="shared" si="4"/>
        <v>7.0092490109883313E-3</v>
      </c>
    </row>
    <row r="164" spans="1:10">
      <c r="A164" s="2">
        <v>45163</v>
      </c>
      <c r="B164">
        <v>363.49380493164063</v>
      </c>
      <c r="C164">
        <v>402.66387939453119</v>
      </c>
      <c r="D164">
        <v>24.20000076293945</v>
      </c>
      <c r="E164">
        <v>96.579902648925781</v>
      </c>
      <c r="F164">
        <f>+B165/B164-1</f>
        <v>7.5270979303523333E-3</v>
      </c>
      <c r="G164">
        <f>+C165/C164-1</f>
        <v>6.580777279000749E-3</v>
      </c>
      <c r="H164">
        <f>+D165/D164-1</f>
        <v>-3.9256228635922485E-2</v>
      </c>
      <c r="I164">
        <f>+E165/E164-1</f>
        <v>6.3898021008268469E-3</v>
      </c>
      <c r="J164">
        <f t="shared" si="4"/>
        <v>6.8455199269301954E-3</v>
      </c>
    </row>
    <row r="165" spans="1:10">
      <c r="A165" s="2">
        <v>45166</v>
      </c>
      <c r="B165">
        <v>366.2298583984375</v>
      </c>
      <c r="C165">
        <v>405.313720703125</v>
      </c>
      <c r="D165">
        <v>23.25</v>
      </c>
      <c r="E165">
        <v>97.197029113769531</v>
      </c>
      <c r="F165">
        <f>+B166/B165-1</f>
        <v>2.1839871606633698E-2</v>
      </c>
      <c r="G165">
        <f>+C166/C165-1</f>
        <v>1.4206494535181635E-2</v>
      </c>
      <c r="H165">
        <f>+D166/D165-1</f>
        <v>-2.4946233277679641E-2</v>
      </c>
      <c r="I165">
        <f>+E166/E165-1</f>
        <v>1.4644175591643549E-2</v>
      </c>
      <c r="J165">
        <f t="shared" si="4"/>
        <v>1.8825085233368184E-2</v>
      </c>
    </row>
    <row r="166" spans="1:10">
      <c r="A166" s="2">
        <v>45167</v>
      </c>
      <c r="B166">
        <v>374.228271484375</v>
      </c>
      <c r="C166">
        <v>411.07180786132813</v>
      </c>
      <c r="D166">
        <v>22.670000076293949</v>
      </c>
      <c r="E166">
        <v>98.620399475097656</v>
      </c>
      <c r="F166">
        <f>+B167/B166-1</f>
        <v>5.5767435457994008E-3</v>
      </c>
      <c r="G166">
        <f>+C167/C166-1</f>
        <v>4.1681511382216652E-3</v>
      </c>
      <c r="H166">
        <f>+D167/D166-1</f>
        <v>-2.9995602244698105E-2</v>
      </c>
      <c r="I166">
        <f>+E167/E166-1</f>
        <v>4.1379743567666605E-3</v>
      </c>
      <c r="J166">
        <f t="shared" si="4"/>
        <v>4.8223169424777878E-3</v>
      </c>
    </row>
    <row r="167" spans="1:10">
      <c r="A167" s="2">
        <v>45168</v>
      </c>
      <c r="B167">
        <v>376.31524658203119</v>
      </c>
      <c r="C167">
        <v>412.78521728515619</v>
      </c>
      <c r="D167">
        <v>21.989999771118161</v>
      </c>
      <c r="E167">
        <v>99.028488159179688</v>
      </c>
      <c r="F167">
        <f>+B168/B167-1</f>
        <v>2.9984353380374529E-3</v>
      </c>
      <c r="G167">
        <f>+C168/C167-1</f>
        <v>-1.2790783124770888E-3</v>
      </c>
      <c r="H167">
        <f>+D168/D167-1</f>
        <v>-2.2282845667044082E-2</v>
      </c>
      <c r="I167">
        <f>+E168/E167-1</f>
        <v>-8.0401471140445491E-4</v>
      </c>
      <c r="J167">
        <f t="shared" si="4"/>
        <v>1.3349694682700199E-3</v>
      </c>
    </row>
    <row r="168" spans="1:10">
      <c r="A168" s="2">
        <v>45169</v>
      </c>
      <c r="B168">
        <v>377.443603515625</v>
      </c>
      <c r="C168">
        <v>412.25723266601563</v>
      </c>
      <c r="D168">
        <v>21.5</v>
      </c>
      <c r="E168">
        <v>98.948867797851563</v>
      </c>
      <c r="F168">
        <f>+B169/B168-1</f>
        <v>-1.0582085874014657E-3</v>
      </c>
      <c r="G168">
        <f>+C169/C168-1</f>
        <v>2.1265326532358131E-3</v>
      </c>
      <c r="H168">
        <f>+D169/D168-1</f>
        <v>-1.3488414675690286E-2</v>
      </c>
      <c r="I168">
        <f>+E169/E168-1</f>
        <v>3.017789684755412E-3</v>
      </c>
      <c r="J168">
        <f t="shared" si="4"/>
        <v>6.6244640422008418E-5</v>
      </c>
    </row>
    <row r="169" spans="1:10">
      <c r="A169" s="2">
        <v>45170</v>
      </c>
      <c r="B169">
        <v>377.044189453125</v>
      </c>
      <c r="C169">
        <v>413.1339111328125</v>
      </c>
      <c r="D169">
        <v>21.20999908447266</v>
      </c>
      <c r="E169">
        <v>99.247474670410156</v>
      </c>
      <c r="F169">
        <f>+B170/B169-1</f>
        <v>1.2713088094651326E-3</v>
      </c>
      <c r="G169">
        <f>+C170/C169-1</f>
        <v>-4.3645197233299626E-3</v>
      </c>
      <c r="H169">
        <f>+D170/D169-1</f>
        <v>6.6007215011887332E-3</v>
      </c>
      <c r="I169">
        <f>+E170/E169-1</f>
        <v>-5.7166182434419399E-3</v>
      </c>
      <c r="J169">
        <f t="shared" si="4"/>
        <v>-8.1637520488480426E-4</v>
      </c>
    </row>
    <row r="170" spans="1:10">
      <c r="A170" s="2">
        <v>45174</v>
      </c>
      <c r="B170">
        <v>377.52352905273438</v>
      </c>
      <c r="C170">
        <v>411.33078002929688</v>
      </c>
      <c r="D170">
        <v>21.35000038146973</v>
      </c>
      <c r="E170">
        <v>98.68011474609375</v>
      </c>
      <c r="F170">
        <f>+B171/B170-1</f>
        <v>-8.8079962550193791E-3</v>
      </c>
      <c r="G170">
        <f>+C171/C170-1</f>
        <v>-6.9024067760721231E-3</v>
      </c>
      <c r="H170">
        <f>+D171/D170-1</f>
        <v>1.8266950008437588E-2</v>
      </c>
      <c r="I170">
        <f>+E171/E170-1</f>
        <v>-6.0520171328725114E-3</v>
      </c>
      <c r="J170">
        <f t="shared" si="4"/>
        <v>-7.8666296991817368E-3</v>
      </c>
    </row>
    <row r="171" spans="1:10">
      <c r="A171" s="2">
        <v>45175</v>
      </c>
      <c r="B171">
        <v>374.19830322265619</v>
      </c>
      <c r="C171">
        <v>408.49160766601563</v>
      </c>
      <c r="D171">
        <v>21.739999771118161</v>
      </c>
      <c r="E171">
        <v>98.082901000976563</v>
      </c>
      <c r="F171">
        <f>+B172/B171-1</f>
        <v>-7.1516009567978989E-3</v>
      </c>
      <c r="G171">
        <f>+C172/C171-1</f>
        <v>-2.9752448422926125E-3</v>
      </c>
      <c r="H171">
        <f>+D172/D171-1</f>
        <v>-1.3799764011661608E-3</v>
      </c>
      <c r="I171">
        <f>+E172/E171-1</f>
        <v>-3.6533357934187549E-3</v>
      </c>
      <c r="J171">
        <f t="shared" si="4"/>
        <v>-5.6780442560741915E-3</v>
      </c>
    </row>
    <row r="172" spans="1:10">
      <c r="A172" s="2">
        <v>45176</v>
      </c>
      <c r="B172">
        <v>371.52218627929688</v>
      </c>
      <c r="C172">
        <v>407.2762451171875</v>
      </c>
      <c r="D172">
        <v>21.70999908447266</v>
      </c>
      <c r="E172">
        <v>97.724571228027344</v>
      </c>
      <c r="F172">
        <f>+B173/B172-1</f>
        <v>1.3976462536386958E-3</v>
      </c>
      <c r="G172">
        <f>+C173/C172-1</f>
        <v>1.3698118964502459E-3</v>
      </c>
      <c r="H172">
        <f>+D173/D172-1</f>
        <v>-1.9806467801036898E-2</v>
      </c>
      <c r="I172">
        <f>+E173/E172-1</f>
        <v>1.2222698885271388E-3</v>
      </c>
      <c r="J172">
        <f t="shared" si="4"/>
        <v>1.2267053679536257E-3</v>
      </c>
    </row>
    <row r="173" spans="1:10">
      <c r="A173" s="2">
        <v>45177</v>
      </c>
      <c r="B173">
        <v>372.04144287109381</v>
      </c>
      <c r="C173">
        <v>407.83413696289063</v>
      </c>
      <c r="D173">
        <v>21.280000686645511</v>
      </c>
      <c r="E173">
        <v>97.844017028808594</v>
      </c>
      <c r="F173">
        <f>+B174/B173-1</f>
        <v>1.1782738391610481E-2</v>
      </c>
      <c r="G173">
        <f>+C174/C173-1</f>
        <v>6.5706822756725902E-3</v>
      </c>
      <c r="H173">
        <f>+D174/D173-1</f>
        <v>-2.3496239843346478E-2</v>
      </c>
      <c r="I173">
        <f>+E174/E173-1</f>
        <v>6.2054903653607774E-3</v>
      </c>
      <c r="J173">
        <f t="shared" si="4"/>
        <v>9.6449204647876957E-3</v>
      </c>
    </row>
    <row r="174" spans="1:10">
      <c r="A174" s="2">
        <v>45180</v>
      </c>
      <c r="B174">
        <v>376.42510986328119</v>
      </c>
      <c r="C174">
        <v>410.51388549804688</v>
      </c>
      <c r="D174">
        <v>20.780000686645511</v>
      </c>
      <c r="E174">
        <v>98.451187133789063</v>
      </c>
      <c r="F174">
        <f>+B175/B174-1</f>
        <v>-1.1088394705731419E-2</v>
      </c>
      <c r="G174">
        <f>+C175/C174-1</f>
        <v>-5.3629577007966445E-3</v>
      </c>
      <c r="H174">
        <f>+D175/D174-1</f>
        <v>7.2184607109597732E-3</v>
      </c>
      <c r="I174">
        <f>+E175/E174-1</f>
        <v>-5.0551006905197315E-3</v>
      </c>
      <c r="J174">
        <f t="shared" si="4"/>
        <v>-8.8911370968635592E-3</v>
      </c>
    </row>
    <row r="175" spans="1:10">
      <c r="A175" s="2">
        <v>45181</v>
      </c>
      <c r="B175">
        <v>372.25115966796881</v>
      </c>
      <c r="C175">
        <v>408.31231689453119</v>
      </c>
      <c r="D175">
        <v>20.930000305175781</v>
      </c>
      <c r="E175">
        <v>97.953506469726563</v>
      </c>
      <c r="F175">
        <f>+B176/B175-1</f>
        <v>3.8090081871293702E-3</v>
      </c>
      <c r="G175">
        <f>+C176/C175-1</f>
        <v>1.1711131696381383E-3</v>
      </c>
      <c r="H175">
        <f>+D176/D175-1</f>
        <v>-2.0066892984711537E-2</v>
      </c>
      <c r="I175">
        <f>+E176/E175-1</f>
        <v>2.0320957410735474E-4</v>
      </c>
      <c r="J175">
        <f t="shared" si="4"/>
        <v>2.6188394099002422E-3</v>
      </c>
    </row>
    <row r="176" spans="1:10">
      <c r="A176" s="2">
        <v>45182</v>
      </c>
      <c r="B176">
        <v>373.6690673828125</v>
      </c>
      <c r="C176">
        <v>408.79049682617188</v>
      </c>
      <c r="D176">
        <v>20.510000228881839</v>
      </c>
      <c r="E176">
        <v>97.973411560058594</v>
      </c>
      <c r="F176">
        <f>+B177/B176-1</f>
        <v>8.177297223838309E-3</v>
      </c>
      <c r="G176">
        <f>+C177/C176-1</f>
        <v>8.6511282696017933E-3</v>
      </c>
      <c r="H176">
        <f>+D177/D176-1</f>
        <v>-2.9254040700829376E-2</v>
      </c>
      <c r="I176">
        <f>+E177/E176-1</f>
        <v>8.8387939450711439E-3</v>
      </c>
      <c r="J176">
        <f t="shared" si="4"/>
        <v>8.0999211719693341E-3</v>
      </c>
    </row>
    <row r="177" spans="1:10">
      <c r="A177" s="2">
        <v>45183</v>
      </c>
      <c r="B177">
        <v>376.72467041015619</v>
      </c>
      <c r="C177">
        <v>412.32699584960938</v>
      </c>
      <c r="D177">
        <v>19.909999847412109</v>
      </c>
      <c r="E177">
        <v>98.839378356933594</v>
      </c>
      <c r="F177">
        <f>+B178/B177-1</f>
        <v>-1.7123071835796866E-2</v>
      </c>
      <c r="G177">
        <f>+C178/C177-1</f>
        <v>-1.2466831977278714E-2</v>
      </c>
      <c r="H177">
        <f>+D178/D177-1</f>
        <v>3.867405643721078E-2</v>
      </c>
      <c r="I177">
        <f>+E178/E177-1</f>
        <v>-1.198395223493498E-2</v>
      </c>
      <c r="J177">
        <f t="shared" si="4"/>
        <v>-1.5029902785553204E-2</v>
      </c>
    </row>
    <row r="178" spans="1:10">
      <c r="A178" s="2">
        <v>45184</v>
      </c>
      <c r="B178">
        <v>370.27398681640619</v>
      </c>
      <c r="C178">
        <v>407.18658447265619</v>
      </c>
      <c r="D178">
        <v>20.680000305175781</v>
      </c>
      <c r="E178">
        <v>97.654891967773438</v>
      </c>
      <c r="F178">
        <f>+B179/B178-1</f>
        <v>1.0425167833747473E-3</v>
      </c>
      <c r="G178">
        <f>+C179/C178-1</f>
        <v>1.1009773891172969E-3</v>
      </c>
      <c r="H178">
        <f>+D179/D178-1</f>
        <v>-8.2205064693057217E-3</v>
      </c>
      <c r="I178">
        <f>+E179/E178-1</f>
        <v>-1.0195454280537142E-4</v>
      </c>
      <c r="J178">
        <f t="shared" si="4"/>
        <v>8.9708183026641626E-4</v>
      </c>
    </row>
    <row r="179" spans="1:10">
      <c r="A179" s="2">
        <v>45187</v>
      </c>
      <c r="B179">
        <v>370.66000366210938</v>
      </c>
      <c r="C179">
        <v>407.6348876953125</v>
      </c>
      <c r="D179">
        <v>20.510000228881839</v>
      </c>
      <c r="E179">
        <v>97.644935607910156</v>
      </c>
      <c r="F179">
        <f>+B180/B179-1</f>
        <v>-2.1313563295651816E-3</v>
      </c>
      <c r="G179">
        <f>+C180/C179-1</f>
        <v>-2.0039858115887821E-3</v>
      </c>
      <c r="H179">
        <f>+D180/D179-1</f>
        <v>-4.8756889494769862E-3</v>
      </c>
      <c r="I179">
        <f>+E180/E179-1</f>
        <v>-2.1406386380546927E-3</v>
      </c>
      <c r="J179">
        <f t="shared" si="4"/>
        <v>-2.1166530892832987E-3</v>
      </c>
    </row>
    <row r="180" spans="1:10">
      <c r="A180" s="2">
        <v>45188</v>
      </c>
      <c r="B180">
        <v>369.8699951171875</v>
      </c>
      <c r="C180">
        <v>406.8179931640625</v>
      </c>
      <c r="D180">
        <v>20.409999847412109</v>
      </c>
      <c r="E180">
        <v>97.4359130859375</v>
      </c>
      <c r="F180">
        <f>+B181/B180-1</f>
        <v>-1.4410432429310505E-2</v>
      </c>
      <c r="G180">
        <f>+C181/C180-1</f>
        <v>-9.354259204303772E-3</v>
      </c>
      <c r="H180">
        <f>+D181/D180-1</f>
        <v>3.7726627316036154E-2</v>
      </c>
      <c r="I180">
        <f>+E181/E180-1</f>
        <v>-9.1940252695142943E-3</v>
      </c>
      <c r="J180">
        <f t="shared" si="4"/>
        <v>-1.222739333018299E-2</v>
      </c>
    </row>
    <row r="181" spans="1:10">
      <c r="A181" s="2">
        <v>45189</v>
      </c>
      <c r="B181">
        <v>364.54000854492188</v>
      </c>
      <c r="C181">
        <v>403.01251220703119</v>
      </c>
      <c r="D181">
        <v>21.180000305175781</v>
      </c>
      <c r="E181">
        <v>96.540084838867188</v>
      </c>
      <c r="F181">
        <f>+B182/B181-1</f>
        <v>-1.8324526901787763E-2</v>
      </c>
      <c r="G181">
        <f>+C182/C181-1</f>
        <v>-1.6388490792837107E-2</v>
      </c>
      <c r="H181">
        <f>+D182/D181-1</f>
        <v>7.6959354923534784E-2</v>
      </c>
      <c r="I181">
        <f>+E182/E181-1</f>
        <v>-1.6805832791067732E-2</v>
      </c>
      <c r="J181">
        <f t="shared" si="4"/>
        <v>-1.7001223932453634E-2</v>
      </c>
    </row>
    <row r="182" spans="1:10">
      <c r="A182" s="2">
        <v>45190</v>
      </c>
      <c r="B182">
        <v>357.8599853515625</v>
      </c>
      <c r="C182">
        <v>396.40774536132813</v>
      </c>
      <c r="D182">
        <v>22.809999465942379</v>
      </c>
      <c r="E182">
        <v>94.917648315429688</v>
      </c>
      <c r="F182">
        <f>+B183/B182-1</f>
        <v>1.3977061586745165E-4</v>
      </c>
      <c r="G182">
        <f>+C183/C182-1</f>
        <v>-2.4126430223697648E-3</v>
      </c>
      <c r="H182">
        <f>+D183/D182-1</f>
        <v>2.6304855193270971E-3</v>
      </c>
      <c r="I182">
        <f>+E183/E182-1</f>
        <v>-2.4119354594460685E-3</v>
      </c>
      <c r="J182">
        <f t="shared" si="4"/>
        <v>-7.535086530145043E-4</v>
      </c>
    </row>
    <row r="183" spans="1:10">
      <c r="A183" s="2">
        <v>45191</v>
      </c>
      <c r="B183">
        <v>357.91000366210938</v>
      </c>
      <c r="C183">
        <v>395.45135498046881</v>
      </c>
      <c r="D183">
        <v>22.870000839233398</v>
      </c>
      <c r="E183">
        <v>94.688713073730469</v>
      </c>
      <c r="F183">
        <f>+B184/B183-1</f>
        <v>4.7497462268699664E-3</v>
      </c>
      <c r="G183">
        <f>+C184/C183-1</f>
        <v>4.1566118620326442E-3</v>
      </c>
      <c r="H183">
        <f>+D184/D183-1</f>
        <v>1.3117087099274727E-3</v>
      </c>
      <c r="I183">
        <f>+E184/E183-1</f>
        <v>3.8894406826053274E-3</v>
      </c>
      <c r="J183">
        <f t="shared" si="4"/>
        <v>4.4914863597483251E-3</v>
      </c>
    </row>
    <row r="184" spans="1:10">
      <c r="A184" s="2">
        <v>45194</v>
      </c>
      <c r="B184">
        <v>359.6099853515625</v>
      </c>
      <c r="C184">
        <v>397.0950927734375</v>
      </c>
      <c r="D184">
        <v>22.89999961853027</v>
      </c>
      <c r="E184">
        <v>95.056999206542969</v>
      </c>
      <c r="F184">
        <f>+B185/B184-1</f>
        <v>-1.5016251262336966E-2</v>
      </c>
      <c r="G184">
        <f>+C185/C184-1</f>
        <v>-1.467597785799768E-2</v>
      </c>
      <c r="H184">
        <f>+D185/D184-1</f>
        <v>9.3449839853509076E-2</v>
      </c>
      <c r="I184">
        <f>+E185/E184-1</f>
        <v>-1.4065223991920561E-2</v>
      </c>
      <c r="J184">
        <f t="shared" si="4"/>
        <v>-1.4083352246298317E-2</v>
      </c>
    </row>
    <row r="185" spans="1:10">
      <c r="A185" s="2">
        <v>45195</v>
      </c>
      <c r="B185">
        <v>354.20999145507813</v>
      </c>
      <c r="C185">
        <v>391.267333984375</v>
      </c>
      <c r="D185">
        <v>25.04000091552734</v>
      </c>
      <c r="E185">
        <v>93.720001220703125</v>
      </c>
      <c r="F185">
        <f>+B186/B185-1</f>
        <v>2.3432910134297824E-3</v>
      </c>
      <c r="G185">
        <f>+C186/C185-1</f>
        <v>2.2915443417725889E-4</v>
      </c>
      <c r="H185">
        <f>+D186/D185-1</f>
        <v>-4.2731691815128592E-2</v>
      </c>
      <c r="I185">
        <f>+E186/E185-1</f>
        <v>1.0669918141124057E-3</v>
      </c>
      <c r="J185">
        <f t="shared" si="4"/>
        <v>1.3436809694833186E-3</v>
      </c>
    </row>
    <row r="186" spans="1:10">
      <c r="A186" s="2">
        <v>45196</v>
      </c>
      <c r="B186">
        <v>355.04000854492188</v>
      </c>
      <c r="C186">
        <v>391.35699462890619</v>
      </c>
      <c r="D186">
        <v>23.969999313354489</v>
      </c>
      <c r="E186">
        <v>93.819999694824219</v>
      </c>
      <c r="F186">
        <f>+B187/B186-1</f>
        <v>8.3652578560799995E-3</v>
      </c>
      <c r="G186">
        <f>+C187/C186-1</f>
        <v>5.8335996311913441E-3</v>
      </c>
      <c r="H186">
        <f>+D187/D186-1</f>
        <v>-4.5890634360938209E-2</v>
      </c>
      <c r="I186">
        <f>+E187/E186-1</f>
        <v>7.1413149768138062E-3</v>
      </c>
      <c r="J186">
        <f t="shared" si="4"/>
        <v>7.1919374301395046E-3</v>
      </c>
    </row>
    <row r="187" spans="1:10">
      <c r="A187" s="2">
        <v>45197</v>
      </c>
      <c r="B187">
        <v>358.010009765625</v>
      </c>
      <c r="C187">
        <v>393.6400146484375</v>
      </c>
      <c r="D187">
        <v>22.870000839233398</v>
      </c>
      <c r="E187">
        <v>94.489997863769531</v>
      </c>
      <c r="F187">
        <f>+B188/B187-1</f>
        <v>7.2617871276015045E-4</v>
      </c>
      <c r="G187">
        <f>+C188/C187-1</f>
        <v>-2.3879748156341307E-3</v>
      </c>
      <c r="H187">
        <f>+D188/D187-1</f>
        <v>1.9676381245200769E-2</v>
      </c>
      <c r="I187">
        <f>+E188/E187-1</f>
        <v>-3.1748907730508868E-3</v>
      </c>
      <c r="J187">
        <f t="shared" si="4"/>
        <v>-3.186075007049269E-4</v>
      </c>
    </row>
    <row r="188" spans="1:10">
      <c r="A188" s="2">
        <v>45198</v>
      </c>
      <c r="B188">
        <v>358.26998901367188</v>
      </c>
      <c r="C188">
        <v>392.70001220703119</v>
      </c>
      <c r="D188">
        <v>23.319999694824219</v>
      </c>
      <c r="E188">
        <v>94.19000244140625</v>
      </c>
      <c r="F188">
        <f>+B189/B188-1</f>
        <v>8.3457192721745344E-3</v>
      </c>
      <c r="G188">
        <f>+C189/C188-1</f>
        <v>-7.6391083178806163E-5</v>
      </c>
      <c r="H188">
        <f>+D189/D188-1</f>
        <v>1.7153051479763537E-3</v>
      </c>
      <c r="I188">
        <f>+E189/E188-1</f>
        <v>-1.6987329648803229E-3</v>
      </c>
      <c r="J188">
        <f t="shared" si="4"/>
        <v>5.1572140547697411E-3</v>
      </c>
    </row>
    <row r="189" spans="1:10">
      <c r="A189" s="2">
        <v>45201</v>
      </c>
      <c r="B189">
        <v>361.260009765625</v>
      </c>
      <c r="C189">
        <v>392.67001342773438</v>
      </c>
      <c r="D189">
        <v>23.360000610351559</v>
      </c>
      <c r="E189">
        <v>94.029998779296875</v>
      </c>
      <c r="F189">
        <f>+B190/B189-1</f>
        <v>-1.7549676594439068E-2</v>
      </c>
      <c r="G189">
        <f>+C190/C189-1</f>
        <v>-1.34464018100241E-2</v>
      </c>
      <c r="H189">
        <f>+D190/D189-1</f>
        <v>9.4178030740972307E-2</v>
      </c>
      <c r="I189">
        <f>+E190/E189-1</f>
        <v>-1.4357104026872847E-2</v>
      </c>
      <c r="J189">
        <f t="shared" si="4"/>
        <v>-1.5379392309588387E-2</v>
      </c>
    </row>
    <row r="190" spans="1:10">
      <c r="A190" s="2">
        <v>45202</v>
      </c>
      <c r="B190">
        <v>354.92001342773438</v>
      </c>
      <c r="C190">
        <v>387.3900146484375</v>
      </c>
      <c r="D190">
        <v>25.559999465942379</v>
      </c>
      <c r="E190">
        <v>92.680000305175781</v>
      </c>
      <c r="F190">
        <f>+B191/B190-1</f>
        <v>1.3608662204249278E-2</v>
      </c>
      <c r="G190">
        <f>+C191/C190-1</f>
        <v>7.3568638275922638E-3</v>
      </c>
      <c r="H190">
        <f>+D191/D190-1</f>
        <v>-5.0078200549354968E-2</v>
      </c>
      <c r="I190">
        <f>+E191/E190-1</f>
        <v>7.7686795245177631E-3</v>
      </c>
      <c r="J190">
        <f t="shared" si="4"/>
        <v>1.0966271494922618E-2</v>
      </c>
    </row>
    <row r="191" spans="1:10">
      <c r="A191" s="2">
        <v>45203</v>
      </c>
      <c r="B191">
        <v>359.75</v>
      </c>
      <c r="C191">
        <v>390.239990234375</v>
      </c>
      <c r="D191">
        <v>24.280000686645511</v>
      </c>
      <c r="E191">
        <v>93.400001525878906</v>
      </c>
      <c r="F191">
        <f>+B192/B191-1</f>
        <v>-2.9464838320883979E-3</v>
      </c>
      <c r="G191">
        <f>+C192/C191-1</f>
        <v>-8.4559906858194811E-4</v>
      </c>
      <c r="H191">
        <f>+D192/D191-1</f>
        <v>-1.400330078140799E-2</v>
      </c>
      <c r="I191">
        <f>+E192/E191-1</f>
        <v>-1.3919152107987331E-3</v>
      </c>
      <c r="J191">
        <f t="shared" si="4"/>
        <v>-2.3203345733566628E-3</v>
      </c>
    </row>
    <row r="192" spans="1:10">
      <c r="A192" s="2">
        <v>45204</v>
      </c>
      <c r="B192">
        <v>358.69000244140619</v>
      </c>
      <c r="C192">
        <v>389.91000366210938</v>
      </c>
      <c r="D192">
        <v>23.940000534057621</v>
      </c>
      <c r="E192">
        <v>93.269996643066406</v>
      </c>
      <c r="F192">
        <f>+B193/B192-1</f>
        <v>1.6755442651643859E-2</v>
      </c>
      <c r="G192">
        <f>+C193/C192-1</f>
        <v>1.1925813271808305E-2</v>
      </c>
      <c r="H192">
        <f>+D193/D192-1</f>
        <v>-1.2531375844473835E-2</v>
      </c>
      <c r="I192">
        <f>+E193/E192-1</f>
        <v>1.2651445777268622E-2</v>
      </c>
      <c r="J192">
        <f t="shared" si="4"/>
        <v>1.4888016295061941E-2</v>
      </c>
    </row>
    <row r="193" spans="1:10">
      <c r="A193" s="2">
        <v>45205</v>
      </c>
      <c r="B193">
        <v>364.70001220703119</v>
      </c>
      <c r="C193">
        <v>394.55999755859381</v>
      </c>
      <c r="D193">
        <v>23.639999389648441</v>
      </c>
      <c r="E193">
        <v>94.449996948242188</v>
      </c>
      <c r="F193">
        <f>+B194/B193-1</f>
        <v>5.1000419229674243E-3</v>
      </c>
      <c r="G193">
        <f>+C194/C193-1</f>
        <v>6.6656652957370888E-3</v>
      </c>
      <c r="H193">
        <f>+D194/D193-1</f>
        <v>-1.3959387996032024E-2</v>
      </c>
      <c r="I193">
        <f>+E194/E193-1</f>
        <v>6.3526323229468051E-3</v>
      </c>
      <c r="J193">
        <f t="shared" si="4"/>
        <v>5.498781292363808E-3</v>
      </c>
    </row>
    <row r="194" spans="1:10">
      <c r="A194" s="2">
        <v>45208</v>
      </c>
      <c r="B194">
        <v>366.55999755859381</v>
      </c>
      <c r="C194">
        <v>397.19000244140619</v>
      </c>
      <c r="D194">
        <v>23.309999465942379</v>
      </c>
      <c r="E194">
        <v>95.050003051757813</v>
      </c>
      <c r="F194">
        <f>+B195/B194-1</f>
        <v>5.5379713902696803E-3</v>
      </c>
      <c r="G194">
        <f>+C195/C194-1</f>
        <v>5.1612270710947872E-3</v>
      </c>
      <c r="H194">
        <f>+D195/D194-1</f>
        <v>-3.3461981860467338E-2</v>
      </c>
      <c r="I194">
        <f>+E195/E194-1</f>
        <v>5.7863798496018415E-3</v>
      </c>
      <c r="J194">
        <f t="shared" si="4"/>
        <v>5.1829637721402984E-3</v>
      </c>
    </row>
    <row r="195" spans="1:10">
      <c r="A195" s="2">
        <v>45209</v>
      </c>
      <c r="B195">
        <v>368.58999633789063</v>
      </c>
      <c r="C195">
        <v>399.239990234375</v>
      </c>
      <c r="D195">
        <v>22.530000686645511</v>
      </c>
      <c r="E195">
        <v>95.599998474121094</v>
      </c>
      <c r="F195">
        <f>+B196/B195-1</f>
        <v>7.1353127023054963E-3</v>
      </c>
      <c r="G195">
        <f>+C196/C195-1</f>
        <v>4.233048999961353E-3</v>
      </c>
      <c r="H195">
        <f>+D196/D195-1</f>
        <v>-1.8197950950580188E-2</v>
      </c>
      <c r="I195">
        <f>+E196/E195-1</f>
        <v>3.5565269112132203E-3</v>
      </c>
      <c r="J195">
        <f t="shared" ref="J195:J237" si="5">+SUMPRODUCT(F195:I195,$N$7:$Q$7)</f>
        <v>5.8651561863927153E-3</v>
      </c>
    </row>
    <row r="196" spans="1:10">
      <c r="A196" s="2">
        <v>45210</v>
      </c>
      <c r="B196">
        <v>371.22000122070313</v>
      </c>
      <c r="C196">
        <v>400.92999267578119</v>
      </c>
      <c r="D196">
        <v>22.120000839233398</v>
      </c>
      <c r="E196">
        <v>95.94000244140625</v>
      </c>
      <c r="F196">
        <f>+B197/B196-1</f>
        <v>-3.475051292171516E-3</v>
      </c>
      <c r="G196">
        <f>+C197/C196-1</f>
        <v>-6.0110336121902419E-3</v>
      </c>
      <c r="H196">
        <f>+D197/D196-1</f>
        <v>2.1699797650322594E-2</v>
      </c>
      <c r="I196">
        <f>+E197/E196-1</f>
        <v>-7.9216397424487495E-3</v>
      </c>
      <c r="J196">
        <f t="shared" si="5"/>
        <v>-4.3646235988856153E-3</v>
      </c>
    </row>
    <row r="197" spans="1:10">
      <c r="A197" s="2">
        <v>45211</v>
      </c>
      <c r="B197">
        <v>369.92999267578119</v>
      </c>
      <c r="C197">
        <v>398.51998901367188</v>
      </c>
      <c r="D197">
        <v>22.60000038146973</v>
      </c>
      <c r="E197">
        <v>95.180000305175781</v>
      </c>
      <c r="F197">
        <f>+B198/B197-1</f>
        <v>-1.2569929415157555E-2</v>
      </c>
      <c r="G197">
        <f>+C198/C197-1</f>
        <v>-5.2694360228576764E-3</v>
      </c>
      <c r="H197">
        <f>+D198/D197-1</f>
        <v>0.12035394988686288</v>
      </c>
      <c r="I197">
        <f>+E198/E197-1</f>
        <v>-5.5683838789403195E-3</v>
      </c>
      <c r="J197">
        <f t="shared" si="5"/>
        <v>-9.0586851550649439E-3</v>
      </c>
    </row>
    <row r="198" spans="1:10">
      <c r="A198" s="2">
        <v>45212</v>
      </c>
      <c r="B198">
        <v>365.27999877929688</v>
      </c>
      <c r="C198">
        <v>396.42001342773438</v>
      </c>
      <c r="D198">
        <v>25.319999694824219</v>
      </c>
      <c r="E198">
        <v>94.650001525878906</v>
      </c>
      <c r="F198">
        <f>+B199/B198-1</f>
        <v>1.1306408499272447E-2</v>
      </c>
      <c r="G198">
        <f>+C199/C198-1</f>
        <v>1.046867906743798E-2</v>
      </c>
      <c r="H198">
        <f>+D199/D198-1</f>
        <v>-9.5181669686384307E-2</v>
      </c>
      <c r="I198">
        <f>+E199/E198-1</f>
        <v>1.1727423058182085E-2</v>
      </c>
      <c r="J198">
        <f t="shared" si="5"/>
        <v>1.0367433887900738E-2</v>
      </c>
    </row>
    <row r="199" spans="1:10">
      <c r="A199" s="2">
        <v>45215</v>
      </c>
      <c r="B199">
        <v>369.41000366210938</v>
      </c>
      <c r="C199">
        <v>400.57000732421881</v>
      </c>
      <c r="D199">
        <v>22.909999847412109</v>
      </c>
      <c r="E199">
        <v>95.760002136230469</v>
      </c>
      <c r="F199">
        <f>+B200/B199-1</f>
        <v>-3.2754701905283179E-3</v>
      </c>
      <c r="G199">
        <f>+C200/C199-1</f>
        <v>2.4912619178474316E-5</v>
      </c>
      <c r="H199">
        <f>+D200/D199-1</f>
        <v>2.7935372933698854E-2</v>
      </c>
      <c r="I199">
        <f>+E200/E199-1</f>
        <v>9.3981136051546343E-4</v>
      </c>
      <c r="J199">
        <f t="shared" si="5"/>
        <v>-1.8019757573770492E-3</v>
      </c>
    </row>
    <row r="200" spans="1:10">
      <c r="A200" s="2">
        <v>45216</v>
      </c>
      <c r="B200">
        <v>368.20001220703119</v>
      </c>
      <c r="C200">
        <v>400.57998657226563</v>
      </c>
      <c r="D200">
        <v>23.54999923706055</v>
      </c>
      <c r="E200">
        <v>95.849998474121094</v>
      </c>
      <c r="F200">
        <f>+B201/B200-1</f>
        <v>-1.3117916702099053E-2</v>
      </c>
      <c r="G200">
        <f>+C201/C200-1</f>
        <v>-1.3380562013163733E-2</v>
      </c>
      <c r="H200">
        <f>+D201/D200-1</f>
        <v>6.411890776223661E-2</v>
      </c>
      <c r="I200">
        <f>+E201/E200-1</f>
        <v>-1.4397467661833696E-2</v>
      </c>
      <c r="J200">
        <f t="shared" si="5"/>
        <v>-1.2756167878941273E-2</v>
      </c>
    </row>
    <row r="201" spans="1:10">
      <c r="A201" s="2">
        <v>45217</v>
      </c>
      <c r="B201">
        <v>363.3699951171875</v>
      </c>
      <c r="C201">
        <v>395.22000122070313</v>
      </c>
      <c r="D201">
        <v>25.059999465942379</v>
      </c>
      <c r="E201">
        <v>94.470001220703125</v>
      </c>
      <c r="F201">
        <f>+B202/B201-1</f>
        <v>-9.3568372242399667E-3</v>
      </c>
      <c r="G201">
        <f>+C202/C201-1</f>
        <v>-8.476307102799896E-3</v>
      </c>
      <c r="H201">
        <f>+D202/D201-1</f>
        <v>4.9481236933120565E-2</v>
      </c>
      <c r="I201">
        <f>+E202/E201-1</f>
        <v>-9.5268499444209898E-3</v>
      </c>
      <c r="J201">
        <f t="shared" si="5"/>
        <v>-8.7189145727155446E-3</v>
      </c>
    </row>
    <row r="202" spans="1:10">
      <c r="A202" s="2">
        <v>45218</v>
      </c>
      <c r="B202">
        <v>359.97000122070313</v>
      </c>
      <c r="C202">
        <v>391.8699951171875</v>
      </c>
      <c r="D202">
        <v>26.29999923706055</v>
      </c>
      <c r="E202">
        <v>93.569999694824219</v>
      </c>
      <c r="F202">
        <f>+B203/B202-1</f>
        <v>-1.4917896210731918E-2</v>
      </c>
      <c r="G202">
        <f>+C203/C202-1</f>
        <v>-1.2453122065018363E-2</v>
      </c>
      <c r="H202">
        <f>+D203/D202-1</f>
        <v>6.0836445647742821E-3</v>
      </c>
      <c r="I202">
        <f>+E203/E202-1</f>
        <v>-1.2397093475453036E-2</v>
      </c>
      <c r="J202">
        <f t="shared" si="5"/>
        <v>-1.388650242735927E-2</v>
      </c>
    </row>
    <row r="203" spans="1:10">
      <c r="A203" s="2">
        <v>45219</v>
      </c>
      <c r="B203">
        <v>354.60000610351563</v>
      </c>
      <c r="C203">
        <v>386.989990234375</v>
      </c>
      <c r="D203">
        <v>26.45999908447266</v>
      </c>
      <c r="E203">
        <v>92.410003662109375</v>
      </c>
      <c r="F203">
        <f>+B204/B203-1</f>
        <v>3.0175050925025371E-3</v>
      </c>
      <c r="G203">
        <f>+C204/C203-1</f>
        <v>-1.7571324658018916E-3</v>
      </c>
      <c r="H203">
        <f>+D204/D203-1</f>
        <v>-3.4391529814757904E-2</v>
      </c>
      <c r="I203">
        <f>+E204/E203-1</f>
        <v>-2.9218078320631946E-3</v>
      </c>
      <c r="J203">
        <f t="shared" si="5"/>
        <v>9.5346242235315134E-4</v>
      </c>
    </row>
    <row r="204" spans="1:10">
      <c r="A204" s="2">
        <v>45222</v>
      </c>
      <c r="B204">
        <v>355.67001342773438</v>
      </c>
      <c r="C204">
        <v>386.30999755859381</v>
      </c>
      <c r="D204">
        <v>25.54999923706055</v>
      </c>
      <c r="E204">
        <v>92.139999389648438</v>
      </c>
      <c r="F204">
        <f>+B205/B204-1</f>
        <v>9.7280943696456124E-3</v>
      </c>
      <c r="G204">
        <f>+C205/C204-1</f>
        <v>7.4810765103199284E-3</v>
      </c>
      <c r="H204">
        <f>+D205/D204-1</f>
        <v>-4.5401169551876785E-2</v>
      </c>
      <c r="I204">
        <f>+E205/E204-1</f>
        <v>7.9227627715352522E-3</v>
      </c>
      <c r="J204">
        <f t="shared" si="5"/>
        <v>8.5772289583538504E-3</v>
      </c>
    </row>
    <row r="205" spans="1:10">
      <c r="A205" s="2">
        <v>45223</v>
      </c>
      <c r="B205">
        <v>359.1300048828125</v>
      </c>
      <c r="C205">
        <v>389.20001220703119</v>
      </c>
      <c r="D205">
        <v>24.389999389648441</v>
      </c>
      <c r="E205">
        <v>92.870002746582031</v>
      </c>
      <c r="F205">
        <f>+B206/B205-1</f>
        <v>-2.4475840017294415E-2</v>
      </c>
      <c r="G205">
        <f>+C206/C205-1</f>
        <v>-1.4105911047692099E-2</v>
      </c>
      <c r="H205">
        <f>+D206/D205-1</f>
        <v>6.5190659794059469E-2</v>
      </c>
      <c r="I205">
        <f>+E206/E205-1</f>
        <v>-1.5397870818178783E-2</v>
      </c>
      <c r="J205">
        <f t="shared" si="5"/>
        <v>-2.0256106761191876E-2</v>
      </c>
    </row>
    <row r="206" spans="1:10">
      <c r="A206" s="2">
        <v>45224</v>
      </c>
      <c r="B206">
        <v>350.33999633789063</v>
      </c>
      <c r="C206">
        <v>383.70999145507813</v>
      </c>
      <c r="D206">
        <v>25.979999542236332</v>
      </c>
      <c r="E206">
        <v>91.44000244140625</v>
      </c>
      <c r="F206">
        <f>+B207/B206-1</f>
        <v>-1.9067171164033003E-2</v>
      </c>
      <c r="G206">
        <f>+C207/C206-1</f>
        <v>-1.2274873107205875E-2</v>
      </c>
      <c r="H206">
        <f>+D207/D206-1</f>
        <v>8.8529463544606557E-3</v>
      </c>
      <c r="I206">
        <f>+E207/E206-1</f>
        <v>-1.0061305487490291E-2</v>
      </c>
      <c r="J206">
        <f t="shared" si="5"/>
        <v>-1.6261235048775021E-2</v>
      </c>
    </row>
    <row r="207" spans="1:10">
      <c r="A207" s="2">
        <v>45225</v>
      </c>
      <c r="B207">
        <v>343.66000366210938</v>
      </c>
      <c r="C207">
        <v>379</v>
      </c>
      <c r="D207">
        <v>26.20999908447266</v>
      </c>
      <c r="E207">
        <v>90.519996643066406</v>
      </c>
      <c r="F207">
        <f>+B208/B207-1</f>
        <v>4.801239244898392E-3</v>
      </c>
      <c r="G207">
        <f>+C208/C207-1</f>
        <v>-4.4326983529846542E-3</v>
      </c>
      <c r="H207">
        <f>+D208/D207-1</f>
        <v>3.3193470798280167E-2</v>
      </c>
      <c r="I207">
        <f>+E208/E207-1</f>
        <v>-5.3026485344642715E-3</v>
      </c>
      <c r="J207">
        <f t="shared" si="5"/>
        <v>1.6318587417634774E-3</v>
      </c>
    </row>
    <row r="208" spans="1:10">
      <c r="A208" s="2">
        <v>45226</v>
      </c>
      <c r="B208">
        <v>345.30999755859381</v>
      </c>
      <c r="C208">
        <v>377.32000732421881</v>
      </c>
      <c r="D208">
        <v>27.079999923706051</v>
      </c>
      <c r="E208">
        <v>90.040000915527344</v>
      </c>
      <c r="F208">
        <f>+B209/B208-1</f>
        <v>1.1265282430107826E-2</v>
      </c>
      <c r="G208">
        <f>+C209/C208-1</f>
        <v>1.2032168820145905E-2</v>
      </c>
      <c r="H208">
        <f>+D209/D208-1</f>
        <v>-7.4593813273808318E-2</v>
      </c>
      <c r="I208">
        <f>+E209/E208-1</f>
        <v>1.1328261136106965E-2</v>
      </c>
      <c r="J208">
        <f t="shared" si="5"/>
        <v>1.0878007640148513E-2</v>
      </c>
    </row>
    <row r="209" spans="1:10">
      <c r="A209" s="2">
        <v>45229</v>
      </c>
      <c r="B209">
        <v>349.20001220703119</v>
      </c>
      <c r="C209">
        <v>381.8599853515625</v>
      </c>
      <c r="D209">
        <v>25.059999465942379</v>
      </c>
      <c r="E209">
        <v>91.05999755859375</v>
      </c>
      <c r="F209">
        <f>+B210/B209-1</f>
        <v>4.782310572103432E-3</v>
      </c>
      <c r="G209">
        <f>+C210/C209-1</f>
        <v>6.0494112103552933E-3</v>
      </c>
      <c r="H209">
        <f>+D210/D209-1</f>
        <v>-6.4245759669348201E-2</v>
      </c>
      <c r="I209">
        <f>+E210/E209-1</f>
        <v>6.6988867417776543E-3</v>
      </c>
      <c r="J209">
        <f t="shared" si="5"/>
        <v>4.8055340333324195E-3</v>
      </c>
    </row>
    <row r="210" spans="1:10">
      <c r="A210" s="2">
        <v>45230</v>
      </c>
      <c r="B210">
        <v>350.8699951171875</v>
      </c>
      <c r="C210">
        <v>384.17001342773438</v>
      </c>
      <c r="D210">
        <v>23.45000076293945</v>
      </c>
      <c r="E210">
        <v>91.669998168945313</v>
      </c>
      <c r="F210">
        <f>+B211/B210-1</f>
        <v>1.7356845619861616E-2</v>
      </c>
      <c r="G210">
        <f>+C211/C210-1</f>
        <v>1.1010699224044629E-2</v>
      </c>
      <c r="H210">
        <f>+D211/D210-1</f>
        <v>-4.2217554211400943E-2</v>
      </c>
      <c r="I210">
        <f>+E211/E210-1</f>
        <v>9.5997043786417713E-3</v>
      </c>
      <c r="J210">
        <f t="shared" si="5"/>
        <v>1.4555963849081317E-2</v>
      </c>
    </row>
    <row r="211" spans="1:10">
      <c r="A211" s="2">
        <v>45231</v>
      </c>
      <c r="B211">
        <v>356.95999145507813</v>
      </c>
      <c r="C211">
        <v>388.39999389648438</v>
      </c>
      <c r="D211">
        <v>22.45999908447266</v>
      </c>
      <c r="E211">
        <v>92.550003051757813</v>
      </c>
      <c r="F211">
        <f>+B212/B211-1</f>
        <v>1.8153325698808898E-2</v>
      </c>
      <c r="G211">
        <f>+C212/C211-1</f>
        <v>1.9001042736317419E-2</v>
      </c>
      <c r="H211">
        <f>+D212/D211-1</f>
        <v>-3.4283106936872643E-2</v>
      </c>
      <c r="I211">
        <f>+E212/E211-1</f>
        <v>1.9773032321098283E-2</v>
      </c>
      <c r="J211">
        <f t="shared" si="5"/>
        <v>1.815347879821123E-2</v>
      </c>
    </row>
    <row r="212" spans="1:10">
      <c r="A212" s="2">
        <v>45232</v>
      </c>
      <c r="B212">
        <v>363.44000244140619</v>
      </c>
      <c r="C212">
        <v>395.77999877929688</v>
      </c>
      <c r="D212">
        <v>21.690000534057621</v>
      </c>
      <c r="E212">
        <v>94.379997253417969</v>
      </c>
      <c r="F212">
        <f>+B213/B212-1</f>
        <v>1.1748814068314628E-2</v>
      </c>
      <c r="G212">
        <f>+C213/C212-1</f>
        <v>9.2475710581583215E-3</v>
      </c>
      <c r="H212">
        <f>+D213/D212-1</f>
        <v>-2.3513149669177613E-2</v>
      </c>
      <c r="I212">
        <f>+E213/E212-1</f>
        <v>1.1337144797230581E-2</v>
      </c>
      <c r="J212">
        <f t="shared" si="5"/>
        <v>1.0785333896764743E-2</v>
      </c>
    </row>
    <row r="213" spans="1:10">
      <c r="A213" s="2">
        <v>45233</v>
      </c>
      <c r="B213">
        <v>367.70999145507813</v>
      </c>
      <c r="C213">
        <v>399.44000244140619</v>
      </c>
      <c r="D213">
        <v>21.180000305175781</v>
      </c>
      <c r="E213">
        <v>95.449996948242188</v>
      </c>
      <c r="F213">
        <f>+B214/B213-1</f>
        <v>4.0793017183577973E-3</v>
      </c>
      <c r="G213">
        <f>+C214/C213-1</f>
        <v>1.9276712621814074E-3</v>
      </c>
      <c r="H213">
        <f>+D214/D213-1</f>
        <v>-3.3050082759837784E-2</v>
      </c>
      <c r="I213">
        <f>+E214/E213-1</f>
        <v>3.143678329049493E-4</v>
      </c>
      <c r="J213">
        <f t="shared" si="5"/>
        <v>2.9153859563058678E-3</v>
      </c>
    </row>
    <row r="214" spans="1:10">
      <c r="A214" s="2">
        <v>45236</v>
      </c>
      <c r="B214">
        <v>369.20999145507813</v>
      </c>
      <c r="C214">
        <v>400.20999145507813</v>
      </c>
      <c r="D214">
        <v>20.479999542236332</v>
      </c>
      <c r="E214">
        <v>95.480003356933594</v>
      </c>
      <c r="F214">
        <f>+B215/B214-1</f>
        <v>9.4526714680680524E-3</v>
      </c>
      <c r="G214">
        <f>+C215/C214-1</f>
        <v>2.8235299141434744E-3</v>
      </c>
      <c r="H214">
        <f>+D215/D214-1</f>
        <v>-4.8828312355914116E-3</v>
      </c>
      <c r="I214">
        <f>+E215/E214-1</f>
        <v>3.3514839083945702E-3</v>
      </c>
      <c r="J214">
        <f t="shared" si="5"/>
        <v>7.0312149020531952E-3</v>
      </c>
    </row>
    <row r="215" spans="1:10">
      <c r="A215" s="2">
        <v>45237</v>
      </c>
      <c r="B215">
        <v>372.70001220703119</v>
      </c>
      <c r="C215">
        <v>401.33999633789063</v>
      </c>
      <c r="D215">
        <v>20.379999160766602</v>
      </c>
      <c r="E215">
        <v>95.800003051757813</v>
      </c>
      <c r="F215">
        <f>+B216/B215-1</f>
        <v>6.4392333381979583E-4</v>
      </c>
      <c r="G215">
        <f>+C216/C215-1</f>
        <v>8.2228806711270863E-4</v>
      </c>
      <c r="H215">
        <f>+D216/D215-1</f>
        <v>-1.8645690697482231E-2</v>
      </c>
      <c r="I215">
        <f>+E216/E215-1</f>
        <v>-3.132192874273354E-4</v>
      </c>
      <c r="J215">
        <f t="shared" si="5"/>
        <v>4.767032234503024E-4</v>
      </c>
    </row>
    <row r="216" spans="1:10">
      <c r="A216" s="2">
        <v>45238</v>
      </c>
      <c r="B216">
        <v>372.94000244140619</v>
      </c>
      <c r="C216">
        <v>401.67001342773438</v>
      </c>
      <c r="D216">
        <v>20</v>
      </c>
      <c r="E216">
        <v>95.769996643066406</v>
      </c>
      <c r="F216">
        <f>+B217/B216-1</f>
        <v>-7.6955947294452542E-3</v>
      </c>
      <c r="G216">
        <f>+C217/C216-1</f>
        <v>-7.5435025717746074E-3</v>
      </c>
      <c r="H216">
        <f>+D217/D216-1</f>
        <v>3.8500022888183327E-2</v>
      </c>
      <c r="I216">
        <f>+E217/E216-1</f>
        <v>-8.3532990540331475E-3</v>
      </c>
      <c r="J216">
        <f t="shared" si="5"/>
        <v>-7.385895496985314E-3</v>
      </c>
    </row>
    <row r="217" spans="1:10">
      <c r="A217" s="2">
        <v>45239</v>
      </c>
      <c r="B217">
        <v>370.07000732421881</v>
      </c>
      <c r="C217">
        <v>398.6400146484375</v>
      </c>
      <c r="D217">
        <v>20.770000457763668</v>
      </c>
      <c r="E217">
        <v>94.970001220703125</v>
      </c>
      <c r="F217">
        <f>+B218/B217-1</f>
        <v>2.2482252437521888E-2</v>
      </c>
      <c r="G217">
        <f>+C218/C217-1</f>
        <v>1.5602976305854277E-2</v>
      </c>
      <c r="H217">
        <f>+D218/D217-1</f>
        <v>-4.0442953012738259E-2</v>
      </c>
      <c r="I217">
        <f>+E218/E217-1</f>
        <v>1.4952070661190531E-2</v>
      </c>
      <c r="J217">
        <f t="shared" si="5"/>
        <v>1.9531718635614998E-2</v>
      </c>
    </row>
    <row r="218" spans="1:10">
      <c r="A218" s="2">
        <v>45240</v>
      </c>
      <c r="B218">
        <v>378.3900146484375</v>
      </c>
      <c r="C218">
        <v>404.8599853515625</v>
      </c>
      <c r="D218">
        <v>19.930000305175781</v>
      </c>
      <c r="E218">
        <v>96.389999389648438</v>
      </c>
      <c r="F218">
        <f>+B219/B218-1</f>
        <v>-3.1185368209457609E-3</v>
      </c>
      <c r="G218">
        <f>+C219/C218-1</f>
        <v>-1.0126294505872213E-3</v>
      </c>
      <c r="H218">
        <f>+D219/D218-1</f>
        <v>-1.1038696303782181E-2</v>
      </c>
      <c r="I218">
        <f>+E219/E218-1</f>
        <v>-6.224458862295057E-4</v>
      </c>
      <c r="J218">
        <f t="shared" si="5"/>
        <v>-2.389682526352045E-3</v>
      </c>
    </row>
    <row r="219" spans="1:10">
      <c r="A219" s="2">
        <v>45243</v>
      </c>
      <c r="B219">
        <v>377.20999145507813</v>
      </c>
      <c r="C219">
        <v>404.45001220703119</v>
      </c>
      <c r="D219">
        <v>19.70999908447266</v>
      </c>
      <c r="E219">
        <v>96.330001831054688</v>
      </c>
      <c r="F219">
        <f>+B220/B219-1</f>
        <v>2.1526458209298216E-2</v>
      </c>
      <c r="G219">
        <f>+C220/C219-1</f>
        <v>1.9211246826949191E-2</v>
      </c>
      <c r="H219">
        <f>+D220/D219-1</f>
        <v>-7.6103310754818132E-3</v>
      </c>
      <c r="I219">
        <f>+E220/E219-1</f>
        <v>2.2319126803813649E-2</v>
      </c>
      <c r="J219">
        <f t="shared" si="5"/>
        <v>2.075810859113781E-2</v>
      </c>
    </row>
    <row r="220" spans="1:10">
      <c r="A220" s="2">
        <v>45244</v>
      </c>
      <c r="B220">
        <v>385.32998657226563</v>
      </c>
      <c r="C220">
        <v>412.22000122070313</v>
      </c>
      <c r="D220">
        <v>19.559999465942379</v>
      </c>
      <c r="E220">
        <v>98.480003356933594</v>
      </c>
      <c r="F220">
        <f>+B221/B220-1</f>
        <v>7.5262386792585012E-4</v>
      </c>
      <c r="G220">
        <f>+C221/C220-1</f>
        <v>2.1832853665983976E-3</v>
      </c>
      <c r="H220">
        <f>+D221/D220-1</f>
        <v>-2.0961137965570753E-2</v>
      </c>
      <c r="I220">
        <f>+E221/E220-1</f>
        <v>2.6400741061471944E-3</v>
      </c>
      <c r="J220">
        <f t="shared" si="5"/>
        <v>1.1494918500219546E-3</v>
      </c>
    </row>
    <row r="221" spans="1:10">
      <c r="A221" s="2">
        <v>45245</v>
      </c>
      <c r="B221">
        <v>385.6199951171875</v>
      </c>
      <c r="C221">
        <v>413.1199951171875</v>
      </c>
      <c r="D221">
        <v>19.14999961853027</v>
      </c>
      <c r="E221">
        <v>98.739997863769531</v>
      </c>
      <c r="F221">
        <f>+B222/B221-1</f>
        <v>8.558090711645594E-4</v>
      </c>
      <c r="G221">
        <f>+C222/C221-1</f>
        <v>1.4039918103676552E-3</v>
      </c>
      <c r="H221">
        <f>+D222/D221-1</f>
        <v>-1.5665756816530152E-2</v>
      </c>
      <c r="I221">
        <f>+E222/E221-1</f>
        <v>-5.0633404339606169E-4</v>
      </c>
      <c r="J221">
        <f t="shared" si="5"/>
        <v>7.7464088352636844E-4</v>
      </c>
    </row>
    <row r="222" spans="1:10">
      <c r="A222" s="2">
        <v>45246</v>
      </c>
      <c r="B222">
        <v>385.95001220703119</v>
      </c>
      <c r="C222">
        <v>413.70001220703119</v>
      </c>
      <c r="D222">
        <v>18.85000038146973</v>
      </c>
      <c r="E222">
        <v>98.69000244140625</v>
      </c>
      <c r="F222">
        <f>+B223/B222-1</f>
        <v>2.3318133189342838E-4</v>
      </c>
      <c r="G222">
        <f>+C223/C222-1</f>
        <v>1.4744629769489759E-3</v>
      </c>
      <c r="H222">
        <f>+D223/D222-1</f>
        <v>-1.5384663642364349E-2</v>
      </c>
      <c r="I222">
        <f>+E223/E222-1</f>
        <v>2.3304865928603924E-3</v>
      </c>
      <c r="J222">
        <f t="shared" si="5"/>
        <v>6.3883509813941492E-4</v>
      </c>
    </row>
    <row r="223" spans="1:10">
      <c r="A223" s="2">
        <v>45247</v>
      </c>
      <c r="B223">
        <v>386.04000854492188</v>
      </c>
      <c r="C223">
        <v>414.30999755859381</v>
      </c>
      <c r="D223">
        <v>18.559999465942379</v>
      </c>
      <c r="E223">
        <v>98.919998168945313</v>
      </c>
      <c r="F223">
        <f>+B224/B223-1</f>
        <v>1.2174856453786909E-2</v>
      </c>
      <c r="G223">
        <f>+C224/C223-1</f>
        <v>7.5305812931683036E-3</v>
      </c>
      <c r="H223">
        <f>+D224/D223-1</f>
        <v>-7.5430707800034913E-3</v>
      </c>
      <c r="I223">
        <f>+E224/E223-1</f>
        <v>7.7841112688441516E-3</v>
      </c>
      <c r="J223">
        <f t="shared" si="5"/>
        <v>1.0400825992878454E-2</v>
      </c>
    </row>
    <row r="224" spans="1:10">
      <c r="A224" s="2">
        <v>45250</v>
      </c>
      <c r="B224">
        <v>390.739990234375</v>
      </c>
      <c r="C224">
        <v>417.42999267578119</v>
      </c>
      <c r="D224">
        <v>18.420000076293949</v>
      </c>
      <c r="E224">
        <v>99.69000244140625</v>
      </c>
      <c r="F224">
        <f>+B225/B224-1</f>
        <v>-5.8094617147077532E-3</v>
      </c>
      <c r="G224">
        <f>+C225/C224-1</f>
        <v>-2.6112075246523814E-3</v>
      </c>
      <c r="H224">
        <f>+D225/D224-1</f>
        <v>-1.9544006995682928E-2</v>
      </c>
      <c r="I224">
        <f>+E225/E224-1</f>
        <v>-3.1096918486935854E-3</v>
      </c>
      <c r="J224">
        <f t="shared" si="5"/>
        <v>-4.8064631735834909E-3</v>
      </c>
    </row>
    <row r="225" spans="1:10">
      <c r="A225" s="2">
        <v>45251</v>
      </c>
      <c r="B225">
        <v>388.47000122070313</v>
      </c>
      <c r="C225">
        <v>416.33999633789063</v>
      </c>
      <c r="D225">
        <v>18.059999465942379</v>
      </c>
      <c r="E225">
        <v>99.379997253417969</v>
      </c>
      <c r="F225">
        <f>+B226/B225-1</f>
        <v>4.0929707130392678E-3</v>
      </c>
      <c r="G225">
        <f>+C226/C225-1</f>
        <v>4.323433555218692E-3</v>
      </c>
      <c r="H225">
        <f>+D226/D225-1</f>
        <v>7.7520100297392425E-3</v>
      </c>
      <c r="I225">
        <f>+E226/E225-1</f>
        <v>4.6286888426818606E-3</v>
      </c>
      <c r="J225">
        <f t="shared" si="5"/>
        <v>4.2265751592814611E-3</v>
      </c>
    </row>
    <row r="226" spans="1:10">
      <c r="A226" s="2">
        <v>45252</v>
      </c>
      <c r="B226">
        <v>390.05999755859381</v>
      </c>
      <c r="C226">
        <v>418.1400146484375</v>
      </c>
      <c r="D226">
        <v>18.20000076293945</v>
      </c>
      <c r="E226">
        <v>99.839996337890625</v>
      </c>
      <c r="F226">
        <f>+B227/B226-1</f>
        <v>-1.4100081946654131E-3</v>
      </c>
      <c r="G226">
        <f>+C227/C226-1</f>
        <v>5.5000827639850591E-4</v>
      </c>
      <c r="H226">
        <f>+D227/D226-1</f>
        <v>-4.2857178788355377E-2</v>
      </c>
      <c r="I226">
        <f>+E227/E226-1</f>
        <v>7.0119518015432369E-4</v>
      </c>
      <c r="J226">
        <f t="shared" si="5"/>
        <v>-9.882738746968679E-4</v>
      </c>
    </row>
    <row r="227" spans="1:10">
      <c r="A227" s="2">
        <v>45254</v>
      </c>
      <c r="B227">
        <v>389.510009765625</v>
      </c>
      <c r="C227">
        <v>418.3699951171875</v>
      </c>
      <c r="D227">
        <v>17.420000076293949</v>
      </c>
      <c r="E227">
        <v>99.910003662109375</v>
      </c>
      <c r="F227">
        <f>+B228/B227-1</f>
        <v>-8.7288215800973568E-4</v>
      </c>
      <c r="G227">
        <f>+C228/C227-1</f>
        <v>-1.7448203199790235E-3</v>
      </c>
      <c r="H227">
        <f>+D228/D227-1</f>
        <v>6.8886819005640199E-3</v>
      </c>
      <c r="I227">
        <f>+E228/E227-1</f>
        <v>-1.6014778925491635E-3</v>
      </c>
      <c r="J227">
        <f t="shared" si="5"/>
        <v>-1.1175547598884479E-3</v>
      </c>
    </row>
    <row r="228" spans="1:10">
      <c r="A228" s="2">
        <v>45257</v>
      </c>
      <c r="B228">
        <v>389.17001342773438</v>
      </c>
      <c r="C228">
        <v>417.6400146484375</v>
      </c>
      <c r="D228">
        <v>17.54000091552734</v>
      </c>
      <c r="E228">
        <v>99.75</v>
      </c>
      <c r="F228">
        <f>+B229/B228-1</f>
        <v>2.6209342407652603E-3</v>
      </c>
      <c r="G228">
        <f>+C229/C228-1</f>
        <v>9.8164239572784417E-4</v>
      </c>
      <c r="H228">
        <f>+D229/D228-1</f>
        <v>-1.3112966794736725E-2</v>
      </c>
      <c r="I228">
        <f>+E229/E228-1</f>
        <v>9.0221892622177613E-4</v>
      </c>
      <c r="J228">
        <f t="shared" si="5"/>
        <v>1.9190388718781089E-3</v>
      </c>
    </row>
    <row r="229" spans="1:10">
      <c r="A229" s="2">
        <v>45258</v>
      </c>
      <c r="B229">
        <v>390.19000244140619</v>
      </c>
      <c r="C229">
        <v>418.04998779296881</v>
      </c>
      <c r="D229">
        <v>17.309999465942379</v>
      </c>
      <c r="E229">
        <v>99.839996337890625</v>
      </c>
      <c r="F229">
        <f>+B230/B229-1</f>
        <v>-9.7389702564065761E-4</v>
      </c>
      <c r="G229">
        <f>+C230/C229-1</f>
        <v>-6.4582949780067622E-4</v>
      </c>
      <c r="H229">
        <f>+D230/D229-1</f>
        <v>1.4442519220863037E-2</v>
      </c>
      <c r="I229">
        <f>+E230/E229-1</f>
        <v>2.0036331324813084E-4</v>
      </c>
      <c r="J229">
        <f t="shared" si="5"/>
        <v>-6.7748827465370566E-4</v>
      </c>
    </row>
    <row r="230" spans="1:10">
      <c r="A230" s="2">
        <v>45259</v>
      </c>
      <c r="B230">
        <v>389.80999755859381</v>
      </c>
      <c r="C230">
        <v>417.77999877929688</v>
      </c>
      <c r="D230">
        <v>17.559999465942379</v>
      </c>
      <c r="E230">
        <v>99.860000610351563</v>
      </c>
      <c r="F230">
        <f>+B231/B230-1</f>
        <v>-2.5140735036711659E-3</v>
      </c>
      <c r="G230">
        <f>+C231/C230-1</f>
        <v>3.8776272725380423E-3</v>
      </c>
      <c r="H230">
        <f>+D231/D230-1</f>
        <v>-1.5375772131354659E-2</v>
      </c>
      <c r="I230">
        <f>+E231/E230-1</f>
        <v>4.6064398323761857E-3</v>
      </c>
      <c r="J230">
        <f t="shared" si="5"/>
        <v>-2.6197985818119122E-4</v>
      </c>
    </row>
    <row r="231" spans="1:10">
      <c r="A231" s="2">
        <v>45260</v>
      </c>
      <c r="B231">
        <v>388.82998657226563</v>
      </c>
      <c r="C231">
        <v>419.39999389648438</v>
      </c>
      <c r="D231">
        <v>17.29000091552734</v>
      </c>
      <c r="E231">
        <v>100.3199996948242</v>
      </c>
      <c r="F231">
        <f>+B232/B231-1</f>
        <v>2.8547589112812854E-3</v>
      </c>
      <c r="G231">
        <f>+C232/C231-1</f>
        <v>5.865501885737423E-3</v>
      </c>
      <c r="H231">
        <f>+D232/D231-1</f>
        <v>-3.4702932396680763E-3</v>
      </c>
      <c r="I231">
        <f>+E232/E231-1</f>
        <v>8.1738406830009769E-3</v>
      </c>
      <c r="J231">
        <f t="shared" si="5"/>
        <v>4.0793427615292933E-3</v>
      </c>
    </row>
    <row r="232" spans="1:10">
      <c r="A232" s="2">
        <v>45261</v>
      </c>
      <c r="B232">
        <v>389.94000244140619</v>
      </c>
      <c r="C232">
        <v>421.8599853515625</v>
      </c>
      <c r="D232">
        <v>17.229999542236332</v>
      </c>
      <c r="E232">
        <v>101.13999938964839</v>
      </c>
      <c r="F232">
        <f>+B233/B232-1</f>
        <v>-9.2834669295858152E-3</v>
      </c>
      <c r="G232">
        <f>+C233/C232-1</f>
        <v>-5.0253524648012915E-3</v>
      </c>
      <c r="H232">
        <f>+D233/D232-1</f>
        <v>2.9019817607429665E-3</v>
      </c>
      <c r="I232">
        <f>+E233/E232-1</f>
        <v>-3.5594286387581331E-3</v>
      </c>
      <c r="J232">
        <f t="shared" si="5"/>
        <v>-7.5550827578283004E-3</v>
      </c>
    </row>
    <row r="233" spans="1:10">
      <c r="A233" s="2">
        <v>45264</v>
      </c>
      <c r="B233">
        <v>386.32000732421881</v>
      </c>
      <c r="C233">
        <v>419.739990234375</v>
      </c>
      <c r="D233">
        <v>17.280000686645511</v>
      </c>
      <c r="E233">
        <v>100.7799987792969</v>
      </c>
      <c r="F233">
        <f>+B234/B233-1</f>
        <v>2.5108749283311305E-3</v>
      </c>
      <c r="G233">
        <f>+C234/C233-1</f>
        <v>-3.0972717834176766E-4</v>
      </c>
      <c r="H233">
        <f>+D234/D233-1</f>
        <v>-6.9444927352428909E-3</v>
      </c>
      <c r="I233">
        <f>+E234/E233-1</f>
        <v>-1.9844904808957731E-3</v>
      </c>
      <c r="J233">
        <f t="shared" si="5"/>
        <v>1.2969722551808788E-3</v>
      </c>
    </row>
    <row r="234" spans="1:10">
      <c r="A234" s="2">
        <v>45265</v>
      </c>
      <c r="B234">
        <v>387.29000854492188</v>
      </c>
      <c r="C234">
        <v>419.6099853515625</v>
      </c>
      <c r="D234">
        <v>17.159999847412109</v>
      </c>
      <c r="E234">
        <v>100.5800018310547</v>
      </c>
      <c r="F234">
        <f>+B235/B234-1</f>
        <v>-5.7838330515392888E-3</v>
      </c>
      <c r="G234">
        <f>+C235/C234-1</f>
        <v>-4.1705394559040654E-3</v>
      </c>
      <c r="H234">
        <f>+D235/D234-1</f>
        <v>4.6620002574251362E-3</v>
      </c>
      <c r="I234">
        <f>+E235/E234-1</f>
        <v>-3.3804330989802844E-3</v>
      </c>
      <c r="J234">
        <f t="shared" si="5"/>
        <v>-5.0683656920890016E-3</v>
      </c>
    </row>
    <row r="235" spans="1:10">
      <c r="A235" s="2">
        <v>45266</v>
      </c>
      <c r="B235">
        <v>385.04998779296881</v>
      </c>
      <c r="C235">
        <v>417.8599853515625</v>
      </c>
      <c r="D235">
        <v>17.239999771118161</v>
      </c>
      <c r="E235">
        <v>100.2399978637695</v>
      </c>
      <c r="F235">
        <f>+B236/B235-1</f>
        <v>1.3972224525053312E-2</v>
      </c>
      <c r="G235">
        <f>+C236/C235-1</f>
        <v>7.8256345328180377E-3</v>
      </c>
      <c r="H235">
        <f>+D236/D235-1</f>
        <v>5.8005968762198101E-4</v>
      </c>
      <c r="I235">
        <f>+E236/E235-1</f>
        <v>7.4820432560191996E-3</v>
      </c>
      <c r="J235">
        <f t="shared" si="5"/>
        <v>1.1656108991732072E-2</v>
      </c>
    </row>
    <row r="236" spans="1:10">
      <c r="A236" s="2">
        <v>45267</v>
      </c>
      <c r="B236">
        <v>390.42999267578119</v>
      </c>
      <c r="C236">
        <v>421.1300048828125</v>
      </c>
      <c r="D236">
        <v>17.25</v>
      </c>
      <c r="E236">
        <v>100.9899978637695</v>
      </c>
      <c r="F236">
        <f>+B237/B236-1</f>
        <v>4.4566779822114988E-3</v>
      </c>
      <c r="G236">
        <f>+C237/C236-1</f>
        <v>4.2504892175041498E-3</v>
      </c>
      <c r="H236">
        <f>+D237/D236-1</f>
        <v>-2.8985507246376829E-2</v>
      </c>
      <c r="I236">
        <f>+E237/E236-1</f>
        <v>4.4559321433368382E-3</v>
      </c>
      <c r="J236">
        <f t="shared" si="5"/>
        <v>4.1660965200435917E-3</v>
      </c>
    </row>
    <row r="237" spans="1:10">
      <c r="A237" s="2">
        <v>45268</v>
      </c>
      <c r="B237">
        <v>392.17001342773438</v>
      </c>
      <c r="C237">
        <v>422.92001342773438</v>
      </c>
      <c r="D237">
        <v>16.75</v>
      </c>
      <c r="E237">
        <v>101.44000244140619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6EC22-7CBD-674E-9A2A-E8B714A31F08}">
  <dimension ref="A1:S511"/>
  <sheetViews>
    <sheetView topLeftCell="K20" zoomScale="115" zoomScaleNormal="115" workbookViewId="0">
      <selection activeCell="P43" sqref="P43"/>
    </sheetView>
  </sheetViews>
  <sheetFormatPr baseColWidth="10" defaultRowHeight="14.4"/>
  <cols>
    <col min="12" max="12" width="23.6640625" customWidth="1"/>
    <col min="13" max="13" width="14.21875" bestFit="1" customWidth="1"/>
    <col min="15" max="15" width="31.5546875" customWidth="1"/>
    <col min="16" max="16" width="14.21875" bestFit="1" customWidth="1"/>
  </cols>
  <sheetData>
    <row r="1" spans="1:10">
      <c r="A1" s="5" t="s">
        <v>18</v>
      </c>
      <c r="B1" s="5" t="s">
        <v>19</v>
      </c>
      <c r="C1" s="5" t="s">
        <v>20</v>
      </c>
      <c r="D1" s="5" t="s">
        <v>21</v>
      </c>
      <c r="E1" s="5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</row>
    <row r="2" spans="1:10">
      <c r="A2" s="6">
        <v>2024</v>
      </c>
      <c r="B2" s="7" t="s">
        <v>28</v>
      </c>
    </row>
    <row r="3" spans="1:10">
      <c r="A3" s="8" t="s">
        <v>29</v>
      </c>
      <c r="B3" s="5" t="s">
        <v>30</v>
      </c>
      <c r="C3" s="5" t="s">
        <v>31</v>
      </c>
      <c r="D3" s="5" t="s">
        <v>32</v>
      </c>
      <c r="E3" s="5" t="s">
        <v>33</v>
      </c>
      <c r="F3" s="5" t="s">
        <v>34</v>
      </c>
      <c r="G3" s="5" t="s">
        <v>35</v>
      </c>
      <c r="H3" s="5" t="s">
        <v>30</v>
      </c>
      <c r="I3" s="5" t="s">
        <v>30</v>
      </c>
      <c r="J3" s="5" t="s">
        <v>36</v>
      </c>
    </row>
    <row r="4" spans="1:10">
      <c r="A4" s="9" t="s">
        <v>29</v>
      </c>
      <c r="B4" s="10" t="s">
        <v>37</v>
      </c>
      <c r="C4" s="10" t="s">
        <v>38</v>
      </c>
      <c r="D4" s="10" t="s">
        <v>39</v>
      </c>
      <c r="E4" s="10" t="s">
        <v>33</v>
      </c>
      <c r="F4" s="10" t="s">
        <v>34</v>
      </c>
      <c r="G4" s="10" t="s">
        <v>40</v>
      </c>
      <c r="H4" s="11">
        <v>9.9830000000000005</v>
      </c>
      <c r="I4" s="12">
        <v>10.035</v>
      </c>
      <c r="J4" s="10" t="s">
        <v>41</v>
      </c>
    </row>
    <row r="5" spans="1:10">
      <c r="A5" s="8" t="s">
        <v>42</v>
      </c>
      <c r="B5" s="5" t="s">
        <v>43</v>
      </c>
      <c r="C5" s="5" t="s">
        <v>44</v>
      </c>
      <c r="D5" s="5" t="s">
        <v>39</v>
      </c>
      <c r="E5" s="5" t="s">
        <v>33</v>
      </c>
      <c r="F5" s="5" t="s">
        <v>34</v>
      </c>
      <c r="G5" s="5" t="s">
        <v>40</v>
      </c>
      <c r="H5" s="13">
        <v>9.9629999999999992</v>
      </c>
      <c r="I5" s="14">
        <v>10.348000000000001</v>
      </c>
      <c r="J5" s="5" t="s">
        <v>45</v>
      </c>
    </row>
    <row r="6" spans="1:10">
      <c r="A6" s="9" t="s">
        <v>42</v>
      </c>
      <c r="B6" s="10" t="s">
        <v>30</v>
      </c>
      <c r="C6" s="10" t="s">
        <v>46</v>
      </c>
      <c r="D6" s="10" t="s">
        <v>47</v>
      </c>
      <c r="E6" s="10" t="s">
        <v>33</v>
      </c>
      <c r="F6" s="10" t="s">
        <v>34</v>
      </c>
      <c r="G6" s="10" t="s">
        <v>35</v>
      </c>
      <c r="H6" s="10" t="s">
        <v>30</v>
      </c>
      <c r="I6" s="10" t="s">
        <v>30</v>
      </c>
      <c r="J6" s="10" t="s">
        <v>48</v>
      </c>
    </row>
    <row r="7" spans="1:10">
      <c r="A7" s="8" t="s">
        <v>49</v>
      </c>
      <c r="B7" s="5" t="s">
        <v>50</v>
      </c>
      <c r="C7" s="5" t="s">
        <v>51</v>
      </c>
      <c r="D7" s="5" t="s">
        <v>39</v>
      </c>
      <c r="E7" s="5" t="s">
        <v>33</v>
      </c>
      <c r="F7" s="5" t="s">
        <v>34</v>
      </c>
      <c r="G7" s="5" t="s">
        <v>40</v>
      </c>
      <c r="H7" s="13">
        <v>9.9450000000000003</v>
      </c>
      <c r="I7" s="13">
        <v>9.8840000000000003</v>
      </c>
      <c r="J7" s="5" t="s">
        <v>52</v>
      </c>
    </row>
    <row r="8" spans="1:10">
      <c r="A8" s="9" t="s">
        <v>49</v>
      </c>
      <c r="B8" s="10" t="s">
        <v>30</v>
      </c>
      <c r="C8" s="10" t="s">
        <v>53</v>
      </c>
      <c r="D8" s="10" t="s">
        <v>54</v>
      </c>
      <c r="E8" s="10" t="s">
        <v>33</v>
      </c>
      <c r="F8" s="10" t="s">
        <v>34</v>
      </c>
      <c r="G8" s="10" t="s">
        <v>35</v>
      </c>
      <c r="H8" s="10" t="s">
        <v>30</v>
      </c>
      <c r="I8" s="10" t="s">
        <v>30</v>
      </c>
      <c r="J8" s="10" t="s">
        <v>55</v>
      </c>
    </row>
    <row r="9" spans="1:10">
      <c r="A9" s="8" t="s">
        <v>49</v>
      </c>
      <c r="B9" s="5" t="s">
        <v>56</v>
      </c>
      <c r="C9" s="5" t="s">
        <v>57</v>
      </c>
      <c r="D9" s="5" t="s">
        <v>58</v>
      </c>
      <c r="E9" s="5" t="s">
        <v>33</v>
      </c>
      <c r="F9" s="5" t="s">
        <v>34</v>
      </c>
      <c r="G9" s="5" t="s">
        <v>59</v>
      </c>
      <c r="H9" s="5" t="s">
        <v>30</v>
      </c>
      <c r="I9" s="5" t="s">
        <v>30</v>
      </c>
      <c r="J9" s="5" t="s">
        <v>60</v>
      </c>
    </row>
    <row r="10" spans="1:10">
      <c r="A10" s="9" t="s">
        <v>61</v>
      </c>
      <c r="B10" s="10" t="s">
        <v>62</v>
      </c>
      <c r="C10" s="10" t="s">
        <v>63</v>
      </c>
      <c r="D10" s="10" t="s">
        <v>39</v>
      </c>
      <c r="E10" s="10" t="s">
        <v>33</v>
      </c>
      <c r="F10" s="10" t="s">
        <v>34</v>
      </c>
      <c r="G10" s="10" t="s">
        <v>40</v>
      </c>
      <c r="H10" s="11">
        <v>9.9220000000000006</v>
      </c>
      <c r="I10" s="15">
        <v>10.507999999999999</v>
      </c>
      <c r="J10" s="10" t="s">
        <v>64</v>
      </c>
    </row>
    <row r="11" spans="1:10">
      <c r="A11" s="8" t="s">
        <v>61</v>
      </c>
      <c r="B11" s="5" t="s">
        <v>30</v>
      </c>
      <c r="C11" s="5" t="s">
        <v>65</v>
      </c>
      <c r="D11" s="5" t="s">
        <v>66</v>
      </c>
      <c r="E11" s="5" t="s">
        <v>33</v>
      </c>
      <c r="F11" s="5" t="s">
        <v>34</v>
      </c>
      <c r="G11" s="5" t="s">
        <v>35</v>
      </c>
      <c r="H11" s="5" t="s">
        <v>30</v>
      </c>
      <c r="I11" s="5" t="s">
        <v>30</v>
      </c>
      <c r="J11" s="5" t="s">
        <v>64</v>
      </c>
    </row>
    <row r="12" spans="1:10">
      <c r="A12" s="9" t="s">
        <v>67</v>
      </c>
      <c r="B12" s="10" t="s">
        <v>68</v>
      </c>
      <c r="C12" s="10" t="s">
        <v>69</v>
      </c>
      <c r="D12" s="10" t="s">
        <v>39</v>
      </c>
      <c r="E12" s="10" t="s">
        <v>33</v>
      </c>
      <c r="F12" s="10" t="s">
        <v>34</v>
      </c>
      <c r="G12" s="10" t="s">
        <v>35</v>
      </c>
      <c r="H12" s="16">
        <v>9.9009999999999998</v>
      </c>
      <c r="I12" s="17">
        <v>10.558</v>
      </c>
      <c r="J12" s="10" t="s">
        <v>70</v>
      </c>
    </row>
    <row r="13" spans="1:10">
      <c r="A13" s="8" t="s">
        <v>67</v>
      </c>
      <c r="B13" s="5" t="s">
        <v>71</v>
      </c>
      <c r="C13" s="5" t="s">
        <v>72</v>
      </c>
      <c r="D13" s="5" t="s">
        <v>58</v>
      </c>
      <c r="E13" s="5" t="s">
        <v>33</v>
      </c>
      <c r="F13" s="5" t="s">
        <v>34</v>
      </c>
      <c r="G13" s="5" t="s">
        <v>59</v>
      </c>
      <c r="H13" s="5" t="s">
        <v>30</v>
      </c>
      <c r="I13" s="5" t="s">
        <v>30</v>
      </c>
      <c r="J13" s="5" t="s">
        <v>73</v>
      </c>
    </row>
    <row r="14" spans="1:10">
      <c r="A14" s="9" t="s">
        <v>74</v>
      </c>
      <c r="B14" s="10" t="s">
        <v>30</v>
      </c>
      <c r="C14" s="10" t="s">
        <v>75</v>
      </c>
      <c r="D14" s="10" t="s">
        <v>76</v>
      </c>
      <c r="E14" s="10" t="s">
        <v>33</v>
      </c>
      <c r="F14" s="10" t="s">
        <v>34</v>
      </c>
      <c r="G14" s="10" t="s">
        <v>35</v>
      </c>
      <c r="H14" s="10" t="s">
        <v>30</v>
      </c>
      <c r="I14" s="10" t="s">
        <v>30</v>
      </c>
      <c r="J14" s="10" t="s">
        <v>77</v>
      </c>
    </row>
    <row r="15" spans="1:10">
      <c r="A15" s="8" t="s">
        <v>74</v>
      </c>
      <c r="B15" s="5" t="s">
        <v>78</v>
      </c>
      <c r="C15" s="5" t="s">
        <v>79</v>
      </c>
      <c r="D15" s="5" t="s">
        <v>39</v>
      </c>
      <c r="E15" s="5" t="s">
        <v>33</v>
      </c>
      <c r="F15" s="5" t="s">
        <v>34</v>
      </c>
      <c r="G15" s="5" t="s">
        <v>40</v>
      </c>
      <c r="H15" s="13">
        <v>9.8810000000000002</v>
      </c>
      <c r="I15" s="14">
        <v>10.598000000000001</v>
      </c>
      <c r="J15" s="5" t="s">
        <v>80</v>
      </c>
    </row>
    <row r="16" spans="1:10">
      <c r="A16" s="9" t="s">
        <v>74</v>
      </c>
      <c r="B16" s="10" t="s">
        <v>81</v>
      </c>
      <c r="C16" s="10" t="s">
        <v>82</v>
      </c>
      <c r="D16" s="10" t="s">
        <v>58</v>
      </c>
      <c r="E16" s="10" t="s">
        <v>33</v>
      </c>
      <c r="F16" s="10" t="s">
        <v>34</v>
      </c>
      <c r="G16" s="10" t="s">
        <v>59</v>
      </c>
      <c r="H16" s="10" t="s">
        <v>30</v>
      </c>
      <c r="I16" s="10" t="s">
        <v>30</v>
      </c>
      <c r="J16" s="10" t="s">
        <v>83</v>
      </c>
    </row>
    <row r="17" spans="1:19">
      <c r="A17" s="8" t="s">
        <v>84</v>
      </c>
      <c r="B17" s="5" t="s">
        <v>85</v>
      </c>
      <c r="C17" s="5" t="s">
        <v>86</v>
      </c>
      <c r="D17" s="5" t="s">
        <v>39</v>
      </c>
      <c r="E17" s="5" t="s">
        <v>33</v>
      </c>
      <c r="F17" s="5" t="s">
        <v>34</v>
      </c>
      <c r="G17" s="5" t="s">
        <v>40</v>
      </c>
      <c r="H17" s="13">
        <v>9.8629999999999995</v>
      </c>
      <c r="I17" s="14">
        <v>10.629</v>
      </c>
      <c r="J17" s="5" t="s">
        <v>87</v>
      </c>
    </row>
    <row r="18" spans="1:19">
      <c r="A18" s="9" t="s">
        <v>88</v>
      </c>
      <c r="B18" s="10" t="s">
        <v>30</v>
      </c>
      <c r="C18" s="10" t="s">
        <v>89</v>
      </c>
      <c r="D18" s="10" t="s">
        <v>76</v>
      </c>
      <c r="E18" s="10" t="s">
        <v>33</v>
      </c>
      <c r="F18" s="10" t="s">
        <v>34</v>
      </c>
      <c r="G18" s="10" t="s">
        <v>35</v>
      </c>
      <c r="H18" s="10" t="s">
        <v>30</v>
      </c>
      <c r="I18" s="10" t="s">
        <v>30</v>
      </c>
      <c r="J18" s="10" t="s">
        <v>80</v>
      </c>
    </row>
    <row r="19" spans="1:19" ht="21">
      <c r="A19" s="8" t="s">
        <v>90</v>
      </c>
      <c r="B19" s="5" t="s">
        <v>30</v>
      </c>
      <c r="C19" s="5" t="s">
        <v>91</v>
      </c>
      <c r="D19" s="5" t="s">
        <v>92</v>
      </c>
      <c r="E19" s="5" t="s">
        <v>33</v>
      </c>
      <c r="F19" s="5" t="s">
        <v>34</v>
      </c>
      <c r="G19" s="5" t="s">
        <v>35</v>
      </c>
      <c r="H19" s="5" t="s">
        <v>30</v>
      </c>
      <c r="I19" s="5" t="s">
        <v>30</v>
      </c>
      <c r="J19" s="5" t="s">
        <v>93</v>
      </c>
      <c r="S19" s="43" t="s">
        <v>1212</v>
      </c>
    </row>
    <row r="20" spans="1:19">
      <c r="A20" s="9" t="s">
        <v>90</v>
      </c>
      <c r="B20" s="10" t="s">
        <v>94</v>
      </c>
      <c r="C20" s="10" t="s">
        <v>95</v>
      </c>
      <c r="D20" s="10" t="s">
        <v>39</v>
      </c>
      <c r="E20" s="10" t="s">
        <v>33</v>
      </c>
      <c r="F20" s="10" t="s">
        <v>34</v>
      </c>
      <c r="G20" s="10" t="s">
        <v>40</v>
      </c>
      <c r="H20" s="18">
        <v>9.84</v>
      </c>
      <c r="I20" s="17">
        <v>10.664999999999999</v>
      </c>
      <c r="J20" s="10" t="s">
        <v>96</v>
      </c>
    </row>
    <row r="21" spans="1:19">
      <c r="A21" s="8" t="s">
        <v>90</v>
      </c>
      <c r="B21" s="5" t="s">
        <v>97</v>
      </c>
      <c r="C21" s="5" t="s">
        <v>98</v>
      </c>
      <c r="D21" s="5" t="s">
        <v>58</v>
      </c>
      <c r="E21" s="5" t="s">
        <v>33</v>
      </c>
      <c r="F21" s="5" t="s">
        <v>34</v>
      </c>
      <c r="G21" s="5" t="s">
        <v>59</v>
      </c>
      <c r="H21" s="5" t="s">
        <v>30</v>
      </c>
      <c r="I21" s="5" t="s">
        <v>30</v>
      </c>
      <c r="J21" s="5" t="s">
        <v>99</v>
      </c>
      <c r="L21" t="s">
        <v>1221</v>
      </c>
      <c r="M21" s="49">
        <v>48730</v>
      </c>
    </row>
    <row r="22" spans="1:19">
      <c r="A22" s="9" t="s">
        <v>100</v>
      </c>
      <c r="B22" s="10" t="s">
        <v>101</v>
      </c>
      <c r="C22" s="10" t="s">
        <v>102</v>
      </c>
      <c r="D22" s="10" t="s">
        <v>39</v>
      </c>
      <c r="E22" s="10" t="s">
        <v>33</v>
      </c>
      <c r="F22" s="10" t="s">
        <v>34</v>
      </c>
      <c r="G22" s="10" t="s">
        <v>40</v>
      </c>
      <c r="H22" s="11">
        <v>9.8109999999999999</v>
      </c>
      <c r="I22" s="19">
        <v>11.185</v>
      </c>
      <c r="J22" s="10" t="s">
        <v>103</v>
      </c>
      <c r="L22" t="s">
        <v>1222</v>
      </c>
      <c r="M22" s="49">
        <v>45342</v>
      </c>
    </row>
    <row r="23" spans="1:19">
      <c r="A23" s="8" t="s">
        <v>104</v>
      </c>
      <c r="B23" s="5" t="s">
        <v>30</v>
      </c>
      <c r="C23" s="5" t="s">
        <v>105</v>
      </c>
      <c r="D23" s="5" t="s">
        <v>54</v>
      </c>
      <c r="E23" s="5" t="s">
        <v>33</v>
      </c>
      <c r="F23" s="5" t="s">
        <v>34</v>
      </c>
      <c r="G23" s="5" t="s">
        <v>35</v>
      </c>
      <c r="H23" s="5" t="s">
        <v>30</v>
      </c>
      <c r="I23" s="5" t="s">
        <v>30</v>
      </c>
      <c r="J23" s="5" t="s">
        <v>106</v>
      </c>
      <c r="L23" t="s">
        <v>1223</v>
      </c>
      <c r="M23" s="50">
        <v>0.10829999999999999</v>
      </c>
    </row>
    <row r="24" spans="1:19">
      <c r="A24" s="9" t="s">
        <v>104</v>
      </c>
      <c r="B24" s="10" t="s">
        <v>107</v>
      </c>
      <c r="C24" s="10" t="s">
        <v>108</v>
      </c>
      <c r="D24" s="10" t="s">
        <v>39</v>
      </c>
      <c r="E24" s="10" t="s">
        <v>33</v>
      </c>
      <c r="F24" s="10" t="s">
        <v>34</v>
      </c>
      <c r="G24" s="10" t="s">
        <v>40</v>
      </c>
      <c r="H24" s="11">
        <v>9.7989999999999995</v>
      </c>
      <c r="I24" s="17">
        <v>10.723000000000001</v>
      </c>
      <c r="J24" s="10" t="s">
        <v>93</v>
      </c>
      <c r="L24" t="s">
        <v>1224</v>
      </c>
      <c r="M24" s="50" t="s">
        <v>1236</v>
      </c>
    </row>
    <row r="25" spans="1:19">
      <c r="A25" s="8" t="s">
        <v>109</v>
      </c>
      <c r="B25" s="5" t="s">
        <v>110</v>
      </c>
      <c r="C25" s="5" t="s">
        <v>111</v>
      </c>
      <c r="D25" s="5" t="s">
        <v>112</v>
      </c>
      <c r="E25" s="5" t="s">
        <v>33</v>
      </c>
      <c r="F25" s="5" t="s">
        <v>34</v>
      </c>
      <c r="G25" s="5" t="s">
        <v>59</v>
      </c>
      <c r="H25" s="5" t="s">
        <v>30</v>
      </c>
      <c r="I25" s="5" t="s">
        <v>30</v>
      </c>
      <c r="J25" s="5" t="s">
        <v>113</v>
      </c>
    </row>
    <row r="26" spans="1:19">
      <c r="A26" s="9" t="s">
        <v>114</v>
      </c>
      <c r="B26" s="10" t="s">
        <v>115</v>
      </c>
      <c r="C26" s="10" t="s">
        <v>116</v>
      </c>
      <c r="D26" s="10" t="s">
        <v>39</v>
      </c>
      <c r="E26" s="10" t="s">
        <v>33</v>
      </c>
      <c r="F26" s="10" t="s">
        <v>34</v>
      </c>
      <c r="G26" s="10" t="s">
        <v>40</v>
      </c>
      <c r="H26" s="11">
        <v>9.7690000000000001</v>
      </c>
      <c r="I26" s="20">
        <v>11.22</v>
      </c>
      <c r="J26" s="10" t="s">
        <v>117</v>
      </c>
      <c r="L26" t="s">
        <v>1225</v>
      </c>
      <c r="M26" s="51">
        <v>61219000</v>
      </c>
      <c r="O26" t="s">
        <v>1226</v>
      </c>
      <c r="P26">
        <v>89.617999999999995</v>
      </c>
    </row>
    <row r="27" spans="1:19">
      <c r="A27" s="8" t="s">
        <v>114</v>
      </c>
      <c r="B27" s="5" t="s">
        <v>118</v>
      </c>
      <c r="C27" s="5" t="s">
        <v>119</v>
      </c>
      <c r="D27" s="5" t="s">
        <v>58</v>
      </c>
      <c r="E27" s="5" t="s">
        <v>33</v>
      </c>
      <c r="F27" s="5" t="s">
        <v>34</v>
      </c>
      <c r="G27" s="5" t="s">
        <v>59</v>
      </c>
      <c r="H27" s="5" t="s">
        <v>30</v>
      </c>
      <c r="I27" s="5" t="s">
        <v>30</v>
      </c>
      <c r="J27" s="5" t="s">
        <v>120</v>
      </c>
      <c r="L27" t="s">
        <v>1227</v>
      </c>
      <c r="M27" s="52">
        <v>61487000</v>
      </c>
      <c r="O27" t="s">
        <v>1228</v>
      </c>
      <c r="P27">
        <v>89.560699999999997</v>
      </c>
    </row>
    <row r="28" spans="1:19">
      <c r="A28" s="9" t="s">
        <v>121</v>
      </c>
      <c r="B28" s="10" t="s">
        <v>30</v>
      </c>
      <c r="C28" s="10" t="s">
        <v>122</v>
      </c>
      <c r="D28" s="10" t="s">
        <v>54</v>
      </c>
      <c r="E28" s="10" t="s">
        <v>33</v>
      </c>
      <c r="F28" s="10" t="s">
        <v>34</v>
      </c>
      <c r="G28" s="10" t="s">
        <v>35</v>
      </c>
      <c r="H28" s="10" t="s">
        <v>30</v>
      </c>
      <c r="I28" s="10" t="s">
        <v>30</v>
      </c>
      <c r="J28" s="10" t="s">
        <v>41</v>
      </c>
    </row>
    <row r="29" spans="1:19">
      <c r="A29" s="8" t="s">
        <v>121</v>
      </c>
      <c r="B29" s="5" t="s">
        <v>123</v>
      </c>
      <c r="C29" s="5" t="s">
        <v>124</v>
      </c>
      <c r="D29" s="5" t="s">
        <v>39</v>
      </c>
      <c r="E29" s="5" t="s">
        <v>33</v>
      </c>
      <c r="F29" s="5" t="s">
        <v>34</v>
      </c>
      <c r="G29" s="5" t="s">
        <v>40</v>
      </c>
      <c r="H29" s="13">
        <v>9.7579999999999991</v>
      </c>
      <c r="I29" s="14">
        <v>10.775</v>
      </c>
      <c r="J29" s="5" t="s">
        <v>125</v>
      </c>
      <c r="L29" s="47" t="s">
        <v>1229</v>
      </c>
      <c r="M29" s="53">
        <f>+ABS(M27-M26)</f>
        <v>268000</v>
      </c>
      <c r="N29" s="47"/>
      <c r="O29" s="47" t="s">
        <v>1230</v>
      </c>
      <c r="P29" s="47">
        <f>+ABS(P27-P26)</f>
        <v>5.7299999999997908E-2</v>
      </c>
    </row>
    <row r="30" spans="1:19">
      <c r="A30" s="9" t="s">
        <v>126</v>
      </c>
      <c r="B30" s="10" t="s">
        <v>30</v>
      </c>
      <c r="C30" s="10" t="s">
        <v>127</v>
      </c>
      <c r="D30" s="10" t="s">
        <v>39</v>
      </c>
      <c r="E30" s="10" t="s">
        <v>33</v>
      </c>
      <c r="F30" s="10" t="s">
        <v>34</v>
      </c>
      <c r="G30" s="10" t="s">
        <v>40</v>
      </c>
      <c r="H30" s="10" t="s">
        <v>30</v>
      </c>
      <c r="I30" s="10" t="s">
        <v>30</v>
      </c>
      <c r="J30" s="10" t="s">
        <v>128</v>
      </c>
    </row>
    <row r="31" spans="1:19">
      <c r="A31" s="8" t="s">
        <v>126</v>
      </c>
      <c r="B31" s="5" t="s">
        <v>129</v>
      </c>
      <c r="C31" s="5" t="s">
        <v>130</v>
      </c>
      <c r="D31" s="5" t="s">
        <v>58</v>
      </c>
      <c r="E31" s="5" t="s">
        <v>33</v>
      </c>
      <c r="F31" s="5" t="s">
        <v>34</v>
      </c>
      <c r="G31" s="5" t="s">
        <v>59</v>
      </c>
      <c r="H31" s="5" t="s">
        <v>30</v>
      </c>
      <c r="I31" s="5" t="s">
        <v>30</v>
      </c>
      <c r="J31" s="5" t="s">
        <v>131</v>
      </c>
      <c r="L31" s="62" t="s">
        <v>1231</v>
      </c>
      <c r="M31" s="63">
        <f>+M29/P29</f>
        <v>4677137.8708553193</v>
      </c>
      <c r="N31" s="62" t="s">
        <v>1232</v>
      </c>
      <c r="O31" s="60"/>
    </row>
    <row r="32" spans="1:19">
      <c r="A32" s="9" t="s">
        <v>132</v>
      </c>
      <c r="B32" s="10" t="s">
        <v>30</v>
      </c>
      <c r="C32" s="10" t="s">
        <v>133</v>
      </c>
      <c r="D32" s="10" t="s">
        <v>54</v>
      </c>
      <c r="E32" s="10" t="s">
        <v>33</v>
      </c>
      <c r="F32" s="10" t="s">
        <v>34</v>
      </c>
      <c r="G32" s="10" t="s">
        <v>35</v>
      </c>
      <c r="H32" s="10" t="s">
        <v>30</v>
      </c>
      <c r="I32" s="10" t="s">
        <v>30</v>
      </c>
      <c r="J32" s="10" t="s">
        <v>52</v>
      </c>
    </row>
    <row r="33" spans="1:16">
      <c r="A33" s="8" t="s">
        <v>132</v>
      </c>
      <c r="B33" s="5" t="s">
        <v>134</v>
      </c>
      <c r="C33" s="5" t="s">
        <v>135</v>
      </c>
      <c r="D33" s="5" t="s">
        <v>39</v>
      </c>
      <c r="E33" s="5" t="s">
        <v>33</v>
      </c>
      <c r="F33" s="5" t="s">
        <v>34</v>
      </c>
      <c r="G33" s="5" t="s">
        <v>40</v>
      </c>
      <c r="H33" s="13">
        <v>9.7170000000000005</v>
      </c>
      <c r="I33" s="21">
        <v>10.808999999999999</v>
      </c>
      <c r="J33" s="5" t="s">
        <v>41</v>
      </c>
    </row>
    <row r="34" spans="1:16">
      <c r="A34" s="9" t="s">
        <v>136</v>
      </c>
      <c r="B34" s="10" t="s">
        <v>137</v>
      </c>
      <c r="C34" s="10" t="s">
        <v>138</v>
      </c>
      <c r="D34" s="10" t="s">
        <v>139</v>
      </c>
      <c r="E34" s="10" t="s">
        <v>33</v>
      </c>
      <c r="F34" s="10" t="s">
        <v>34</v>
      </c>
      <c r="G34" s="10" t="s">
        <v>59</v>
      </c>
      <c r="H34" s="10" t="s">
        <v>30</v>
      </c>
      <c r="I34" s="10" t="s">
        <v>30</v>
      </c>
      <c r="J34" s="10" t="s">
        <v>140</v>
      </c>
      <c r="L34" t="s">
        <v>1237</v>
      </c>
    </row>
    <row r="35" spans="1:16">
      <c r="A35" s="8" t="s">
        <v>141</v>
      </c>
      <c r="B35" s="5" t="s">
        <v>30</v>
      </c>
      <c r="C35" s="5" t="s">
        <v>142</v>
      </c>
      <c r="D35" s="5" t="s">
        <v>143</v>
      </c>
      <c r="E35" s="5" t="s">
        <v>33</v>
      </c>
      <c r="F35" s="5" t="s">
        <v>34</v>
      </c>
      <c r="G35" s="5" t="s">
        <v>35</v>
      </c>
      <c r="H35" s="5" t="s">
        <v>30</v>
      </c>
      <c r="I35" s="5" t="s">
        <v>30</v>
      </c>
      <c r="J35" s="5" t="s">
        <v>70</v>
      </c>
      <c r="L35" t="s">
        <v>1238</v>
      </c>
      <c r="M35" s="51">
        <f>69780000</f>
        <v>69780000</v>
      </c>
      <c r="O35" t="s">
        <v>1239</v>
      </c>
      <c r="P35">
        <v>87.808300000000003</v>
      </c>
    </row>
    <row r="36" spans="1:16">
      <c r="A36" s="9" t="s">
        <v>141</v>
      </c>
      <c r="B36" s="10" t="s">
        <v>144</v>
      </c>
      <c r="C36" s="10" t="s">
        <v>145</v>
      </c>
      <c r="D36" s="10" t="s">
        <v>39</v>
      </c>
      <c r="E36" s="10" t="s">
        <v>33</v>
      </c>
      <c r="F36" s="10" t="s">
        <v>34</v>
      </c>
      <c r="G36" s="10" t="s">
        <v>40</v>
      </c>
      <c r="H36" s="11">
        <v>9.6769999999999996</v>
      </c>
      <c r="I36" s="17">
        <v>10.840999999999999</v>
      </c>
      <c r="J36" s="10" t="s">
        <v>146</v>
      </c>
      <c r="L36" t="s">
        <v>1234</v>
      </c>
      <c r="M36" s="51">
        <f>+M35-M26</f>
        <v>8561000</v>
      </c>
      <c r="O36" t="s">
        <v>1233</v>
      </c>
      <c r="P36">
        <f>+P35-P26</f>
        <v>-1.8096999999999923</v>
      </c>
    </row>
    <row r="37" spans="1:16">
      <c r="A37" s="8" t="s">
        <v>141</v>
      </c>
      <c r="B37" s="5" t="s">
        <v>147</v>
      </c>
      <c r="C37" s="5" t="s">
        <v>148</v>
      </c>
      <c r="D37" s="5" t="s">
        <v>58</v>
      </c>
      <c r="E37" s="5" t="s">
        <v>33</v>
      </c>
      <c r="F37" s="5" t="s">
        <v>34</v>
      </c>
      <c r="G37" s="5" t="s">
        <v>59</v>
      </c>
      <c r="H37" s="5" t="s">
        <v>30</v>
      </c>
      <c r="I37" s="5" t="s">
        <v>30</v>
      </c>
      <c r="J37" s="5" t="s">
        <v>149</v>
      </c>
      <c r="M37" s="54"/>
      <c r="O37" t="s">
        <v>1240</v>
      </c>
      <c r="P37" s="55">
        <f>+P36*M31</f>
        <v>-8464216.4048868362</v>
      </c>
    </row>
    <row r="38" spans="1:16">
      <c r="A38" s="9" t="s">
        <v>150</v>
      </c>
      <c r="B38" s="10" t="s">
        <v>151</v>
      </c>
      <c r="C38" s="10" t="s">
        <v>152</v>
      </c>
      <c r="D38" s="10" t="s">
        <v>39</v>
      </c>
      <c r="E38" s="10" t="s">
        <v>33</v>
      </c>
      <c r="F38" s="10" t="s">
        <v>34</v>
      </c>
      <c r="G38" s="10" t="s">
        <v>35</v>
      </c>
      <c r="H38" s="11">
        <v>9.6359999999999992</v>
      </c>
      <c r="I38" s="17">
        <v>10.871</v>
      </c>
      <c r="J38" s="10" t="s">
        <v>70</v>
      </c>
      <c r="L38" s="60" t="s">
        <v>1235</v>
      </c>
      <c r="M38" s="61">
        <f>+M36+P37</f>
        <v>96783.595113163814</v>
      </c>
      <c r="P38" s="55"/>
    </row>
    <row r="39" spans="1:16">
      <c r="A39" s="8" t="s">
        <v>153</v>
      </c>
      <c r="B39" s="5" t="s">
        <v>154</v>
      </c>
      <c r="C39" s="5" t="s">
        <v>155</v>
      </c>
      <c r="D39" s="5" t="s">
        <v>39</v>
      </c>
      <c r="E39" s="5" t="s">
        <v>33</v>
      </c>
      <c r="F39" s="5" t="s">
        <v>34</v>
      </c>
      <c r="G39" s="5" t="s">
        <v>40</v>
      </c>
      <c r="H39" s="13">
        <v>9.5960000000000001</v>
      </c>
      <c r="I39" s="21">
        <v>10.901</v>
      </c>
      <c r="J39" s="5" t="s">
        <v>156</v>
      </c>
    </row>
    <row r="40" spans="1:16">
      <c r="A40" s="9" t="s">
        <v>157</v>
      </c>
      <c r="B40" s="10" t="s">
        <v>30</v>
      </c>
      <c r="C40" s="10" t="s">
        <v>158</v>
      </c>
      <c r="D40" s="10" t="s">
        <v>159</v>
      </c>
      <c r="E40" s="10" t="s">
        <v>33</v>
      </c>
      <c r="F40" s="10" t="s">
        <v>34</v>
      </c>
      <c r="G40" s="10" t="s">
        <v>35</v>
      </c>
      <c r="H40" s="10" t="s">
        <v>30</v>
      </c>
      <c r="I40" s="10" t="s">
        <v>30</v>
      </c>
      <c r="J40" s="10" t="s">
        <v>36</v>
      </c>
    </row>
    <row r="41" spans="1:16">
      <c r="A41" s="8" t="s">
        <v>160</v>
      </c>
      <c r="B41" s="5" t="s">
        <v>161</v>
      </c>
      <c r="C41" s="5" t="s">
        <v>162</v>
      </c>
      <c r="D41" s="5" t="s">
        <v>39</v>
      </c>
      <c r="E41" s="5" t="s">
        <v>33</v>
      </c>
      <c r="F41" s="5" t="s">
        <v>34</v>
      </c>
      <c r="G41" s="5" t="s">
        <v>40</v>
      </c>
      <c r="H41" s="13">
        <v>9.5429999999999993</v>
      </c>
      <c r="I41" s="22">
        <v>11.276999999999999</v>
      </c>
      <c r="J41" s="5" t="s">
        <v>103</v>
      </c>
    </row>
    <row r="42" spans="1:16">
      <c r="A42" s="9" t="s">
        <v>163</v>
      </c>
      <c r="B42" s="10" t="s">
        <v>164</v>
      </c>
      <c r="C42" s="10" t="s">
        <v>165</v>
      </c>
      <c r="D42" s="10" t="s">
        <v>39</v>
      </c>
      <c r="E42" s="10" t="s">
        <v>33</v>
      </c>
      <c r="F42" s="10" t="s">
        <v>34</v>
      </c>
      <c r="G42" s="10" t="s">
        <v>40</v>
      </c>
      <c r="H42" s="16">
        <v>9.5009999999999994</v>
      </c>
      <c r="I42" s="19">
        <v>11.324</v>
      </c>
      <c r="J42" s="10" t="s">
        <v>166</v>
      </c>
    </row>
    <row r="43" spans="1:16">
      <c r="A43" s="8" t="s">
        <v>163</v>
      </c>
      <c r="B43" s="5" t="s">
        <v>167</v>
      </c>
      <c r="C43" s="5" t="s">
        <v>168</v>
      </c>
      <c r="D43" s="5" t="s">
        <v>58</v>
      </c>
      <c r="E43" s="5" t="s">
        <v>33</v>
      </c>
      <c r="F43" s="5" t="s">
        <v>34</v>
      </c>
      <c r="G43" s="5" t="s">
        <v>59</v>
      </c>
      <c r="H43" s="5" t="s">
        <v>30</v>
      </c>
      <c r="I43" s="5" t="s">
        <v>30</v>
      </c>
      <c r="J43" s="5" t="s">
        <v>169</v>
      </c>
    </row>
    <row r="44" spans="1:16">
      <c r="A44" s="9" t="s">
        <v>170</v>
      </c>
      <c r="B44" s="10" t="s">
        <v>171</v>
      </c>
      <c r="C44" s="10" t="s">
        <v>172</v>
      </c>
      <c r="D44" s="10" t="s">
        <v>58</v>
      </c>
      <c r="E44" s="10" t="s">
        <v>33</v>
      </c>
      <c r="F44" s="10" t="s">
        <v>34</v>
      </c>
      <c r="G44" s="10" t="s">
        <v>59</v>
      </c>
      <c r="H44" s="10" t="s">
        <v>30</v>
      </c>
      <c r="I44" s="10" t="s">
        <v>30</v>
      </c>
      <c r="J44" s="10" t="s">
        <v>173</v>
      </c>
    </row>
    <row r="45" spans="1:16">
      <c r="A45" s="8" t="s">
        <v>174</v>
      </c>
      <c r="B45" s="5" t="s">
        <v>30</v>
      </c>
      <c r="C45" s="5" t="s">
        <v>175</v>
      </c>
      <c r="D45" s="5" t="s">
        <v>76</v>
      </c>
      <c r="E45" s="5" t="s">
        <v>33</v>
      </c>
      <c r="F45" s="5" t="s">
        <v>34</v>
      </c>
      <c r="G45" s="5" t="s">
        <v>35</v>
      </c>
      <c r="H45" s="5" t="s">
        <v>30</v>
      </c>
      <c r="I45" s="5" t="s">
        <v>30</v>
      </c>
      <c r="J45" s="5" t="s">
        <v>176</v>
      </c>
    </row>
    <row r="46" spans="1:16">
      <c r="A46" s="9" t="s">
        <v>177</v>
      </c>
      <c r="B46" s="10" t="s">
        <v>178</v>
      </c>
      <c r="C46" s="10" t="s">
        <v>179</v>
      </c>
      <c r="D46" s="10" t="s">
        <v>58</v>
      </c>
      <c r="E46" s="10" t="s">
        <v>33</v>
      </c>
      <c r="F46" s="10" t="s">
        <v>34</v>
      </c>
      <c r="G46" s="10" t="s">
        <v>40</v>
      </c>
      <c r="H46" s="10" t="s">
        <v>30</v>
      </c>
      <c r="I46" s="10" t="s">
        <v>30</v>
      </c>
      <c r="J46" s="10" t="s">
        <v>180</v>
      </c>
    </row>
    <row r="47" spans="1:16">
      <c r="A47" s="8" t="s">
        <v>181</v>
      </c>
      <c r="B47" s="5" t="s">
        <v>182</v>
      </c>
      <c r="C47" s="5" t="s">
        <v>183</v>
      </c>
      <c r="D47" s="5" t="s">
        <v>39</v>
      </c>
      <c r="E47" s="5" t="s">
        <v>33</v>
      </c>
      <c r="F47" s="5" t="s">
        <v>34</v>
      </c>
      <c r="G47" s="5" t="s">
        <v>40</v>
      </c>
      <c r="H47" s="13">
        <v>9.4380000000000006</v>
      </c>
      <c r="I47" s="14">
        <v>10.993</v>
      </c>
      <c r="J47" s="5" t="s">
        <v>45</v>
      </c>
    </row>
    <row r="48" spans="1:16">
      <c r="A48" s="9" t="s">
        <v>181</v>
      </c>
      <c r="B48" s="10" t="s">
        <v>30</v>
      </c>
      <c r="C48" s="10" t="s">
        <v>184</v>
      </c>
      <c r="D48" s="10" t="s">
        <v>54</v>
      </c>
      <c r="E48" s="10" t="s">
        <v>33</v>
      </c>
      <c r="F48" s="10" t="s">
        <v>34</v>
      </c>
      <c r="G48" s="10" t="s">
        <v>35</v>
      </c>
      <c r="H48" s="10" t="s">
        <v>30</v>
      </c>
      <c r="I48" s="10" t="s">
        <v>30</v>
      </c>
      <c r="J48" s="10" t="s">
        <v>45</v>
      </c>
    </row>
    <row r="49" spans="1:10">
      <c r="A49" s="8" t="s">
        <v>185</v>
      </c>
      <c r="B49" s="5" t="s">
        <v>186</v>
      </c>
      <c r="C49" s="5" t="s">
        <v>187</v>
      </c>
      <c r="D49" s="5" t="s">
        <v>39</v>
      </c>
      <c r="E49" s="5" t="s">
        <v>33</v>
      </c>
      <c r="F49" s="5" t="s">
        <v>34</v>
      </c>
      <c r="G49" s="5" t="s">
        <v>40</v>
      </c>
      <c r="H49" s="13">
        <v>9.3610000000000007</v>
      </c>
      <c r="I49" s="23">
        <v>11.018000000000001</v>
      </c>
      <c r="J49" s="5" t="s">
        <v>80</v>
      </c>
    </row>
    <row r="50" spans="1:10">
      <c r="A50" s="9" t="s">
        <v>185</v>
      </c>
      <c r="B50" s="10" t="s">
        <v>30</v>
      </c>
      <c r="C50" s="10" t="s">
        <v>188</v>
      </c>
      <c r="D50" s="10" t="s">
        <v>189</v>
      </c>
      <c r="E50" s="10" t="s">
        <v>33</v>
      </c>
      <c r="F50" s="10" t="s">
        <v>34</v>
      </c>
      <c r="G50" s="10" t="s">
        <v>35</v>
      </c>
      <c r="H50" s="10" t="s">
        <v>30</v>
      </c>
      <c r="I50" s="10" t="s">
        <v>30</v>
      </c>
      <c r="J50" s="10" t="s">
        <v>80</v>
      </c>
    </row>
    <row r="51" spans="1:10">
      <c r="A51" s="8" t="s">
        <v>190</v>
      </c>
      <c r="B51" s="5" t="s">
        <v>30</v>
      </c>
      <c r="C51" s="5" t="s">
        <v>191</v>
      </c>
      <c r="D51" s="5" t="s">
        <v>54</v>
      </c>
      <c r="E51" s="5" t="s">
        <v>33</v>
      </c>
      <c r="F51" s="5" t="s">
        <v>34</v>
      </c>
      <c r="G51" s="5" t="s">
        <v>35</v>
      </c>
      <c r="H51" s="5" t="s">
        <v>30</v>
      </c>
      <c r="I51" s="5" t="s">
        <v>30</v>
      </c>
      <c r="J51" s="5" t="s">
        <v>77</v>
      </c>
    </row>
    <row r="52" spans="1:10">
      <c r="A52" s="9" t="s">
        <v>190</v>
      </c>
      <c r="B52" s="10" t="s">
        <v>192</v>
      </c>
      <c r="C52" s="10" t="s">
        <v>193</v>
      </c>
      <c r="D52" s="10" t="s">
        <v>39</v>
      </c>
      <c r="E52" s="10" t="s">
        <v>33</v>
      </c>
      <c r="F52" s="10" t="s">
        <v>34</v>
      </c>
      <c r="G52" s="10" t="s">
        <v>59</v>
      </c>
      <c r="H52" s="11">
        <v>9.3230000000000004</v>
      </c>
      <c r="I52" s="24">
        <v>11.03</v>
      </c>
      <c r="J52" s="10" t="s">
        <v>194</v>
      </c>
    </row>
    <row r="53" spans="1:10">
      <c r="A53" s="8" t="s">
        <v>190</v>
      </c>
      <c r="B53" s="5" t="s">
        <v>195</v>
      </c>
      <c r="C53" s="5" t="s">
        <v>196</v>
      </c>
      <c r="D53" s="5" t="s">
        <v>58</v>
      </c>
      <c r="E53" s="5" t="s">
        <v>33</v>
      </c>
      <c r="F53" s="5" t="s">
        <v>34</v>
      </c>
      <c r="G53" s="5" t="s">
        <v>59</v>
      </c>
      <c r="H53" s="5" t="s">
        <v>30</v>
      </c>
      <c r="I53" s="5" t="s">
        <v>30</v>
      </c>
      <c r="J53" s="5" t="s">
        <v>197</v>
      </c>
    </row>
    <row r="54" spans="1:10">
      <c r="A54" s="9" t="s">
        <v>198</v>
      </c>
      <c r="B54" s="10" t="s">
        <v>30</v>
      </c>
      <c r="C54" s="10" t="s">
        <v>199</v>
      </c>
      <c r="D54" s="10" t="s">
        <v>92</v>
      </c>
      <c r="E54" s="10" t="s">
        <v>33</v>
      </c>
      <c r="F54" s="10" t="s">
        <v>34</v>
      </c>
      <c r="G54" s="10" t="s">
        <v>59</v>
      </c>
      <c r="H54" s="10" t="s">
        <v>30</v>
      </c>
      <c r="I54" s="10" t="s">
        <v>30</v>
      </c>
      <c r="J54" s="10" t="s">
        <v>200</v>
      </c>
    </row>
    <row r="55" spans="1:10">
      <c r="A55" s="8" t="s">
        <v>201</v>
      </c>
      <c r="B55" s="5" t="s">
        <v>202</v>
      </c>
      <c r="C55" s="5" t="s">
        <v>203</v>
      </c>
      <c r="D55" s="5" t="s">
        <v>39</v>
      </c>
      <c r="E55" s="5" t="s">
        <v>33</v>
      </c>
      <c r="F55" s="5" t="s">
        <v>34</v>
      </c>
      <c r="G55" s="5" t="s">
        <v>40</v>
      </c>
      <c r="H55" s="13">
        <v>9.2789999999999999</v>
      </c>
      <c r="I55" s="22">
        <v>11.145</v>
      </c>
      <c r="J55" s="5" t="s">
        <v>93</v>
      </c>
    </row>
    <row r="56" spans="1:10">
      <c r="A56" s="9" t="s">
        <v>201</v>
      </c>
      <c r="B56" s="10" t="s">
        <v>30</v>
      </c>
      <c r="C56" s="10" t="s">
        <v>204</v>
      </c>
      <c r="D56" s="10" t="s">
        <v>205</v>
      </c>
      <c r="E56" s="10" t="s">
        <v>33</v>
      </c>
      <c r="F56" s="10" t="s">
        <v>34</v>
      </c>
      <c r="G56" s="10" t="s">
        <v>35</v>
      </c>
      <c r="H56" s="10" t="s">
        <v>30</v>
      </c>
      <c r="I56" s="10" t="s">
        <v>30</v>
      </c>
      <c r="J56" s="10" t="s">
        <v>93</v>
      </c>
    </row>
    <row r="57" spans="1:10">
      <c r="A57" s="8" t="s">
        <v>206</v>
      </c>
      <c r="B57" s="5" t="s">
        <v>207</v>
      </c>
      <c r="C57" s="5" t="s">
        <v>208</v>
      </c>
      <c r="D57" s="5" t="s">
        <v>58</v>
      </c>
      <c r="E57" s="5" t="s">
        <v>33</v>
      </c>
      <c r="F57" s="5" t="s">
        <v>34</v>
      </c>
      <c r="G57" s="5" t="s">
        <v>59</v>
      </c>
      <c r="H57" s="5" t="s">
        <v>30</v>
      </c>
      <c r="I57" s="5" t="s">
        <v>30</v>
      </c>
      <c r="J57" s="5" t="s">
        <v>209</v>
      </c>
    </row>
    <row r="58" spans="1:10">
      <c r="A58" s="9" t="s">
        <v>210</v>
      </c>
      <c r="B58" s="10" t="s">
        <v>30</v>
      </c>
      <c r="C58" s="10" t="s">
        <v>211</v>
      </c>
      <c r="D58" s="10" t="s">
        <v>189</v>
      </c>
      <c r="E58" s="10" t="s">
        <v>33</v>
      </c>
      <c r="F58" s="10" t="s">
        <v>34</v>
      </c>
      <c r="G58" s="10" t="s">
        <v>35</v>
      </c>
      <c r="H58" s="10" t="s">
        <v>30</v>
      </c>
      <c r="I58" s="10" t="s">
        <v>30</v>
      </c>
      <c r="J58" s="10" t="s">
        <v>106</v>
      </c>
    </row>
    <row r="59" spans="1:10">
      <c r="A59" s="8" t="s">
        <v>212</v>
      </c>
      <c r="B59" s="5" t="s">
        <v>213</v>
      </c>
      <c r="C59" s="5" t="s">
        <v>214</v>
      </c>
      <c r="D59" s="5" t="s">
        <v>39</v>
      </c>
      <c r="E59" s="5" t="s">
        <v>33</v>
      </c>
      <c r="F59" s="5" t="s">
        <v>34</v>
      </c>
      <c r="G59" s="5" t="s">
        <v>59</v>
      </c>
      <c r="H59" s="5" t="s">
        <v>30</v>
      </c>
      <c r="I59" s="5" t="s">
        <v>30</v>
      </c>
      <c r="J59" s="5" t="s">
        <v>215</v>
      </c>
    </row>
    <row r="60" spans="1:10">
      <c r="A60" s="9" t="s">
        <v>216</v>
      </c>
      <c r="B60" s="10" t="s">
        <v>217</v>
      </c>
      <c r="C60" s="10" t="s">
        <v>218</v>
      </c>
      <c r="D60" s="10" t="s">
        <v>39</v>
      </c>
      <c r="E60" s="10" t="s">
        <v>33</v>
      </c>
      <c r="F60" s="10" t="s">
        <v>34</v>
      </c>
      <c r="G60" s="10" t="s">
        <v>40</v>
      </c>
      <c r="H60" s="18">
        <v>9.2100000000000009</v>
      </c>
      <c r="I60" s="25">
        <v>11.066000000000001</v>
      </c>
      <c r="J60" s="10" t="s">
        <v>41</v>
      </c>
    </row>
    <row r="61" spans="1:10">
      <c r="A61" s="8" t="s">
        <v>216</v>
      </c>
      <c r="B61" s="5" t="s">
        <v>30</v>
      </c>
      <c r="C61" s="5" t="s">
        <v>219</v>
      </c>
      <c r="D61" s="5" t="s">
        <v>66</v>
      </c>
      <c r="E61" s="5" t="s">
        <v>33</v>
      </c>
      <c r="F61" s="5" t="s">
        <v>34</v>
      </c>
      <c r="G61" s="5" t="s">
        <v>35</v>
      </c>
      <c r="H61" s="5" t="s">
        <v>30</v>
      </c>
      <c r="I61" s="5" t="s">
        <v>30</v>
      </c>
      <c r="J61" s="5" t="s">
        <v>41</v>
      </c>
    </row>
    <row r="62" spans="1:10">
      <c r="A62" s="9" t="s">
        <v>220</v>
      </c>
      <c r="B62" s="10" t="s">
        <v>30</v>
      </c>
      <c r="C62" s="10" t="s">
        <v>221</v>
      </c>
      <c r="D62" s="10" t="s">
        <v>66</v>
      </c>
      <c r="E62" s="10" t="s">
        <v>33</v>
      </c>
      <c r="F62" s="10" t="s">
        <v>34</v>
      </c>
      <c r="G62" s="10" t="s">
        <v>35</v>
      </c>
      <c r="H62" s="10" t="s">
        <v>30</v>
      </c>
      <c r="I62" s="10" t="s">
        <v>30</v>
      </c>
      <c r="J62" s="10" t="s">
        <v>52</v>
      </c>
    </row>
    <row r="63" spans="1:10">
      <c r="A63" s="8" t="s">
        <v>220</v>
      </c>
      <c r="B63" s="5" t="s">
        <v>222</v>
      </c>
      <c r="C63" s="5" t="s">
        <v>223</v>
      </c>
      <c r="D63" s="5" t="s">
        <v>39</v>
      </c>
      <c r="E63" s="5" t="s">
        <v>33</v>
      </c>
      <c r="F63" s="5" t="s">
        <v>34</v>
      </c>
      <c r="G63" s="5" t="s">
        <v>40</v>
      </c>
      <c r="H63" s="13">
        <v>9.173</v>
      </c>
      <c r="I63" s="23">
        <v>11.077999999999999</v>
      </c>
      <c r="J63" s="5" t="s">
        <v>224</v>
      </c>
    </row>
    <row r="64" spans="1:10">
      <c r="A64" s="9" t="s">
        <v>220</v>
      </c>
      <c r="B64" s="10" t="s">
        <v>225</v>
      </c>
      <c r="C64" s="10" t="s">
        <v>226</v>
      </c>
      <c r="D64" s="10" t="s">
        <v>58</v>
      </c>
      <c r="E64" s="10" t="s">
        <v>33</v>
      </c>
      <c r="F64" s="10" t="s">
        <v>34</v>
      </c>
      <c r="G64" s="10" t="s">
        <v>59</v>
      </c>
      <c r="H64" s="10" t="s">
        <v>30</v>
      </c>
      <c r="I64" s="10" t="s">
        <v>30</v>
      </c>
      <c r="J64" s="10" t="s">
        <v>227</v>
      </c>
    </row>
    <row r="65" spans="1:10">
      <c r="A65" s="8" t="s">
        <v>228</v>
      </c>
      <c r="B65" s="5" t="s">
        <v>229</v>
      </c>
      <c r="C65" s="5" t="s">
        <v>230</v>
      </c>
      <c r="D65" s="5" t="s">
        <v>39</v>
      </c>
      <c r="E65" s="5" t="s">
        <v>33</v>
      </c>
      <c r="F65" s="5" t="s">
        <v>34</v>
      </c>
      <c r="G65" s="5" t="s">
        <v>35</v>
      </c>
      <c r="H65" s="13">
        <v>9.1389999999999993</v>
      </c>
      <c r="I65" s="23">
        <v>11.089</v>
      </c>
      <c r="J65" s="5" t="s">
        <v>70</v>
      </c>
    </row>
    <row r="66" spans="1:10">
      <c r="A66" s="9" t="s">
        <v>231</v>
      </c>
      <c r="B66" s="10" t="s">
        <v>30</v>
      </c>
      <c r="C66" s="10" t="s">
        <v>232</v>
      </c>
      <c r="D66" s="10" t="s">
        <v>66</v>
      </c>
      <c r="E66" s="10" t="s">
        <v>33</v>
      </c>
      <c r="F66" s="10" t="s">
        <v>34</v>
      </c>
      <c r="G66" s="10" t="s">
        <v>35</v>
      </c>
      <c r="H66" s="10" t="s">
        <v>30</v>
      </c>
      <c r="I66" s="10" t="s">
        <v>30</v>
      </c>
      <c r="J66" s="10" t="s">
        <v>70</v>
      </c>
    </row>
    <row r="67" spans="1:10">
      <c r="A67" s="26">
        <v>2025</v>
      </c>
      <c r="B67" s="27" t="s">
        <v>233</v>
      </c>
    </row>
    <row r="68" spans="1:10">
      <c r="A68" s="9" t="s">
        <v>234</v>
      </c>
      <c r="B68" s="10" t="s">
        <v>235</v>
      </c>
      <c r="C68" s="10" t="s">
        <v>236</v>
      </c>
      <c r="D68" s="10" t="s">
        <v>58</v>
      </c>
      <c r="E68" s="10" t="s">
        <v>33</v>
      </c>
      <c r="F68" s="10" t="s">
        <v>34</v>
      </c>
      <c r="G68" s="10" t="s">
        <v>59</v>
      </c>
      <c r="H68" s="10" t="s">
        <v>30</v>
      </c>
      <c r="I68" s="10" t="s">
        <v>30</v>
      </c>
      <c r="J68" s="10" t="s">
        <v>237</v>
      </c>
    </row>
    <row r="69" spans="1:10">
      <c r="A69" s="8" t="s">
        <v>238</v>
      </c>
      <c r="B69" s="5" t="s">
        <v>239</v>
      </c>
      <c r="C69" s="5" t="s">
        <v>240</v>
      </c>
      <c r="D69" s="5" t="s">
        <v>39</v>
      </c>
      <c r="E69" s="5" t="s">
        <v>33</v>
      </c>
      <c r="F69" s="5" t="s">
        <v>34</v>
      </c>
      <c r="G69" s="5" t="s">
        <v>40</v>
      </c>
      <c r="H69" s="28">
        <v>9.0630000000000006</v>
      </c>
      <c r="I69" s="22">
        <v>11.113</v>
      </c>
      <c r="J69" s="5" t="s">
        <v>103</v>
      </c>
    </row>
    <row r="70" spans="1:10">
      <c r="A70" s="9" t="s">
        <v>241</v>
      </c>
      <c r="B70" s="10" t="s">
        <v>242</v>
      </c>
      <c r="C70" s="10" t="s">
        <v>243</v>
      </c>
      <c r="D70" s="10" t="s">
        <v>244</v>
      </c>
      <c r="E70" s="10" t="s">
        <v>33</v>
      </c>
      <c r="F70" s="10" t="s">
        <v>34</v>
      </c>
      <c r="G70" s="10" t="s">
        <v>40</v>
      </c>
      <c r="H70" s="10" t="s">
        <v>30</v>
      </c>
      <c r="I70" s="10" t="s">
        <v>30</v>
      </c>
      <c r="J70" s="10" t="s">
        <v>36</v>
      </c>
    </row>
    <row r="71" spans="1:10">
      <c r="A71" s="8" t="s">
        <v>241</v>
      </c>
      <c r="B71" s="5" t="s">
        <v>30</v>
      </c>
      <c r="C71" s="5" t="s">
        <v>245</v>
      </c>
      <c r="D71" s="5" t="s">
        <v>205</v>
      </c>
      <c r="E71" s="5" t="s">
        <v>33</v>
      </c>
      <c r="F71" s="5" t="s">
        <v>34</v>
      </c>
      <c r="G71" s="5" t="s">
        <v>35</v>
      </c>
      <c r="H71" s="5" t="s">
        <v>30</v>
      </c>
      <c r="I71" s="5" t="s">
        <v>30</v>
      </c>
      <c r="J71" s="5" t="s">
        <v>36</v>
      </c>
    </row>
    <row r="72" spans="1:10">
      <c r="A72" s="9" t="s">
        <v>246</v>
      </c>
      <c r="B72" s="10" t="s">
        <v>247</v>
      </c>
      <c r="C72" s="10" t="s">
        <v>248</v>
      </c>
      <c r="D72" s="10" t="s">
        <v>39</v>
      </c>
      <c r="E72" s="10" t="s">
        <v>33</v>
      </c>
      <c r="F72" s="10" t="s">
        <v>34</v>
      </c>
      <c r="G72" s="10" t="s">
        <v>40</v>
      </c>
      <c r="H72" s="29">
        <v>9.0269999999999992</v>
      </c>
      <c r="I72" s="19">
        <v>11.124000000000001</v>
      </c>
      <c r="J72" s="10" t="s">
        <v>249</v>
      </c>
    </row>
    <row r="73" spans="1:10">
      <c r="A73" s="8" t="s">
        <v>250</v>
      </c>
      <c r="B73" s="5" t="s">
        <v>251</v>
      </c>
      <c r="C73" s="5" t="s">
        <v>252</v>
      </c>
      <c r="D73" s="5" t="s">
        <v>58</v>
      </c>
      <c r="E73" s="5" t="s">
        <v>33</v>
      </c>
      <c r="F73" s="5" t="s">
        <v>34</v>
      </c>
      <c r="G73" s="5" t="s">
        <v>59</v>
      </c>
      <c r="H73" s="5" t="s">
        <v>30</v>
      </c>
      <c r="I73" s="5" t="s">
        <v>30</v>
      </c>
      <c r="J73" s="5" t="s">
        <v>253</v>
      </c>
    </row>
    <row r="74" spans="1:10">
      <c r="A74" s="9" t="s">
        <v>254</v>
      </c>
      <c r="B74" s="10" t="s">
        <v>255</v>
      </c>
      <c r="C74" s="10" t="s">
        <v>256</v>
      </c>
      <c r="D74" s="10" t="s">
        <v>39</v>
      </c>
      <c r="E74" s="10" t="s">
        <v>33</v>
      </c>
      <c r="F74" s="10" t="s">
        <v>34</v>
      </c>
      <c r="G74" s="10" t="s">
        <v>59</v>
      </c>
      <c r="H74" s="18">
        <v>8.99</v>
      </c>
      <c r="I74" s="19">
        <v>11.137</v>
      </c>
      <c r="J74" s="10" t="s">
        <v>64</v>
      </c>
    </row>
    <row r="75" spans="1:10">
      <c r="A75" s="8" t="s">
        <v>257</v>
      </c>
      <c r="B75" s="5" t="s">
        <v>258</v>
      </c>
      <c r="C75" s="5" t="s">
        <v>259</v>
      </c>
      <c r="D75" s="5" t="s">
        <v>58</v>
      </c>
      <c r="E75" s="5" t="s">
        <v>33</v>
      </c>
      <c r="F75" s="5" t="s">
        <v>34</v>
      </c>
      <c r="G75" s="5" t="s">
        <v>59</v>
      </c>
      <c r="H75" s="5" t="s">
        <v>30</v>
      </c>
      <c r="I75" s="5" t="s">
        <v>30</v>
      </c>
      <c r="J75" s="5" t="s">
        <v>260</v>
      </c>
    </row>
    <row r="76" spans="1:10">
      <c r="A76" s="9" t="s">
        <v>261</v>
      </c>
      <c r="B76" s="10" t="s">
        <v>262</v>
      </c>
      <c r="C76" s="10" t="s">
        <v>263</v>
      </c>
      <c r="D76" s="10" t="s">
        <v>58</v>
      </c>
      <c r="E76" s="10" t="s">
        <v>33</v>
      </c>
      <c r="F76" s="10" t="s">
        <v>34</v>
      </c>
      <c r="G76" s="10" t="s">
        <v>59</v>
      </c>
      <c r="H76" s="10" t="s">
        <v>30</v>
      </c>
      <c r="I76" s="10" t="s">
        <v>30</v>
      </c>
      <c r="J76" s="10" t="s">
        <v>60</v>
      </c>
    </row>
    <row r="77" spans="1:10">
      <c r="A77" s="8" t="s">
        <v>264</v>
      </c>
      <c r="B77" s="5" t="s">
        <v>30</v>
      </c>
      <c r="C77" s="5" t="s">
        <v>265</v>
      </c>
      <c r="D77" s="5" t="s">
        <v>54</v>
      </c>
      <c r="E77" s="5" t="s">
        <v>33</v>
      </c>
      <c r="F77" s="5" t="s">
        <v>34</v>
      </c>
      <c r="G77" s="5" t="s">
        <v>59</v>
      </c>
      <c r="H77" s="5" t="s">
        <v>30</v>
      </c>
      <c r="I77" s="5" t="s">
        <v>30</v>
      </c>
      <c r="J77" s="5" t="s">
        <v>266</v>
      </c>
    </row>
    <row r="78" spans="1:10">
      <c r="A78" s="9" t="s">
        <v>267</v>
      </c>
      <c r="B78" s="10" t="s">
        <v>268</v>
      </c>
      <c r="C78" s="10" t="s">
        <v>269</v>
      </c>
      <c r="D78" s="10" t="s">
        <v>270</v>
      </c>
      <c r="E78" s="10" t="s">
        <v>33</v>
      </c>
      <c r="F78" s="10" t="s">
        <v>34</v>
      </c>
      <c r="G78" s="10" t="s">
        <v>59</v>
      </c>
      <c r="H78" s="19">
        <v>94.950999999999993</v>
      </c>
      <c r="I78" s="12">
        <v>10.012</v>
      </c>
      <c r="J78" s="10" t="s">
        <v>271</v>
      </c>
    </row>
    <row r="79" spans="1:10">
      <c r="A79" s="8" t="s">
        <v>272</v>
      </c>
      <c r="B79" s="5" t="s">
        <v>273</v>
      </c>
      <c r="C79" s="5" t="s">
        <v>274</v>
      </c>
      <c r="D79" s="5" t="s">
        <v>58</v>
      </c>
      <c r="E79" s="5" t="s">
        <v>33</v>
      </c>
      <c r="F79" s="5" t="s">
        <v>34</v>
      </c>
      <c r="G79" s="5" t="s">
        <v>59</v>
      </c>
      <c r="H79" s="5" t="s">
        <v>30</v>
      </c>
      <c r="I79" s="5" t="s">
        <v>30</v>
      </c>
      <c r="J79" s="5" t="s">
        <v>275</v>
      </c>
    </row>
    <row r="80" spans="1:10">
      <c r="A80" s="9" t="s">
        <v>276</v>
      </c>
      <c r="B80" s="10" t="s">
        <v>277</v>
      </c>
      <c r="C80" s="10" t="s">
        <v>278</v>
      </c>
      <c r="D80" s="10" t="s">
        <v>39</v>
      </c>
      <c r="E80" s="10" t="s">
        <v>33</v>
      </c>
      <c r="F80" s="10" t="s">
        <v>34</v>
      </c>
      <c r="G80" s="10" t="s">
        <v>59</v>
      </c>
      <c r="H80" s="11">
        <v>8.8960000000000008</v>
      </c>
      <c r="I80" s="17">
        <v>10.672000000000001</v>
      </c>
      <c r="J80" s="10" t="s">
        <v>279</v>
      </c>
    </row>
    <row r="81" spans="1:10">
      <c r="A81" s="8" t="s">
        <v>280</v>
      </c>
      <c r="B81" s="5" t="s">
        <v>281</v>
      </c>
      <c r="C81" s="5" t="s">
        <v>282</v>
      </c>
      <c r="D81" s="5" t="s">
        <v>58</v>
      </c>
      <c r="E81" s="5" t="s">
        <v>33</v>
      </c>
      <c r="F81" s="5" t="s">
        <v>34</v>
      </c>
      <c r="G81" s="5" t="s">
        <v>59</v>
      </c>
      <c r="H81" s="5" t="s">
        <v>30</v>
      </c>
      <c r="I81" s="5" t="s">
        <v>30</v>
      </c>
      <c r="J81" s="5" t="s">
        <v>283</v>
      </c>
    </row>
    <row r="82" spans="1:10">
      <c r="A82" s="9" t="s">
        <v>284</v>
      </c>
      <c r="B82" s="10" t="s">
        <v>30</v>
      </c>
      <c r="C82" s="10" t="s">
        <v>285</v>
      </c>
      <c r="D82" s="10" t="s">
        <v>286</v>
      </c>
      <c r="E82" s="10" t="s">
        <v>33</v>
      </c>
      <c r="F82" s="10" t="s">
        <v>34</v>
      </c>
      <c r="G82" s="10" t="s">
        <v>59</v>
      </c>
      <c r="H82" s="10" t="s">
        <v>30</v>
      </c>
      <c r="I82" s="10" t="s">
        <v>30</v>
      </c>
      <c r="J82" s="10" t="s">
        <v>287</v>
      </c>
    </row>
    <row r="83" spans="1:10">
      <c r="A83" s="8" t="s">
        <v>284</v>
      </c>
      <c r="B83" s="5" t="s">
        <v>30</v>
      </c>
      <c r="C83" s="5" t="s">
        <v>288</v>
      </c>
      <c r="D83" s="5" t="s">
        <v>286</v>
      </c>
      <c r="E83" s="5" t="s">
        <v>33</v>
      </c>
      <c r="F83" s="5" t="s">
        <v>34</v>
      </c>
      <c r="G83" s="5" t="s">
        <v>59</v>
      </c>
      <c r="H83" s="5" t="s">
        <v>30</v>
      </c>
      <c r="I83" s="5" t="s">
        <v>30</v>
      </c>
      <c r="J83" s="5" t="s">
        <v>287</v>
      </c>
    </row>
    <row r="84" spans="1:10">
      <c r="A84" s="9" t="s">
        <v>289</v>
      </c>
      <c r="B84" s="10" t="s">
        <v>290</v>
      </c>
      <c r="C84" s="10" t="s">
        <v>291</v>
      </c>
      <c r="D84" s="10" t="s">
        <v>58</v>
      </c>
      <c r="E84" s="10" t="s">
        <v>33</v>
      </c>
      <c r="F84" s="10" t="s">
        <v>34</v>
      </c>
      <c r="G84" s="10" t="s">
        <v>59</v>
      </c>
      <c r="H84" s="10" t="s">
        <v>30</v>
      </c>
      <c r="I84" s="10" t="s">
        <v>30</v>
      </c>
      <c r="J84" s="10" t="s">
        <v>292</v>
      </c>
    </row>
    <row r="85" spans="1:10">
      <c r="A85" s="8" t="s">
        <v>293</v>
      </c>
      <c r="B85" s="5" t="s">
        <v>294</v>
      </c>
      <c r="C85" s="5" t="s">
        <v>295</v>
      </c>
      <c r="D85" s="5" t="s">
        <v>58</v>
      </c>
      <c r="E85" s="5" t="s">
        <v>33</v>
      </c>
      <c r="F85" s="5" t="s">
        <v>34</v>
      </c>
      <c r="G85" s="5" t="s">
        <v>59</v>
      </c>
      <c r="H85" s="5" t="s">
        <v>30</v>
      </c>
      <c r="I85" s="5" t="s">
        <v>30</v>
      </c>
      <c r="J85" s="5" t="s">
        <v>120</v>
      </c>
    </row>
    <row r="86" spans="1:10">
      <c r="A86" s="9" t="s">
        <v>293</v>
      </c>
      <c r="B86" s="10" t="s">
        <v>30</v>
      </c>
      <c r="C86" s="10" t="s">
        <v>296</v>
      </c>
      <c r="D86" s="10" t="s">
        <v>286</v>
      </c>
      <c r="E86" s="10" t="s">
        <v>33</v>
      </c>
      <c r="F86" s="10" t="s">
        <v>34</v>
      </c>
      <c r="G86" s="10" t="s">
        <v>59</v>
      </c>
      <c r="H86" s="10" t="s">
        <v>30</v>
      </c>
      <c r="I86" s="10" t="s">
        <v>30</v>
      </c>
      <c r="J86" s="10" t="s">
        <v>297</v>
      </c>
    </row>
    <row r="87" spans="1:10">
      <c r="A87" s="8" t="s">
        <v>298</v>
      </c>
      <c r="B87" s="5" t="s">
        <v>299</v>
      </c>
      <c r="C87" s="5" t="s">
        <v>300</v>
      </c>
      <c r="D87" s="5" t="s">
        <v>301</v>
      </c>
      <c r="E87" s="5" t="s">
        <v>302</v>
      </c>
      <c r="F87" s="5" t="s">
        <v>34</v>
      </c>
      <c r="G87" s="5" t="s">
        <v>59</v>
      </c>
      <c r="H87" s="22">
        <v>98.555999999999997</v>
      </c>
      <c r="I87" s="13">
        <v>5.1219999999999999</v>
      </c>
      <c r="J87" s="5" t="s">
        <v>303</v>
      </c>
    </row>
    <row r="88" spans="1:10">
      <c r="A88" s="9" t="s">
        <v>304</v>
      </c>
      <c r="B88" s="10" t="s">
        <v>30</v>
      </c>
      <c r="C88" s="10" t="s">
        <v>305</v>
      </c>
      <c r="D88" s="10" t="s">
        <v>286</v>
      </c>
      <c r="E88" s="10" t="s">
        <v>33</v>
      </c>
      <c r="F88" s="10" t="s">
        <v>34</v>
      </c>
      <c r="G88" s="10" t="s">
        <v>59</v>
      </c>
      <c r="H88" s="10" t="s">
        <v>30</v>
      </c>
      <c r="I88" s="10" t="s">
        <v>30</v>
      </c>
      <c r="J88" s="10" t="s">
        <v>306</v>
      </c>
    </row>
    <row r="89" spans="1:10">
      <c r="A89" s="8" t="s">
        <v>307</v>
      </c>
      <c r="B89" s="5" t="s">
        <v>308</v>
      </c>
      <c r="C89" s="5" t="s">
        <v>309</v>
      </c>
      <c r="D89" s="5" t="s">
        <v>39</v>
      </c>
      <c r="E89" s="5" t="s">
        <v>33</v>
      </c>
      <c r="F89" s="5" t="s">
        <v>34</v>
      </c>
      <c r="G89" s="5" t="s">
        <v>40</v>
      </c>
      <c r="H89" s="13">
        <v>8.7560000000000002</v>
      </c>
      <c r="I89" s="14">
        <v>10.648</v>
      </c>
      <c r="J89" s="5" t="s">
        <v>140</v>
      </c>
    </row>
    <row r="90" spans="1:10">
      <c r="A90" s="9" t="s">
        <v>310</v>
      </c>
      <c r="B90" s="10" t="s">
        <v>311</v>
      </c>
      <c r="C90" s="10" t="s">
        <v>312</v>
      </c>
      <c r="D90" s="10" t="s">
        <v>313</v>
      </c>
      <c r="E90" s="10" t="s">
        <v>33</v>
      </c>
      <c r="F90" s="10" t="s">
        <v>34</v>
      </c>
      <c r="G90" s="10" t="s">
        <v>59</v>
      </c>
      <c r="H90" s="10" t="s">
        <v>30</v>
      </c>
      <c r="I90" s="10" t="s">
        <v>30</v>
      </c>
      <c r="J90" s="10" t="s">
        <v>314</v>
      </c>
    </row>
    <row r="91" spans="1:10">
      <c r="A91" s="8" t="s">
        <v>315</v>
      </c>
      <c r="B91" s="5" t="s">
        <v>316</v>
      </c>
      <c r="C91" s="5" t="s">
        <v>317</v>
      </c>
      <c r="D91" s="5" t="s">
        <v>58</v>
      </c>
      <c r="E91" s="5" t="s">
        <v>33</v>
      </c>
      <c r="F91" s="5" t="s">
        <v>34</v>
      </c>
      <c r="G91" s="5" t="s">
        <v>59</v>
      </c>
      <c r="H91" s="5" t="s">
        <v>30</v>
      </c>
      <c r="I91" s="5" t="s">
        <v>30</v>
      </c>
      <c r="J91" s="5" t="s">
        <v>318</v>
      </c>
    </row>
    <row r="92" spans="1:10">
      <c r="A92" s="9" t="s">
        <v>319</v>
      </c>
      <c r="B92" s="10" t="s">
        <v>320</v>
      </c>
      <c r="C92" s="10" t="s">
        <v>321</v>
      </c>
      <c r="D92" s="10" t="s">
        <v>322</v>
      </c>
      <c r="E92" s="10" t="s">
        <v>33</v>
      </c>
      <c r="F92" s="10" t="s">
        <v>34</v>
      </c>
      <c r="G92" s="10" t="s">
        <v>59</v>
      </c>
      <c r="H92" s="10" t="s">
        <v>30</v>
      </c>
      <c r="I92" s="10" t="s">
        <v>30</v>
      </c>
      <c r="J92" s="10" t="s">
        <v>323</v>
      </c>
    </row>
    <row r="93" spans="1:10">
      <c r="A93" s="8" t="s">
        <v>319</v>
      </c>
      <c r="B93" s="5" t="s">
        <v>324</v>
      </c>
      <c r="C93" s="5" t="s">
        <v>325</v>
      </c>
      <c r="D93" s="5" t="s">
        <v>58</v>
      </c>
      <c r="E93" s="5" t="s">
        <v>33</v>
      </c>
      <c r="F93" s="5" t="s">
        <v>34</v>
      </c>
      <c r="G93" s="5" t="s">
        <v>59</v>
      </c>
      <c r="H93" s="5" t="s">
        <v>30</v>
      </c>
      <c r="I93" s="5" t="s">
        <v>30</v>
      </c>
      <c r="J93" s="5" t="s">
        <v>326</v>
      </c>
    </row>
    <row r="94" spans="1:10">
      <c r="A94" s="9" t="s">
        <v>327</v>
      </c>
      <c r="B94" s="10" t="s">
        <v>30</v>
      </c>
      <c r="C94" s="10" t="s">
        <v>328</v>
      </c>
      <c r="D94" s="10" t="s">
        <v>329</v>
      </c>
      <c r="E94" s="10" t="s">
        <v>33</v>
      </c>
      <c r="F94" s="10" t="s">
        <v>34</v>
      </c>
      <c r="G94" s="10" t="s">
        <v>59</v>
      </c>
      <c r="H94" s="10" t="s">
        <v>30</v>
      </c>
      <c r="I94" s="10" t="s">
        <v>30</v>
      </c>
      <c r="J94" s="10" t="s">
        <v>330</v>
      </c>
    </row>
    <row r="95" spans="1:10">
      <c r="A95" s="8" t="s">
        <v>331</v>
      </c>
      <c r="B95" s="5" t="s">
        <v>30</v>
      </c>
      <c r="C95" s="5" t="s">
        <v>332</v>
      </c>
      <c r="D95" s="5" t="s">
        <v>66</v>
      </c>
      <c r="E95" s="5" t="s">
        <v>33</v>
      </c>
      <c r="F95" s="5" t="s">
        <v>34</v>
      </c>
      <c r="G95" s="5" t="s">
        <v>59</v>
      </c>
      <c r="H95" s="5" t="s">
        <v>30</v>
      </c>
      <c r="I95" s="5" t="s">
        <v>30</v>
      </c>
      <c r="J95" s="5" t="s">
        <v>156</v>
      </c>
    </row>
    <row r="96" spans="1:10">
      <c r="A96" s="9" t="s">
        <v>333</v>
      </c>
      <c r="B96" s="10" t="s">
        <v>30</v>
      </c>
      <c r="C96" s="10" t="s">
        <v>334</v>
      </c>
      <c r="D96" s="10" t="s">
        <v>66</v>
      </c>
      <c r="E96" s="10" t="s">
        <v>33</v>
      </c>
      <c r="F96" s="10" t="s">
        <v>34</v>
      </c>
      <c r="G96" s="10" t="s">
        <v>59</v>
      </c>
      <c r="H96" s="10" t="s">
        <v>30</v>
      </c>
      <c r="I96" s="10" t="s">
        <v>30</v>
      </c>
      <c r="J96" s="10" t="s">
        <v>335</v>
      </c>
    </row>
    <row r="97" spans="1:10">
      <c r="A97" s="8" t="s">
        <v>336</v>
      </c>
      <c r="B97" s="5" t="s">
        <v>30</v>
      </c>
      <c r="C97" s="5" t="s">
        <v>337</v>
      </c>
      <c r="D97" s="5" t="s">
        <v>54</v>
      </c>
      <c r="E97" s="5" t="s">
        <v>33</v>
      </c>
      <c r="F97" s="5" t="s">
        <v>34</v>
      </c>
      <c r="G97" s="5" t="s">
        <v>59</v>
      </c>
      <c r="H97" s="5" t="s">
        <v>30</v>
      </c>
      <c r="I97" s="5" t="s">
        <v>30</v>
      </c>
      <c r="J97" s="5" t="s">
        <v>338</v>
      </c>
    </row>
    <row r="98" spans="1:10">
      <c r="A98" s="9" t="s">
        <v>339</v>
      </c>
      <c r="B98" s="10" t="s">
        <v>340</v>
      </c>
      <c r="C98" s="10" t="s">
        <v>341</v>
      </c>
      <c r="D98" s="10" t="s">
        <v>58</v>
      </c>
      <c r="E98" s="10" t="s">
        <v>33</v>
      </c>
      <c r="F98" s="10" t="s">
        <v>34</v>
      </c>
      <c r="G98" s="10" t="s">
        <v>59</v>
      </c>
      <c r="H98" s="10" t="s">
        <v>30</v>
      </c>
      <c r="I98" s="10" t="s">
        <v>30</v>
      </c>
      <c r="J98" s="10" t="s">
        <v>342</v>
      </c>
    </row>
    <row r="99" spans="1:10">
      <c r="A99" s="8" t="s">
        <v>339</v>
      </c>
      <c r="B99" s="5" t="s">
        <v>182</v>
      </c>
      <c r="C99" s="5" t="s">
        <v>343</v>
      </c>
      <c r="D99" s="5" t="s">
        <v>39</v>
      </c>
      <c r="E99" s="5" t="s">
        <v>33</v>
      </c>
      <c r="F99" s="5" t="s">
        <v>34</v>
      </c>
      <c r="G99" s="5" t="s">
        <v>59</v>
      </c>
      <c r="H99" s="13">
        <v>8.6189999999999998</v>
      </c>
      <c r="I99" s="14">
        <v>10.622</v>
      </c>
      <c r="J99" s="5" t="s">
        <v>344</v>
      </c>
    </row>
    <row r="100" spans="1:10">
      <c r="A100" s="9" t="s">
        <v>345</v>
      </c>
      <c r="B100" s="10" t="s">
        <v>346</v>
      </c>
      <c r="C100" s="10" t="s">
        <v>347</v>
      </c>
      <c r="D100" s="10" t="s">
        <v>58</v>
      </c>
      <c r="E100" s="10" t="s">
        <v>33</v>
      </c>
      <c r="F100" s="10" t="s">
        <v>34</v>
      </c>
      <c r="G100" s="10" t="s">
        <v>59</v>
      </c>
      <c r="H100" s="10" t="s">
        <v>30</v>
      </c>
      <c r="I100" s="10" t="s">
        <v>30</v>
      </c>
      <c r="J100" s="10" t="s">
        <v>348</v>
      </c>
    </row>
    <row r="101" spans="1:10">
      <c r="A101" s="8" t="s">
        <v>349</v>
      </c>
      <c r="B101" s="5" t="s">
        <v>350</v>
      </c>
      <c r="C101" s="5" t="s">
        <v>351</v>
      </c>
      <c r="D101" s="5" t="s">
        <v>352</v>
      </c>
      <c r="E101" s="5" t="s">
        <v>33</v>
      </c>
      <c r="F101" s="5" t="s">
        <v>34</v>
      </c>
      <c r="G101" s="5" t="s">
        <v>59</v>
      </c>
      <c r="H101" s="5" t="s">
        <v>30</v>
      </c>
      <c r="I101" s="5" t="s">
        <v>30</v>
      </c>
      <c r="J101" s="5" t="s">
        <v>353</v>
      </c>
    </row>
    <row r="102" spans="1:10">
      <c r="A102" s="9" t="s">
        <v>354</v>
      </c>
      <c r="B102" s="10" t="s">
        <v>355</v>
      </c>
      <c r="C102" s="10" t="s">
        <v>356</v>
      </c>
      <c r="D102" s="10" t="s">
        <v>58</v>
      </c>
      <c r="E102" s="10" t="s">
        <v>33</v>
      </c>
      <c r="F102" s="10" t="s">
        <v>34</v>
      </c>
      <c r="G102" s="10" t="s">
        <v>59</v>
      </c>
      <c r="H102" s="10" t="s">
        <v>30</v>
      </c>
      <c r="I102" s="10" t="s">
        <v>30</v>
      </c>
      <c r="J102" s="10" t="s">
        <v>357</v>
      </c>
    </row>
    <row r="103" spans="1:10">
      <c r="A103" s="8" t="s">
        <v>358</v>
      </c>
      <c r="B103" s="5" t="s">
        <v>359</v>
      </c>
      <c r="C103" s="5" t="s">
        <v>360</v>
      </c>
      <c r="D103" s="5" t="s">
        <v>39</v>
      </c>
      <c r="E103" s="5" t="s">
        <v>33</v>
      </c>
      <c r="F103" s="5" t="s">
        <v>34</v>
      </c>
      <c r="G103" s="5" t="s">
        <v>40</v>
      </c>
      <c r="H103" s="13">
        <v>8.4849999999999994</v>
      </c>
      <c r="I103" s="14">
        <v>10.592000000000001</v>
      </c>
      <c r="J103" s="5" t="s">
        <v>361</v>
      </c>
    </row>
    <row r="104" spans="1:10">
      <c r="A104" s="9" t="s">
        <v>362</v>
      </c>
      <c r="B104" s="10" t="s">
        <v>363</v>
      </c>
      <c r="C104" s="10" t="s">
        <v>364</v>
      </c>
      <c r="D104" s="10" t="s">
        <v>365</v>
      </c>
      <c r="E104" s="10" t="s">
        <v>366</v>
      </c>
      <c r="F104" s="10" t="s">
        <v>34</v>
      </c>
      <c r="G104" s="10" t="s">
        <v>59</v>
      </c>
      <c r="H104" s="19">
        <v>99.820999999999998</v>
      </c>
      <c r="I104" s="11">
        <v>1.113</v>
      </c>
      <c r="J104" s="10" t="s">
        <v>367</v>
      </c>
    </row>
    <row r="105" spans="1:10">
      <c r="A105" s="8" t="s">
        <v>368</v>
      </c>
      <c r="B105" s="5" t="s">
        <v>369</v>
      </c>
      <c r="C105" s="5" t="s">
        <v>370</v>
      </c>
      <c r="D105" s="5" t="s">
        <v>58</v>
      </c>
      <c r="E105" s="5" t="s">
        <v>33</v>
      </c>
      <c r="F105" s="5" t="s">
        <v>34</v>
      </c>
      <c r="G105" s="5" t="s">
        <v>59</v>
      </c>
      <c r="H105" s="5" t="s">
        <v>30</v>
      </c>
      <c r="I105" s="5" t="s">
        <v>30</v>
      </c>
      <c r="J105" s="5" t="s">
        <v>371</v>
      </c>
    </row>
    <row r="106" spans="1:10">
      <c r="A106" s="9" t="s">
        <v>372</v>
      </c>
      <c r="B106" s="10" t="s">
        <v>320</v>
      </c>
      <c r="C106" s="10" t="s">
        <v>373</v>
      </c>
      <c r="D106" s="10" t="s">
        <v>58</v>
      </c>
      <c r="E106" s="10" t="s">
        <v>33</v>
      </c>
      <c r="F106" s="10" t="s">
        <v>34</v>
      </c>
      <c r="G106" s="10" t="s">
        <v>59</v>
      </c>
      <c r="H106" s="10" t="s">
        <v>30</v>
      </c>
      <c r="I106" s="10" t="s">
        <v>30</v>
      </c>
      <c r="J106" s="10" t="s">
        <v>93</v>
      </c>
    </row>
    <row r="107" spans="1:10">
      <c r="A107" s="8" t="s">
        <v>374</v>
      </c>
      <c r="B107" s="5" t="s">
        <v>375</v>
      </c>
      <c r="C107" s="5" t="s">
        <v>376</v>
      </c>
      <c r="D107" s="5" t="s">
        <v>58</v>
      </c>
      <c r="E107" s="5" t="s">
        <v>33</v>
      </c>
      <c r="F107" s="5" t="s">
        <v>34</v>
      </c>
      <c r="G107" s="5" t="s">
        <v>59</v>
      </c>
      <c r="H107" s="5" t="s">
        <v>30</v>
      </c>
      <c r="I107" s="5" t="s">
        <v>30</v>
      </c>
      <c r="J107" s="5" t="s">
        <v>377</v>
      </c>
    </row>
    <row r="108" spans="1:10">
      <c r="A108" s="9" t="s">
        <v>378</v>
      </c>
      <c r="B108" s="10" t="s">
        <v>379</v>
      </c>
      <c r="C108" s="10" t="s">
        <v>380</v>
      </c>
      <c r="D108" s="10" t="s">
        <v>58</v>
      </c>
      <c r="E108" s="10" t="s">
        <v>33</v>
      </c>
      <c r="F108" s="10" t="s">
        <v>34</v>
      </c>
      <c r="G108" s="10" t="s">
        <v>59</v>
      </c>
      <c r="H108" s="10" t="s">
        <v>30</v>
      </c>
      <c r="I108" s="10" t="s">
        <v>30</v>
      </c>
      <c r="J108" s="10" t="s">
        <v>381</v>
      </c>
    </row>
    <row r="109" spans="1:10">
      <c r="A109" s="8" t="s">
        <v>382</v>
      </c>
      <c r="B109" s="5" t="s">
        <v>383</v>
      </c>
      <c r="C109" s="5" t="s">
        <v>384</v>
      </c>
      <c r="D109" s="5" t="s">
        <v>39</v>
      </c>
      <c r="E109" s="5" t="s">
        <v>33</v>
      </c>
      <c r="F109" s="5" t="s">
        <v>34</v>
      </c>
      <c r="G109" s="5" t="s">
        <v>59</v>
      </c>
      <c r="H109" s="13">
        <v>8.3539999999999992</v>
      </c>
      <c r="I109" s="14">
        <v>10.561</v>
      </c>
      <c r="J109" s="5" t="s">
        <v>215</v>
      </c>
    </row>
    <row r="110" spans="1:10">
      <c r="A110" s="9" t="s">
        <v>385</v>
      </c>
      <c r="B110" s="10" t="s">
        <v>386</v>
      </c>
      <c r="C110" s="10" t="s">
        <v>387</v>
      </c>
      <c r="D110" s="10" t="s">
        <v>139</v>
      </c>
      <c r="E110" s="10" t="s">
        <v>33</v>
      </c>
      <c r="F110" s="10" t="s">
        <v>34</v>
      </c>
      <c r="G110" s="10" t="s">
        <v>59</v>
      </c>
      <c r="H110" s="10" t="s">
        <v>30</v>
      </c>
      <c r="I110" s="10" t="s">
        <v>30</v>
      </c>
      <c r="J110" s="10" t="s">
        <v>388</v>
      </c>
    </row>
    <row r="111" spans="1:10">
      <c r="A111" s="8" t="s">
        <v>389</v>
      </c>
      <c r="B111" s="5" t="s">
        <v>30</v>
      </c>
      <c r="C111" s="5" t="s">
        <v>390</v>
      </c>
      <c r="D111" s="5" t="s">
        <v>66</v>
      </c>
      <c r="E111" s="5" t="s">
        <v>33</v>
      </c>
      <c r="F111" s="5" t="s">
        <v>34</v>
      </c>
      <c r="G111" s="5" t="s">
        <v>59</v>
      </c>
      <c r="H111" s="5" t="s">
        <v>30</v>
      </c>
      <c r="I111" s="5" t="s">
        <v>30</v>
      </c>
      <c r="J111" s="5" t="s">
        <v>41</v>
      </c>
    </row>
    <row r="112" spans="1:10">
      <c r="A112" s="9" t="s">
        <v>391</v>
      </c>
      <c r="B112" s="10" t="s">
        <v>392</v>
      </c>
      <c r="C112" s="10" t="s">
        <v>393</v>
      </c>
      <c r="D112" s="10" t="s">
        <v>58</v>
      </c>
      <c r="E112" s="10" t="s">
        <v>33</v>
      </c>
      <c r="F112" s="10" t="s">
        <v>34</v>
      </c>
      <c r="G112" s="10" t="s">
        <v>59</v>
      </c>
      <c r="H112" s="10" t="s">
        <v>30</v>
      </c>
      <c r="I112" s="10" t="s">
        <v>30</v>
      </c>
      <c r="J112" s="10" t="s">
        <v>271</v>
      </c>
    </row>
    <row r="113" spans="1:10">
      <c r="A113" s="8" t="s">
        <v>394</v>
      </c>
      <c r="B113" s="5" t="s">
        <v>395</v>
      </c>
      <c r="C113" s="5" t="s">
        <v>396</v>
      </c>
      <c r="D113" s="5" t="s">
        <v>58</v>
      </c>
      <c r="E113" s="5" t="s">
        <v>33</v>
      </c>
      <c r="F113" s="5" t="s">
        <v>34</v>
      </c>
      <c r="G113" s="5" t="s">
        <v>59</v>
      </c>
      <c r="H113" s="5" t="s">
        <v>30</v>
      </c>
      <c r="I113" s="5" t="s">
        <v>30</v>
      </c>
      <c r="J113" s="5" t="s">
        <v>397</v>
      </c>
    </row>
    <row r="114" spans="1:10">
      <c r="A114" s="9" t="s">
        <v>398</v>
      </c>
      <c r="B114" s="10" t="s">
        <v>399</v>
      </c>
      <c r="C114" s="10" t="s">
        <v>400</v>
      </c>
      <c r="D114" s="10" t="s">
        <v>39</v>
      </c>
      <c r="E114" s="10" t="s">
        <v>33</v>
      </c>
      <c r="F114" s="10" t="s">
        <v>34</v>
      </c>
      <c r="G114" s="10" t="s">
        <v>40</v>
      </c>
      <c r="H114" s="11">
        <v>8.2289999999999992</v>
      </c>
      <c r="I114" s="17">
        <v>10.529</v>
      </c>
      <c r="J114" s="10" t="s">
        <v>401</v>
      </c>
    </row>
    <row r="115" spans="1:10">
      <c r="A115" s="26">
        <v>2026</v>
      </c>
      <c r="B115" s="27" t="s">
        <v>402</v>
      </c>
    </row>
    <row r="116" spans="1:10">
      <c r="A116" s="9" t="s">
        <v>403</v>
      </c>
      <c r="B116" s="10" t="s">
        <v>404</v>
      </c>
      <c r="C116" s="10" t="s">
        <v>405</v>
      </c>
      <c r="D116" s="10" t="s">
        <v>58</v>
      </c>
      <c r="E116" s="10" t="s">
        <v>33</v>
      </c>
      <c r="F116" s="10" t="s">
        <v>34</v>
      </c>
      <c r="G116" s="10" t="s">
        <v>59</v>
      </c>
      <c r="H116" s="10" t="s">
        <v>30</v>
      </c>
      <c r="I116" s="10" t="s">
        <v>30</v>
      </c>
      <c r="J116" s="10" t="s">
        <v>406</v>
      </c>
    </row>
    <row r="117" spans="1:10">
      <c r="A117" s="8" t="s">
        <v>407</v>
      </c>
      <c r="B117" s="5" t="s">
        <v>408</v>
      </c>
      <c r="C117" s="5" t="s">
        <v>409</v>
      </c>
      <c r="D117" s="5" t="s">
        <v>352</v>
      </c>
      <c r="E117" s="5" t="s">
        <v>33</v>
      </c>
      <c r="F117" s="5" t="s">
        <v>34</v>
      </c>
      <c r="G117" s="5" t="s">
        <v>40</v>
      </c>
      <c r="H117" s="5" t="s">
        <v>30</v>
      </c>
      <c r="I117" s="5" t="s">
        <v>30</v>
      </c>
      <c r="J117" s="5" t="s">
        <v>117</v>
      </c>
    </row>
    <row r="118" spans="1:10">
      <c r="A118" s="9" t="s">
        <v>410</v>
      </c>
      <c r="B118" s="10" t="s">
        <v>30</v>
      </c>
      <c r="C118" s="10" t="s">
        <v>411</v>
      </c>
      <c r="D118" s="10" t="s">
        <v>412</v>
      </c>
      <c r="E118" s="10" t="s">
        <v>33</v>
      </c>
      <c r="F118" s="10" t="s">
        <v>34</v>
      </c>
      <c r="G118" s="10" t="s">
        <v>59</v>
      </c>
      <c r="H118" s="10" t="s">
        <v>30</v>
      </c>
      <c r="I118" s="10" t="s">
        <v>30</v>
      </c>
      <c r="J118" s="10" t="s">
        <v>413</v>
      </c>
    </row>
    <row r="119" spans="1:10">
      <c r="A119" s="8" t="s">
        <v>414</v>
      </c>
      <c r="B119" s="5" t="s">
        <v>395</v>
      </c>
      <c r="C119" s="5" t="s">
        <v>415</v>
      </c>
      <c r="D119" s="5" t="s">
        <v>39</v>
      </c>
      <c r="E119" s="5" t="s">
        <v>33</v>
      </c>
      <c r="F119" s="5" t="s">
        <v>34</v>
      </c>
      <c r="G119" s="5" t="s">
        <v>59</v>
      </c>
      <c r="H119" s="5" t="s">
        <v>30</v>
      </c>
      <c r="I119" s="5" t="s">
        <v>30</v>
      </c>
      <c r="J119" s="5" t="s">
        <v>416</v>
      </c>
    </row>
    <row r="120" spans="1:10">
      <c r="A120" s="9" t="s">
        <v>414</v>
      </c>
      <c r="B120" s="10" t="s">
        <v>30</v>
      </c>
      <c r="C120" s="10" t="s">
        <v>417</v>
      </c>
      <c r="D120" s="10" t="s">
        <v>418</v>
      </c>
      <c r="E120" s="10" t="s">
        <v>33</v>
      </c>
      <c r="F120" s="10" t="s">
        <v>34</v>
      </c>
      <c r="G120" s="10" t="s">
        <v>59</v>
      </c>
      <c r="H120" s="10" t="s">
        <v>30</v>
      </c>
      <c r="I120" s="10" t="s">
        <v>30</v>
      </c>
      <c r="J120" s="10" t="s">
        <v>416</v>
      </c>
    </row>
    <row r="121" spans="1:10">
      <c r="A121" s="8" t="s">
        <v>414</v>
      </c>
      <c r="B121" s="5" t="s">
        <v>30</v>
      </c>
      <c r="C121" s="5" t="s">
        <v>419</v>
      </c>
      <c r="D121" s="5" t="s">
        <v>420</v>
      </c>
      <c r="E121" s="5" t="s">
        <v>33</v>
      </c>
      <c r="F121" s="5" t="s">
        <v>34</v>
      </c>
      <c r="G121" s="5" t="s">
        <v>59</v>
      </c>
      <c r="H121" s="5" t="s">
        <v>30</v>
      </c>
      <c r="I121" s="5" t="s">
        <v>30</v>
      </c>
      <c r="J121" s="5" t="s">
        <v>421</v>
      </c>
    </row>
    <row r="122" spans="1:10">
      <c r="A122" s="9" t="s">
        <v>422</v>
      </c>
      <c r="B122" s="10" t="s">
        <v>423</v>
      </c>
      <c r="C122" s="10" t="s">
        <v>424</v>
      </c>
      <c r="D122" s="10" t="s">
        <v>58</v>
      </c>
      <c r="E122" s="10" t="s">
        <v>33</v>
      </c>
      <c r="F122" s="10" t="s">
        <v>34</v>
      </c>
      <c r="G122" s="10" t="s">
        <v>59</v>
      </c>
      <c r="H122" s="10" t="s">
        <v>30</v>
      </c>
      <c r="I122" s="10" t="s">
        <v>30</v>
      </c>
      <c r="J122" s="10" t="s">
        <v>413</v>
      </c>
    </row>
    <row r="123" spans="1:10">
      <c r="A123" s="8" t="s">
        <v>425</v>
      </c>
      <c r="B123" s="5" t="s">
        <v>426</v>
      </c>
      <c r="C123" s="5" t="s">
        <v>427</v>
      </c>
      <c r="D123" s="5" t="s">
        <v>58</v>
      </c>
      <c r="E123" s="5" t="s">
        <v>33</v>
      </c>
      <c r="F123" s="5" t="s">
        <v>34</v>
      </c>
      <c r="G123" s="5" t="s">
        <v>59</v>
      </c>
      <c r="H123" s="5" t="s">
        <v>30</v>
      </c>
      <c r="I123" s="5" t="s">
        <v>30</v>
      </c>
      <c r="J123" s="5" t="s">
        <v>60</v>
      </c>
    </row>
    <row r="124" spans="1:10">
      <c r="A124" s="9" t="s">
        <v>428</v>
      </c>
      <c r="B124" s="10" t="s">
        <v>429</v>
      </c>
      <c r="C124" s="10" t="s">
        <v>430</v>
      </c>
      <c r="D124" s="10" t="s">
        <v>58</v>
      </c>
      <c r="E124" s="10" t="s">
        <v>33</v>
      </c>
      <c r="F124" s="10" t="s">
        <v>34</v>
      </c>
      <c r="G124" s="10" t="s">
        <v>59</v>
      </c>
      <c r="H124" s="10" t="s">
        <v>30</v>
      </c>
      <c r="I124" s="10" t="s">
        <v>30</v>
      </c>
      <c r="J124" s="10" t="s">
        <v>342</v>
      </c>
    </row>
    <row r="125" spans="1:10">
      <c r="A125" s="8" t="s">
        <v>431</v>
      </c>
      <c r="B125" s="5" t="s">
        <v>30</v>
      </c>
      <c r="C125" s="5" t="s">
        <v>432</v>
      </c>
      <c r="D125" s="5" t="s">
        <v>76</v>
      </c>
      <c r="E125" s="5" t="s">
        <v>33</v>
      </c>
      <c r="F125" s="5" t="s">
        <v>34</v>
      </c>
      <c r="G125" s="5" t="s">
        <v>59</v>
      </c>
      <c r="H125" s="5" t="s">
        <v>30</v>
      </c>
      <c r="I125" s="5" t="s">
        <v>30</v>
      </c>
      <c r="J125" s="5" t="s">
        <v>113</v>
      </c>
    </row>
    <row r="126" spans="1:10">
      <c r="A126" s="9" t="s">
        <v>433</v>
      </c>
      <c r="B126" s="10" t="s">
        <v>434</v>
      </c>
      <c r="C126" s="10" t="s">
        <v>435</v>
      </c>
      <c r="D126" s="10" t="s">
        <v>58</v>
      </c>
      <c r="E126" s="10" t="s">
        <v>33</v>
      </c>
      <c r="F126" s="10" t="s">
        <v>34</v>
      </c>
      <c r="G126" s="10" t="s">
        <v>59</v>
      </c>
      <c r="H126" s="10" t="s">
        <v>30</v>
      </c>
      <c r="I126" s="10" t="s">
        <v>30</v>
      </c>
      <c r="J126" s="10" t="s">
        <v>436</v>
      </c>
    </row>
    <row r="127" spans="1:10">
      <c r="A127" s="8" t="s">
        <v>437</v>
      </c>
      <c r="B127" s="5" t="s">
        <v>30</v>
      </c>
      <c r="C127" s="5" t="s">
        <v>438</v>
      </c>
      <c r="D127" s="5" t="s">
        <v>439</v>
      </c>
      <c r="E127" s="5" t="s">
        <v>33</v>
      </c>
      <c r="F127" s="5" t="s">
        <v>34</v>
      </c>
      <c r="G127" s="5" t="s">
        <v>59</v>
      </c>
      <c r="H127" s="5" t="s">
        <v>30</v>
      </c>
      <c r="I127" s="5" t="s">
        <v>30</v>
      </c>
      <c r="J127" s="5" t="s">
        <v>440</v>
      </c>
    </row>
    <row r="128" spans="1:10">
      <c r="A128" s="9" t="s">
        <v>441</v>
      </c>
      <c r="B128" s="10" t="s">
        <v>442</v>
      </c>
      <c r="C128" s="10" t="s">
        <v>443</v>
      </c>
      <c r="D128" s="10" t="s">
        <v>58</v>
      </c>
      <c r="E128" s="10" t="s">
        <v>33</v>
      </c>
      <c r="F128" s="10" t="s">
        <v>34</v>
      </c>
      <c r="G128" s="10" t="s">
        <v>59</v>
      </c>
      <c r="H128" s="10" t="s">
        <v>30</v>
      </c>
      <c r="I128" s="10" t="s">
        <v>30</v>
      </c>
      <c r="J128" s="10" t="s">
        <v>444</v>
      </c>
    </row>
    <row r="129" spans="1:10">
      <c r="A129" s="8" t="s">
        <v>445</v>
      </c>
      <c r="B129" s="5" t="s">
        <v>30</v>
      </c>
      <c r="C129" s="5" t="s">
        <v>446</v>
      </c>
      <c r="D129" s="5" t="s">
        <v>39</v>
      </c>
      <c r="E129" s="5" t="s">
        <v>33</v>
      </c>
      <c r="F129" s="5" t="s">
        <v>34</v>
      </c>
      <c r="G129" s="5" t="s">
        <v>59</v>
      </c>
      <c r="H129" s="5" t="s">
        <v>30</v>
      </c>
      <c r="I129" s="5" t="s">
        <v>30</v>
      </c>
      <c r="J129" s="5" t="s">
        <v>444</v>
      </c>
    </row>
    <row r="130" spans="1:10">
      <c r="A130" s="9" t="s">
        <v>445</v>
      </c>
      <c r="B130" s="10" t="s">
        <v>447</v>
      </c>
      <c r="C130" s="10" t="s">
        <v>448</v>
      </c>
      <c r="D130" s="10" t="s">
        <v>449</v>
      </c>
      <c r="E130" s="10" t="s">
        <v>33</v>
      </c>
      <c r="F130" s="10" t="s">
        <v>34</v>
      </c>
      <c r="G130" s="10" t="s">
        <v>59</v>
      </c>
      <c r="H130" s="10" t="s">
        <v>30</v>
      </c>
      <c r="I130" s="10" t="s">
        <v>30</v>
      </c>
      <c r="J130" s="10" t="s">
        <v>131</v>
      </c>
    </row>
    <row r="131" spans="1:10">
      <c r="A131" s="8" t="s">
        <v>450</v>
      </c>
      <c r="B131" s="5" t="s">
        <v>30</v>
      </c>
      <c r="C131" s="5" t="s">
        <v>451</v>
      </c>
      <c r="D131" s="5" t="s">
        <v>66</v>
      </c>
      <c r="E131" s="5" t="s">
        <v>33</v>
      </c>
      <c r="F131" s="5" t="s">
        <v>34</v>
      </c>
      <c r="G131" s="5" t="s">
        <v>59</v>
      </c>
      <c r="H131" s="5" t="s">
        <v>30</v>
      </c>
      <c r="I131" s="5" t="s">
        <v>30</v>
      </c>
      <c r="J131" s="5" t="s">
        <v>200</v>
      </c>
    </row>
    <row r="132" spans="1:10">
      <c r="A132" s="9" t="s">
        <v>452</v>
      </c>
      <c r="B132" s="10" t="s">
        <v>453</v>
      </c>
      <c r="C132" s="10" t="s">
        <v>454</v>
      </c>
      <c r="D132" s="10" t="s">
        <v>58</v>
      </c>
      <c r="E132" s="10" t="s">
        <v>33</v>
      </c>
      <c r="F132" s="10" t="s">
        <v>34</v>
      </c>
      <c r="G132" s="10" t="s">
        <v>59</v>
      </c>
      <c r="H132" s="10" t="s">
        <v>30</v>
      </c>
      <c r="I132" s="10" t="s">
        <v>30</v>
      </c>
      <c r="J132" s="10" t="s">
        <v>455</v>
      </c>
    </row>
    <row r="133" spans="1:10">
      <c r="A133" s="8" t="s">
        <v>456</v>
      </c>
      <c r="B133" s="5" t="s">
        <v>457</v>
      </c>
      <c r="C133" s="5" t="s">
        <v>458</v>
      </c>
      <c r="D133" s="5" t="s">
        <v>58</v>
      </c>
      <c r="E133" s="5" t="s">
        <v>33</v>
      </c>
      <c r="F133" s="5" t="s">
        <v>34</v>
      </c>
      <c r="G133" s="5" t="s">
        <v>59</v>
      </c>
      <c r="H133" s="5" t="s">
        <v>30</v>
      </c>
      <c r="I133" s="5" t="s">
        <v>30</v>
      </c>
      <c r="J133" s="5" t="s">
        <v>459</v>
      </c>
    </row>
    <row r="134" spans="1:10">
      <c r="A134" s="9" t="s">
        <v>460</v>
      </c>
      <c r="B134" s="10" t="s">
        <v>461</v>
      </c>
      <c r="C134" s="10" t="s">
        <v>462</v>
      </c>
      <c r="D134" s="10" t="s">
        <v>58</v>
      </c>
      <c r="E134" s="10" t="s">
        <v>33</v>
      </c>
      <c r="F134" s="10" t="s">
        <v>34</v>
      </c>
      <c r="G134" s="10" t="s">
        <v>59</v>
      </c>
      <c r="H134" s="10" t="s">
        <v>30</v>
      </c>
      <c r="I134" s="10" t="s">
        <v>30</v>
      </c>
      <c r="J134" s="10" t="s">
        <v>463</v>
      </c>
    </row>
    <row r="135" spans="1:10">
      <c r="A135" s="8" t="s">
        <v>464</v>
      </c>
      <c r="B135" s="5" t="s">
        <v>30</v>
      </c>
      <c r="C135" s="5" t="s">
        <v>465</v>
      </c>
      <c r="D135" s="5" t="s">
        <v>466</v>
      </c>
      <c r="E135" s="5" t="s">
        <v>33</v>
      </c>
      <c r="F135" s="5" t="s">
        <v>34</v>
      </c>
      <c r="G135" s="5" t="s">
        <v>59</v>
      </c>
      <c r="H135" s="5" t="s">
        <v>30</v>
      </c>
      <c r="I135" s="5" t="s">
        <v>30</v>
      </c>
      <c r="J135" s="5" t="s">
        <v>338</v>
      </c>
    </row>
    <row r="136" spans="1:10">
      <c r="A136" s="9" t="s">
        <v>467</v>
      </c>
      <c r="B136" s="10" t="s">
        <v>468</v>
      </c>
      <c r="C136" s="10" t="s">
        <v>469</v>
      </c>
      <c r="D136" s="10" t="s">
        <v>470</v>
      </c>
      <c r="E136" s="10" t="s">
        <v>33</v>
      </c>
      <c r="F136" s="10" t="s">
        <v>34</v>
      </c>
      <c r="G136" s="10" t="s">
        <v>59</v>
      </c>
      <c r="H136" s="19">
        <v>93.769000000000005</v>
      </c>
      <c r="I136" s="11">
        <v>9.7620000000000005</v>
      </c>
      <c r="J136" s="10" t="s">
        <v>64</v>
      </c>
    </row>
    <row r="137" spans="1:10">
      <c r="A137" s="8" t="s">
        <v>471</v>
      </c>
      <c r="B137" s="5" t="s">
        <v>472</v>
      </c>
      <c r="C137" s="5" t="s">
        <v>473</v>
      </c>
      <c r="D137" s="5" t="s">
        <v>58</v>
      </c>
      <c r="E137" s="5" t="s">
        <v>33</v>
      </c>
      <c r="F137" s="5" t="s">
        <v>34</v>
      </c>
      <c r="G137" s="5" t="s">
        <v>59</v>
      </c>
      <c r="H137" s="5" t="s">
        <v>30</v>
      </c>
      <c r="I137" s="5" t="s">
        <v>30</v>
      </c>
      <c r="J137" s="5" t="s">
        <v>474</v>
      </c>
    </row>
    <row r="138" spans="1:10">
      <c r="A138" s="9" t="s">
        <v>475</v>
      </c>
      <c r="B138" s="10" t="s">
        <v>476</v>
      </c>
      <c r="C138" s="10" t="s">
        <v>477</v>
      </c>
      <c r="D138" s="10" t="s">
        <v>58</v>
      </c>
      <c r="E138" s="10" t="s">
        <v>33</v>
      </c>
      <c r="F138" s="10" t="s">
        <v>34</v>
      </c>
      <c r="G138" s="10" t="s">
        <v>59</v>
      </c>
      <c r="H138" s="10" t="s">
        <v>30</v>
      </c>
      <c r="I138" s="10" t="s">
        <v>30</v>
      </c>
      <c r="J138" s="10" t="s">
        <v>478</v>
      </c>
    </row>
    <row r="139" spans="1:10">
      <c r="A139" s="8" t="s">
        <v>479</v>
      </c>
      <c r="B139" s="5" t="s">
        <v>30</v>
      </c>
      <c r="C139" s="5" t="s">
        <v>480</v>
      </c>
      <c r="D139" s="5" t="s">
        <v>39</v>
      </c>
      <c r="E139" s="5" t="s">
        <v>33</v>
      </c>
      <c r="F139" s="5" t="s">
        <v>34</v>
      </c>
      <c r="G139" s="5" t="s">
        <v>59</v>
      </c>
      <c r="H139" s="5" t="s">
        <v>30</v>
      </c>
      <c r="I139" s="5" t="s">
        <v>30</v>
      </c>
      <c r="J139" s="5" t="s">
        <v>215</v>
      </c>
    </row>
    <row r="140" spans="1:10">
      <c r="A140" s="9" t="s">
        <v>481</v>
      </c>
      <c r="B140" s="10" t="s">
        <v>30</v>
      </c>
      <c r="C140" s="10" t="s">
        <v>482</v>
      </c>
      <c r="D140" s="10" t="s">
        <v>483</v>
      </c>
      <c r="E140" s="10" t="s">
        <v>484</v>
      </c>
      <c r="F140" s="10" t="s">
        <v>34</v>
      </c>
      <c r="G140" s="10" t="s">
        <v>485</v>
      </c>
      <c r="H140" s="25">
        <v>93.049000000000007</v>
      </c>
      <c r="I140" s="11">
        <v>5.6580000000000004</v>
      </c>
      <c r="J140" s="10" t="s">
        <v>120</v>
      </c>
    </row>
    <row r="141" spans="1:10">
      <c r="A141" s="8" t="s">
        <v>481</v>
      </c>
      <c r="B141" s="5" t="s">
        <v>486</v>
      </c>
      <c r="C141" s="5" t="s">
        <v>487</v>
      </c>
      <c r="D141" s="5" t="s">
        <v>58</v>
      </c>
      <c r="E141" s="5" t="s">
        <v>33</v>
      </c>
      <c r="F141" s="5" t="s">
        <v>34</v>
      </c>
      <c r="G141" s="5" t="s">
        <v>59</v>
      </c>
      <c r="H141" s="5" t="s">
        <v>30</v>
      </c>
      <c r="I141" s="5" t="s">
        <v>30</v>
      </c>
      <c r="J141" s="5" t="s">
        <v>271</v>
      </c>
    </row>
    <row r="142" spans="1:10">
      <c r="A142" s="9" t="s">
        <v>488</v>
      </c>
      <c r="B142" s="10" t="s">
        <v>247</v>
      </c>
      <c r="C142" s="10" t="s">
        <v>489</v>
      </c>
      <c r="D142" s="10" t="s">
        <v>58</v>
      </c>
      <c r="E142" s="10" t="s">
        <v>33</v>
      </c>
      <c r="F142" s="10" t="s">
        <v>34</v>
      </c>
      <c r="G142" s="10" t="s">
        <v>59</v>
      </c>
      <c r="H142" s="10" t="s">
        <v>30</v>
      </c>
      <c r="I142" s="10" t="s">
        <v>30</v>
      </c>
      <c r="J142" s="10" t="s">
        <v>237</v>
      </c>
    </row>
    <row r="143" spans="1:10">
      <c r="A143" s="26">
        <v>2027</v>
      </c>
      <c r="B143" s="27" t="s">
        <v>490</v>
      </c>
    </row>
    <row r="144" spans="1:10">
      <c r="A144" s="9" t="s">
        <v>491</v>
      </c>
      <c r="B144" s="10" t="s">
        <v>492</v>
      </c>
      <c r="C144" s="10" t="s">
        <v>493</v>
      </c>
      <c r="D144" s="10" t="s">
        <v>244</v>
      </c>
      <c r="E144" s="10" t="s">
        <v>33</v>
      </c>
      <c r="F144" s="10" t="s">
        <v>34</v>
      </c>
      <c r="G144" s="10" t="s">
        <v>59</v>
      </c>
      <c r="H144" s="10" t="s">
        <v>30</v>
      </c>
      <c r="I144" s="10" t="s">
        <v>30</v>
      </c>
      <c r="J144" s="10" t="s">
        <v>36</v>
      </c>
    </row>
    <row r="145" spans="1:10">
      <c r="A145" s="8" t="s">
        <v>494</v>
      </c>
      <c r="B145" s="5" t="s">
        <v>495</v>
      </c>
      <c r="C145" s="5" t="s">
        <v>496</v>
      </c>
      <c r="D145" s="5" t="s">
        <v>58</v>
      </c>
      <c r="E145" s="5" t="s">
        <v>33</v>
      </c>
      <c r="F145" s="5" t="s">
        <v>34</v>
      </c>
      <c r="G145" s="5" t="s">
        <v>59</v>
      </c>
      <c r="H145" s="5" t="s">
        <v>30</v>
      </c>
      <c r="I145" s="5" t="s">
        <v>30</v>
      </c>
      <c r="J145" s="5" t="s">
        <v>253</v>
      </c>
    </row>
    <row r="146" spans="1:10">
      <c r="A146" s="9" t="s">
        <v>497</v>
      </c>
      <c r="B146" s="10" t="s">
        <v>273</v>
      </c>
      <c r="C146" s="10" t="s">
        <v>498</v>
      </c>
      <c r="D146" s="10" t="s">
        <v>58</v>
      </c>
      <c r="E146" s="10" t="s">
        <v>33</v>
      </c>
      <c r="F146" s="10" t="s">
        <v>34</v>
      </c>
      <c r="G146" s="10" t="s">
        <v>59</v>
      </c>
      <c r="H146" s="10" t="s">
        <v>30</v>
      </c>
      <c r="I146" s="10" t="s">
        <v>30</v>
      </c>
      <c r="J146" s="10" t="s">
        <v>60</v>
      </c>
    </row>
    <row r="147" spans="1:10">
      <c r="A147" s="8" t="s">
        <v>499</v>
      </c>
      <c r="B147" s="5" t="s">
        <v>500</v>
      </c>
      <c r="C147" s="5" t="s">
        <v>501</v>
      </c>
      <c r="D147" s="5" t="s">
        <v>502</v>
      </c>
      <c r="E147" s="5" t="s">
        <v>33</v>
      </c>
      <c r="F147" s="5" t="s">
        <v>34</v>
      </c>
      <c r="G147" s="5" t="s">
        <v>59</v>
      </c>
      <c r="H147" s="30">
        <v>89.603999999999999</v>
      </c>
      <c r="I147" s="13">
        <v>9.4320000000000004</v>
      </c>
      <c r="J147" s="5" t="s">
        <v>503</v>
      </c>
    </row>
    <row r="148" spans="1:10">
      <c r="A148" s="9" t="s">
        <v>504</v>
      </c>
      <c r="B148" s="10" t="s">
        <v>505</v>
      </c>
      <c r="C148" s="10" t="s">
        <v>506</v>
      </c>
      <c r="D148" s="10" t="s">
        <v>58</v>
      </c>
      <c r="E148" s="10" t="s">
        <v>33</v>
      </c>
      <c r="F148" s="10" t="s">
        <v>34</v>
      </c>
      <c r="G148" s="10" t="s">
        <v>59</v>
      </c>
      <c r="H148" s="10" t="s">
        <v>30</v>
      </c>
      <c r="I148" s="10" t="s">
        <v>30</v>
      </c>
      <c r="J148" s="10" t="s">
        <v>283</v>
      </c>
    </row>
    <row r="149" spans="1:10">
      <c r="A149" s="8" t="s">
        <v>507</v>
      </c>
      <c r="B149" s="5" t="s">
        <v>508</v>
      </c>
      <c r="C149" s="5" t="s">
        <v>509</v>
      </c>
      <c r="D149" s="5" t="s">
        <v>58</v>
      </c>
      <c r="E149" s="5" t="s">
        <v>33</v>
      </c>
      <c r="F149" s="5" t="s">
        <v>34</v>
      </c>
      <c r="G149" s="5" t="s">
        <v>59</v>
      </c>
      <c r="H149" s="5" t="s">
        <v>30</v>
      </c>
      <c r="I149" s="5" t="s">
        <v>30</v>
      </c>
      <c r="J149" s="5" t="s">
        <v>510</v>
      </c>
    </row>
    <row r="150" spans="1:10">
      <c r="A150" s="9" t="s">
        <v>511</v>
      </c>
      <c r="B150" s="10" t="s">
        <v>30</v>
      </c>
      <c r="C150" s="10" t="s">
        <v>512</v>
      </c>
      <c r="D150" s="10" t="s">
        <v>513</v>
      </c>
      <c r="E150" s="10" t="s">
        <v>33</v>
      </c>
      <c r="F150" s="10" t="s">
        <v>34</v>
      </c>
      <c r="G150" s="10" t="s">
        <v>59</v>
      </c>
      <c r="H150" s="10" t="s">
        <v>30</v>
      </c>
      <c r="I150" s="10" t="s">
        <v>30</v>
      </c>
      <c r="J150" s="10" t="s">
        <v>41</v>
      </c>
    </row>
    <row r="151" spans="1:10">
      <c r="A151" s="8" t="s">
        <v>514</v>
      </c>
      <c r="B151" s="5" t="s">
        <v>515</v>
      </c>
      <c r="C151" s="5" t="s">
        <v>516</v>
      </c>
      <c r="D151" s="5" t="s">
        <v>58</v>
      </c>
      <c r="E151" s="5" t="s">
        <v>33</v>
      </c>
      <c r="F151" s="5" t="s">
        <v>34</v>
      </c>
      <c r="G151" s="5" t="s">
        <v>59</v>
      </c>
      <c r="H151" s="5" t="s">
        <v>30</v>
      </c>
      <c r="I151" s="5" t="s">
        <v>30</v>
      </c>
      <c r="J151" s="5" t="s">
        <v>323</v>
      </c>
    </row>
    <row r="152" spans="1:10">
      <c r="A152" s="9" t="s">
        <v>517</v>
      </c>
      <c r="B152" s="10" t="s">
        <v>129</v>
      </c>
      <c r="C152" s="10" t="s">
        <v>518</v>
      </c>
      <c r="D152" s="10" t="s">
        <v>58</v>
      </c>
      <c r="E152" s="10" t="s">
        <v>33</v>
      </c>
      <c r="F152" s="10" t="s">
        <v>34</v>
      </c>
      <c r="G152" s="10" t="s">
        <v>59</v>
      </c>
      <c r="H152" s="10" t="s">
        <v>30</v>
      </c>
      <c r="I152" s="10" t="s">
        <v>30</v>
      </c>
      <c r="J152" s="10" t="s">
        <v>367</v>
      </c>
    </row>
    <row r="153" spans="1:10">
      <c r="A153" s="8" t="s">
        <v>519</v>
      </c>
      <c r="B153" s="5" t="s">
        <v>520</v>
      </c>
      <c r="C153" s="5" t="s">
        <v>521</v>
      </c>
      <c r="D153" s="5" t="s">
        <v>522</v>
      </c>
      <c r="E153" s="5" t="s">
        <v>366</v>
      </c>
      <c r="F153" s="5" t="s">
        <v>34</v>
      </c>
      <c r="G153" s="5" t="s">
        <v>59</v>
      </c>
      <c r="H153" s="30">
        <v>99.105000000000004</v>
      </c>
      <c r="I153" s="31">
        <v>1.5069999999999999</v>
      </c>
      <c r="J153" s="5" t="s">
        <v>367</v>
      </c>
    </row>
    <row r="154" spans="1:10">
      <c r="A154" s="9" t="s">
        <v>523</v>
      </c>
      <c r="B154" s="10" t="s">
        <v>524</v>
      </c>
      <c r="C154" s="10" t="s">
        <v>525</v>
      </c>
      <c r="D154" s="10" t="s">
        <v>526</v>
      </c>
      <c r="E154" s="10" t="s">
        <v>33</v>
      </c>
      <c r="F154" s="10" t="s">
        <v>34</v>
      </c>
      <c r="G154" s="10" t="s">
        <v>59</v>
      </c>
      <c r="H154" s="10" t="s">
        <v>30</v>
      </c>
      <c r="I154" s="10" t="s">
        <v>30</v>
      </c>
      <c r="J154" s="10" t="s">
        <v>527</v>
      </c>
    </row>
    <row r="155" spans="1:10">
      <c r="A155" s="8" t="s">
        <v>528</v>
      </c>
      <c r="B155" s="5" t="s">
        <v>529</v>
      </c>
      <c r="C155" s="5" t="s">
        <v>530</v>
      </c>
      <c r="D155" s="5" t="s">
        <v>531</v>
      </c>
      <c r="E155" s="5" t="s">
        <v>532</v>
      </c>
      <c r="F155" s="5" t="s">
        <v>34</v>
      </c>
      <c r="G155" s="5" t="s">
        <v>59</v>
      </c>
      <c r="H155" s="32">
        <v>93.001000000000005</v>
      </c>
      <c r="I155" s="13">
        <v>3.411</v>
      </c>
      <c r="J155" s="5" t="s">
        <v>533</v>
      </c>
    </row>
    <row r="156" spans="1:10">
      <c r="A156" s="9" t="s">
        <v>534</v>
      </c>
      <c r="B156" s="10" t="s">
        <v>137</v>
      </c>
      <c r="C156" s="10" t="s">
        <v>535</v>
      </c>
      <c r="D156" s="10" t="s">
        <v>58</v>
      </c>
      <c r="E156" s="10" t="s">
        <v>33</v>
      </c>
      <c r="F156" s="10" t="s">
        <v>34</v>
      </c>
      <c r="G156" s="10" t="s">
        <v>59</v>
      </c>
      <c r="H156" s="10" t="s">
        <v>30</v>
      </c>
      <c r="I156" s="10" t="s">
        <v>30</v>
      </c>
      <c r="J156" s="10" t="s">
        <v>371</v>
      </c>
    </row>
    <row r="157" spans="1:10">
      <c r="A157" s="8" t="s">
        <v>536</v>
      </c>
      <c r="B157" s="5" t="s">
        <v>537</v>
      </c>
      <c r="C157" s="5" t="s">
        <v>538</v>
      </c>
      <c r="D157" s="5" t="s">
        <v>58</v>
      </c>
      <c r="E157" s="5" t="s">
        <v>33</v>
      </c>
      <c r="F157" s="5" t="s">
        <v>34</v>
      </c>
      <c r="G157" s="5" t="s">
        <v>59</v>
      </c>
      <c r="H157" s="5" t="s">
        <v>30</v>
      </c>
      <c r="I157" s="5" t="s">
        <v>30</v>
      </c>
      <c r="J157" s="5" t="s">
        <v>539</v>
      </c>
    </row>
    <row r="158" spans="1:10">
      <c r="A158" s="6">
        <v>2028</v>
      </c>
      <c r="B158" s="7" t="s">
        <v>540</v>
      </c>
    </row>
    <row r="159" spans="1:10">
      <c r="A159" s="8" t="s">
        <v>541</v>
      </c>
      <c r="B159" s="5" t="s">
        <v>542</v>
      </c>
      <c r="C159" s="5" t="s">
        <v>543</v>
      </c>
      <c r="D159" s="5" t="s">
        <v>544</v>
      </c>
      <c r="E159" s="5" t="s">
        <v>33</v>
      </c>
      <c r="F159" s="5" t="s">
        <v>34</v>
      </c>
      <c r="G159" s="5" t="s">
        <v>59</v>
      </c>
      <c r="H159" s="5" t="s">
        <v>30</v>
      </c>
      <c r="I159" s="5" t="s">
        <v>30</v>
      </c>
      <c r="J159" s="5" t="s">
        <v>406</v>
      </c>
    </row>
    <row r="160" spans="1:10">
      <c r="A160" s="9" t="s">
        <v>545</v>
      </c>
      <c r="B160" s="10" t="s">
        <v>546</v>
      </c>
      <c r="C160" s="10" t="s">
        <v>547</v>
      </c>
      <c r="D160" s="10" t="s">
        <v>58</v>
      </c>
      <c r="E160" s="10" t="s">
        <v>33</v>
      </c>
      <c r="F160" s="10" t="s">
        <v>34</v>
      </c>
      <c r="G160" s="10" t="s">
        <v>59</v>
      </c>
      <c r="H160" s="10" t="s">
        <v>30</v>
      </c>
      <c r="I160" s="10" t="s">
        <v>30</v>
      </c>
      <c r="J160" s="10" t="s">
        <v>335</v>
      </c>
    </row>
    <row r="161" spans="1:10">
      <c r="A161" s="8" t="s">
        <v>548</v>
      </c>
      <c r="B161" s="5" t="s">
        <v>549</v>
      </c>
      <c r="C161" s="5" t="s">
        <v>550</v>
      </c>
      <c r="D161" s="5" t="s">
        <v>551</v>
      </c>
      <c r="E161" s="5" t="s">
        <v>302</v>
      </c>
      <c r="F161" s="5" t="s">
        <v>34</v>
      </c>
      <c r="G161" s="5" t="s">
        <v>59</v>
      </c>
      <c r="H161" s="33">
        <v>100.762</v>
      </c>
      <c r="I161" s="13">
        <v>5.1859999999999999</v>
      </c>
      <c r="J161" s="5" t="s">
        <v>552</v>
      </c>
    </row>
    <row r="162" spans="1:10">
      <c r="A162" s="9" t="s">
        <v>553</v>
      </c>
      <c r="B162" s="10" t="s">
        <v>554</v>
      </c>
      <c r="C162" s="10" t="s">
        <v>555</v>
      </c>
      <c r="D162" s="10" t="s">
        <v>58</v>
      </c>
      <c r="E162" s="10" t="s">
        <v>33</v>
      </c>
      <c r="F162" s="10" t="s">
        <v>34</v>
      </c>
      <c r="G162" s="10" t="s">
        <v>59</v>
      </c>
      <c r="H162" s="10" t="s">
        <v>30</v>
      </c>
      <c r="I162" s="10" t="s">
        <v>30</v>
      </c>
      <c r="J162" s="10" t="s">
        <v>342</v>
      </c>
    </row>
    <row r="163" spans="1:10">
      <c r="A163" s="8" t="s">
        <v>556</v>
      </c>
      <c r="B163" s="5" t="s">
        <v>557</v>
      </c>
      <c r="C163" s="5" t="s">
        <v>558</v>
      </c>
      <c r="D163" s="5" t="s">
        <v>58</v>
      </c>
      <c r="E163" s="5" t="s">
        <v>33</v>
      </c>
      <c r="F163" s="5" t="s">
        <v>34</v>
      </c>
      <c r="G163" s="5" t="s">
        <v>59</v>
      </c>
      <c r="H163" s="5" t="s">
        <v>30</v>
      </c>
      <c r="I163" s="5" t="s">
        <v>30</v>
      </c>
      <c r="J163" s="5" t="s">
        <v>279</v>
      </c>
    </row>
    <row r="164" spans="1:10">
      <c r="A164" s="9" t="s">
        <v>559</v>
      </c>
      <c r="B164" s="10" t="s">
        <v>30</v>
      </c>
      <c r="C164" s="10" t="s">
        <v>560</v>
      </c>
      <c r="D164" s="10" t="s">
        <v>58</v>
      </c>
      <c r="E164" s="10" t="s">
        <v>33</v>
      </c>
      <c r="F164" s="10" t="s">
        <v>34</v>
      </c>
      <c r="G164" s="10" t="s">
        <v>59</v>
      </c>
      <c r="H164" s="10" t="s">
        <v>30</v>
      </c>
      <c r="I164" s="10" t="s">
        <v>30</v>
      </c>
      <c r="J164" s="10" t="s">
        <v>561</v>
      </c>
    </row>
    <row r="165" spans="1:10">
      <c r="A165" s="8" t="s">
        <v>562</v>
      </c>
      <c r="B165" s="5" t="s">
        <v>563</v>
      </c>
      <c r="C165" s="5" t="s">
        <v>564</v>
      </c>
      <c r="D165" s="5" t="s">
        <v>58</v>
      </c>
      <c r="E165" s="5" t="s">
        <v>33</v>
      </c>
      <c r="F165" s="5" t="s">
        <v>34</v>
      </c>
      <c r="G165" s="5" t="s">
        <v>59</v>
      </c>
      <c r="H165" s="5" t="s">
        <v>30</v>
      </c>
      <c r="I165" s="5" t="s">
        <v>30</v>
      </c>
      <c r="J165" s="5" t="s">
        <v>45</v>
      </c>
    </row>
    <row r="166" spans="1:10">
      <c r="A166" s="9" t="s">
        <v>565</v>
      </c>
      <c r="B166" s="10" t="s">
        <v>30</v>
      </c>
      <c r="C166" s="10" t="s">
        <v>566</v>
      </c>
      <c r="D166" s="10" t="s">
        <v>39</v>
      </c>
      <c r="E166" s="10" t="s">
        <v>33</v>
      </c>
      <c r="F166" s="10" t="s">
        <v>34</v>
      </c>
      <c r="G166" s="10" t="s">
        <v>59</v>
      </c>
      <c r="H166" s="10" t="s">
        <v>30</v>
      </c>
      <c r="I166" s="10" t="s">
        <v>30</v>
      </c>
      <c r="J166" s="10" t="s">
        <v>361</v>
      </c>
    </row>
    <row r="167" spans="1:10">
      <c r="A167" s="8" t="s">
        <v>567</v>
      </c>
      <c r="B167" s="5" t="s">
        <v>568</v>
      </c>
      <c r="C167" s="5" t="s">
        <v>569</v>
      </c>
      <c r="D167" s="5" t="s">
        <v>58</v>
      </c>
      <c r="E167" s="5" t="s">
        <v>33</v>
      </c>
      <c r="F167" s="5" t="s">
        <v>34</v>
      </c>
      <c r="G167" s="5" t="s">
        <v>59</v>
      </c>
      <c r="H167" s="5" t="s">
        <v>30</v>
      </c>
      <c r="I167" s="5" t="s">
        <v>30</v>
      </c>
      <c r="J167" s="5" t="s">
        <v>401</v>
      </c>
    </row>
    <row r="168" spans="1:10">
      <c r="A168" s="6">
        <v>2029</v>
      </c>
      <c r="B168" s="7" t="s">
        <v>570</v>
      </c>
    </row>
    <row r="169" spans="1:10">
      <c r="A169" s="8" t="s">
        <v>571</v>
      </c>
      <c r="B169" s="5" t="s">
        <v>30</v>
      </c>
      <c r="C169" s="5" t="s">
        <v>572</v>
      </c>
      <c r="D169" s="5" t="s">
        <v>573</v>
      </c>
      <c r="E169" s="5" t="s">
        <v>33</v>
      </c>
      <c r="F169" s="5" t="s">
        <v>34</v>
      </c>
      <c r="G169" s="5" t="s">
        <v>59</v>
      </c>
      <c r="H169" s="5" t="s">
        <v>30</v>
      </c>
      <c r="I169" s="5" t="s">
        <v>30</v>
      </c>
      <c r="J169" s="5" t="s">
        <v>36</v>
      </c>
    </row>
    <row r="170" spans="1:10">
      <c r="A170" s="9" t="s">
        <v>574</v>
      </c>
      <c r="B170" s="10" t="s">
        <v>575</v>
      </c>
      <c r="C170" s="10" t="s">
        <v>576</v>
      </c>
      <c r="D170" s="10" t="s">
        <v>322</v>
      </c>
      <c r="E170" s="10" t="s">
        <v>33</v>
      </c>
      <c r="F170" s="10" t="s">
        <v>34</v>
      </c>
      <c r="G170" s="10" t="s">
        <v>59</v>
      </c>
      <c r="H170" s="10" t="s">
        <v>30</v>
      </c>
      <c r="I170" s="10" t="s">
        <v>30</v>
      </c>
      <c r="J170" s="10" t="s">
        <v>577</v>
      </c>
    </row>
    <row r="171" spans="1:10">
      <c r="A171" s="8" t="s">
        <v>578</v>
      </c>
      <c r="B171" s="5" t="s">
        <v>579</v>
      </c>
      <c r="C171" s="5" t="s">
        <v>580</v>
      </c>
      <c r="D171" s="5" t="s">
        <v>581</v>
      </c>
      <c r="E171" s="5" t="s">
        <v>33</v>
      </c>
      <c r="F171" s="5" t="s">
        <v>34</v>
      </c>
      <c r="G171" s="5" t="s">
        <v>59</v>
      </c>
      <c r="H171" s="34">
        <v>97.02</v>
      </c>
      <c r="I171" s="13">
        <v>9.2370000000000001</v>
      </c>
      <c r="J171" s="5" t="s">
        <v>582</v>
      </c>
    </row>
    <row r="172" spans="1:10">
      <c r="A172" s="9" t="s">
        <v>583</v>
      </c>
      <c r="B172" s="10" t="s">
        <v>584</v>
      </c>
      <c r="C172" s="10" t="s">
        <v>585</v>
      </c>
      <c r="D172" s="10" t="s">
        <v>58</v>
      </c>
      <c r="E172" s="10" t="s">
        <v>33</v>
      </c>
      <c r="F172" s="10" t="s">
        <v>34</v>
      </c>
      <c r="G172" s="10" t="s">
        <v>59</v>
      </c>
      <c r="H172" s="10" t="s">
        <v>30</v>
      </c>
      <c r="I172" s="10" t="s">
        <v>30</v>
      </c>
      <c r="J172" s="10" t="s">
        <v>283</v>
      </c>
    </row>
    <row r="173" spans="1:10">
      <c r="A173" s="8" t="s">
        <v>586</v>
      </c>
      <c r="B173" s="5" t="s">
        <v>587</v>
      </c>
      <c r="C173" s="5" t="s">
        <v>588</v>
      </c>
      <c r="D173" s="5" t="s">
        <v>58</v>
      </c>
      <c r="E173" s="5" t="s">
        <v>33</v>
      </c>
      <c r="F173" s="5" t="s">
        <v>34</v>
      </c>
      <c r="G173" s="5" t="s">
        <v>59</v>
      </c>
      <c r="H173" s="5" t="s">
        <v>30</v>
      </c>
      <c r="I173" s="5" t="s">
        <v>30</v>
      </c>
      <c r="J173" s="5" t="s">
        <v>589</v>
      </c>
    </row>
    <row r="174" spans="1:10">
      <c r="A174" s="9" t="s">
        <v>590</v>
      </c>
      <c r="B174" s="10" t="s">
        <v>591</v>
      </c>
      <c r="C174" s="10" t="s">
        <v>592</v>
      </c>
      <c r="D174" s="10" t="s">
        <v>270</v>
      </c>
      <c r="E174" s="10" t="s">
        <v>302</v>
      </c>
      <c r="F174" s="10" t="s">
        <v>34</v>
      </c>
      <c r="G174" s="10" t="s">
        <v>59</v>
      </c>
      <c r="H174" s="19">
        <v>98.611000000000004</v>
      </c>
      <c r="I174" s="16">
        <v>5.3070000000000004</v>
      </c>
      <c r="J174" s="10" t="s">
        <v>593</v>
      </c>
    </row>
    <row r="175" spans="1:10">
      <c r="A175" s="8" t="s">
        <v>594</v>
      </c>
      <c r="B175" s="5" t="s">
        <v>595</v>
      </c>
      <c r="C175" s="5" t="s">
        <v>596</v>
      </c>
      <c r="D175" s="5" t="s">
        <v>39</v>
      </c>
      <c r="E175" s="5" t="s">
        <v>33</v>
      </c>
      <c r="F175" s="5" t="s">
        <v>34</v>
      </c>
      <c r="G175" s="5" t="s">
        <v>59</v>
      </c>
      <c r="H175" s="5" t="s">
        <v>30</v>
      </c>
      <c r="I175" s="5" t="s">
        <v>30</v>
      </c>
      <c r="J175" s="5" t="s">
        <v>371</v>
      </c>
    </row>
    <row r="176" spans="1:10">
      <c r="A176" s="9" t="s">
        <v>597</v>
      </c>
      <c r="B176" s="10" t="s">
        <v>598</v>
      </c>
      <c r="C176" s="10" t="s">
        <v>599</v>
      </c>
      <c r="D176" s="10" t="s">
        <v>58</v>
      </c>
      <c r="E176" s="10" t="s">
        <v>33</v>
      </c>
      <c r="F176" s="10" t="s">
        <v>34</v>
      </c>
      <c r="G176" s="10" t="s">
        <v>59</v>
      </c>
      <c r="H176" s="10" t="s">
        <v>30</v>
      </c>
      <c r="I176" s="10" t="s">
        <v>30</v>
      </c>
      <c r="J176" s="10" t="s">
        <v>381</v>
      </c>
    </row>
    <row r="177" spans="1:10">
      <c r="A177" s="35">
        <v>2030</v>
      </c>
      <c r="B177" s="27" t="s">
        <v>600</v>
      </c>
    </row>
    <row r="178" spans="1:10">
      <c r="A178" s="9" t="s">
        <v>601</v>
      </c>
      <c r="B178" s="10" t="s">
        <v>602</v>
      </c>
      <c r="C178" s="10" t="s">
        <v>603</v>
      </c>
      <c r="D178" s="10" t="s">
        <v>604</v>
      </c>
      <c r="E178" s="10" t="s">
        <v>532</v>
      </c>
      <c r="F178" s="10" t="s">
        <v>34</v>
      </c>
      <c r="G178" s="10" t="s">
        <v>59</v>
      </c>
      <c r="H178" s="36">
        <v>84.805000000000007</v>
      </c>
      <c r="I178" s="29">
        <v>4.0149999999999997</v>
      </c>
      <c r="J178" s="10" t="s">
        <v>605</v>
      </c>
    </row>
    <row r="179" spans="1:10">
      <c r="A179" s="8" t="s">
        <v>606</v>
      </c>
      <c r="B179" s="5" t="s">
        <v>598</v>
      </c>
      <c r="C179" s="5" t="s">
        <v>607</v>
      </c>
      <c r="D179" s="5" t="s">
        <v>608</v>
      </c>
      <c r="E179" s="5" t="s">
        <v>532</v>
      </c>
      <c r="F179" s="5" t="s">
        <v>34</v>
      </c>
      <c r="G179" s="5" t="s">
        <v>59</v>
      </c>
      <c r="H179" s="23">
        <v>91.072999999999993</v>
      </c>
      <c r="I179" s="37">
        <v>4.04</v>
      </c>
      <c r="J179" s="5" t="s">
        <v>609</v>
      </c>
    </row>
    <row r="180" spans="1:10">
      <c r="A180" s="9" t="s">
        <v>610</v>
      </c>
      <c r="B180" s="10" t="s">
        <v>611</v>
      </c>
      <c r="C180" s="10" t="s">
        <v>612</v>
      </c>
      <c r="D180" s="10" t="s">
        <v>39</v>
      </c>
      <c r="E180" s="10" t="s">
        <v>33</v>
      </c>
      <c r="F180" s="10" t="s">
        <v>34</v>
      </c>
      <c r="G180" s="10" t="s">
        <v>59</v>
      </c>
      <c r="H180" s="10" t="s">
        <v>30</v>
      </c>
      <c r="I180" s="10" t="s">
        <v>30</v>
      </c>
      <c r="J180" s="10" t="s">
        <v>96</v>
      </c>
    </row>
    <row r="181" spans="1:10">
      <c r="A181" s="8" t="s">
        <v>613</v>
      </c>
      <c r="B181" s="5" t="s">
        <v>614</v>
      </c>
      <c r="C181" s="5" t="s">
        <v>615</v>
      </c>
      <c r="D181" s="5" t="s">
        <v>616</v>
      </c>
      <c r="E181" s="5" t="s">
        <v>302</v>
      </c>
      <c r="F181" s="5" t="s">
        <v>34</v>
      </c>
      <c r="G181" s="5" t="s">
        <v>59</v>
      </c>
      <c r="H181" s="22">
        <v>88.492999999999995</v>
      </c>
      <c r="I181" s="13">
        <v>5.4660000000000002</v>
      </c>
      <c r="J181" s="5" t="s">
        <v>617</v>
      </c>
    </row>
    <row r="182" spans="1:10">
      <c r="A182" s="9" t="s">
        <v>618</v>
      </c>
      <c r="B182" s="10" t="s">
        <v>30</v>
      </c>
      <c r="C182" s="10" t="s">
        <v>619</v>
      </c>
      <c r="D182" s="10" t="s">
        <v>620</v>
      </c>
      <c r="E182" s="10" t="s">
        <v>33</v>
      </c>
      <c r="F182" s="10" t="s">
        <v>34</v>
      </c>
      <c r="G182" s="10" t="s">
        <v>59</v>
      </c>
      <c r="H182" s="10" t="s">
        <v>30</v>
      </c>
      <c r="I182" s="10" t="s">
        <v>30</v>
      </c>
      <c r="J182" s="10" t="s">
        <v>93</v>
      </c>
    </row>
    <row r="183" spans="1:10">
      <c r="A183" s="26">
        <v>2031</v>
      </c>
      <c r="B183" s="27" t="s">
        <v>621</v>
      </c>
    </row>
    <row r="184" spans="1:10">
      <c r="A184" s="9" t="s">
        <v>622</v>
      </c>
      <c r="B184" s="10" t="s">
        <v>621</v>
      </c>
      <c r="C184" s="10" t="s">
        <v>623</v>
      </c>
      <c r="D184" s="10" t="s">
        <v>624</v>
      </c>
      <c r="E184" s="10" t="s">
        <v>302</v>
      </c>
      <c r="F184" s="10" t="s">
        <v>34</v>
      </c>
      <c r="G184" s="10" t="s">
        <v>59</v>
      </c>
      <c r="H184" s="36">
        <v>82.602999999999994</v>
      </c>
      <c r="I184" s="11">
        <v>5.593</v>
      </c>
      <c r="J184" s="10" t="s">
        <v>625</v>
      </c>
    </row>
    <row r="185" spans="1:10">
      <c r="A185" s="8" t="s">
        <v>626</v>
      </c>
      <c r="B185" s="5" t="s">
        <v>30</v>
      </c>
      <c r="C185" s="5" t="s">
        <v>627</v>
      </c>
      <c r="D185" s="5" t="s">
        <v>628</v>
      </c>
      <c r="E185" s="5" t="s">
        <v>484</v>
      </c>
      <c r="F185" s="5" t="s">
        <v>34</v>
      </c>
      <c r="G185" s="5" t="s">
        <v>485</v>
      </c>
      <c r="H185" s="22">
        <v>87.147000000000006</v>
      </c>
      <c r="I185" s="38">
        <v>4.71</v>
      </c>
      <c r="J185" s="5" t="s">
        <v>629</v>
      </c>
    </row>
    <row r="186" spans="1:10">
      <c r="A186" s="6">
        <v>2032</v>
      </c>
      <c r="B186" s="7" t="s">
        <v>630</v>
      </c>
    </row>
    <row r="187" spans="1:10">
      <c r="A187" s="8" t="s">
        <v>631</v>
      </c>
      <c r="B187" s="5" t="s">
        <v>632</v>
      </c>
      <c r="C187" s="5" t="s">
        <v>633</v>
      </c>
      <c r="D187" s="5" t="s">
        <v>58</v>
      </c>
      <c r="E187" s="5" t="s">
        <v>33</v>
      </c>
      <c r="F187" s="5" t="s">
        <v>34</v>
      </c>
      <c r="G187" s="5" t="s">
        <v>59</v>
      </c>
      <c r="H187" s="5" t="s">
        <v>30</v>
      </c>
      <c r="I187" s="5" t="s">
        <v>30</v>
      </c>
      <c r="J187" s="5" t="s">
        <v>589</v>
      </c>
    </row>
    <row r="188" spans="1:10">
      <c r="A188" s="9" t="s">
        <v>634</v>
      </c>
      <c r="B188" s="10" t="s">
        <v>635</v>
      </c>
      <c r="C188" s="10" t="s">
        <v>636</v>
      </c>
      <c r="D188" s="10" t="s">
        <v>637</v>
      </c>
      <c r="E188" s="10" t="s">
        <v>302</v>
      </c>
      <c r="F188" s="10" t="s">
        <v>34</v>
      </c>
      <c r="G188" s="10" t="s">
        <v>59</v>
      </c>
      <c r="H188" s="19">
        <v>93.933000000000007</v>
      </c>
      <c r="I188" s="11">
        <v>5.6829999999999998</v>
      </c>
      <c r="J188" s="10" t="s">
        <v>303</v>
      </c>
    </row>
    <row r="189" spans="1:10">
      <c r="A189" s="8" t="s">
        <v>638</v>
      </c>
      <c r="B189" s="5" t="s">
        <v>639</v>
      </c>
      <c r="C189" s="5" t="s">
        <v>640</v>
      </c>
      <c r="D189" s="5" t="s">
        <v>641</v>
      </c>
      <c r="E189" s="5" t="s">
        <v>532</v>
      </c>
      <c r="F189" s="5" t="s">
        <v>34</v>
      </c>
      <c r="G189" s="5" t="s">
        <v>59</v>
      </c>
      <c r="H189" s="33">
        <v>100.748</v>
      </c>
      <c r="I189" s="13">
        <v>4.3360000000000003</v>
      </c>
      <c r="J189" s="5" t="s">
        <v>117</v>
      </c>
    </row>
    <row r="190" spans="1:10">
      <c r="A190" s="9" t="s">
        <v>642</v>
      </c>
      <c r="B190" s="10" t="s">
        <v>643</v>
      </c>
      <c r="C190" s="10" t="s">
        <v>644</v>
      </c>
      <c r="D190" s="10" t="s">
        <v>645</v>
      </c>
      <c r="E190" s="10" t="s">
        <v>366</v>
      </c>
      <c r="F190" s="10" t="s">
        <v>34</v>
      </c>
      <c r="G190" s="10" t="s">
        <v>59</v>
      </c>
      <c r="H190" s="19">
        <v>95.998000000000005</v>
      </c>
      <c r="I190" s="11">
        <v>2.3460000000000001</v>
      </c>
      <c r="J190" s="10" t="s">
        <v>367</v>
      </c>
    </row>
    <row r="191" spans="1:10">
      <c r="A191" s="8" t="s">
        <v>646</v>
      </c>
      <c r="B191" s="5" t="s">
        <v>647</v>
      </c>
      <c r="C191" s="5" t="s">
        <v>648</v>
      </c>
      <c r="D191" s="5" t="s">
        <v>58</v>
      </c>
      <c r="E191" s="5" t="s">
        <v>33</v>
      </c>
      <c r="F191" s="5" t="s">
        <v>34</v>
      </c>
      <c r="G191" s="5" t="s">
        <v>59</v>
      </c>
      <c r="H191" s="5" t="s">
        <v>30</v>
      </c>
      <c r="I191" s="5" t="s">
        <v>30</v>
      </c>
      <c r="J191" s="5" t="s">
        <v>209</v>
      </c>
    </row>
    <row r="192" spans="1:10">
      <c r="A192" s="6">
        <v>2033</v>
      </c>
      <c r="B192" s="7" t="s">
        <v>649</v>
      </c>
    </row>
    <row r="193" spans="1:10">
      <c r="A193" s="8" t="s">
        <v>650</v>
      </c>
      <c r="B193" s="5" t="s">
        <v>651</v>
      </c>
      <c r="C193" s="5" t="s">
        <v>652</v>
      </c>
      <c r="D193" s="5" t="s">
        <v>653</v>
      </c>
      <c r="E193" s="5" t="s">
        <v>302</v>
      </c>
      <c r="F193" s="5" t="s">
        <v>34</v>
      </c>
      <c r="G193" s="5" t="s">
        <v>59</v>
      </c>
      <c r="H193" s="39">
        <v>93.71</v>
      </c>
      <c r="I193" s="13">
        <v>5.758</v>
      </c>
      <c r="J193" s="5" t="s">
        <v>654</v>
      </c>
    </row>
    <row r="194" spans="1:10">
      <c r="A194" s="56" t="s">
        <v>655</v>
      </c>
      <c r="B194" s="57" t="s">
        <v>656</v>
      </c>
      <c r="C194" s="57" t="s">
        <v>657</v>
      </c>
      <c r="D194" s="57" t="s">
        <v>658</v>
      </c>
      <c r="E194" s="57" t="s">
        <v>33</v>
      </c>
      <c r="F194" s="57" t="s">
        <v>34</v>
      </c>
      <c r="G194" s="57" t="s">
        <v>59</v>
      </c>
      <c r="H194" s="58">
        <v>89.492000000000004</v>
      </c>
      <c r="I194" s="59">
        <v>9.1850000000000005</v>
      </c>
      <c r="J194" s="57" t="s">
        <v>659</v>
      </c>
    </row>
    <row r="195" spans="1:10">
      <c r="A195" s="8" t="s">
        <v>660</v>
      </c>
      <c r="B195" s="5" t="s">
        <v>661</v>
      </c>
      <c r="C195" s="5" t="s">
        <v>662</v>
      </c>
      <c r="D195" s="5" t="s">
        <v>663</v>
      </c>
      <c r="E195" s="5" t="s">
        <v>532</v>
      </c>
      <c r="F195" s="5" t="s">
        <v>34</v>
      </c>
      <c r="G195" s="5" t="s">
        <v>59</v>
      </c>
      <c r="H195" s="39">
        <v>76.61</v>
      </c>
      <c r="I195" s="13">
        <v>4.423</v>
      </c>
      <c r="J195" s="5" t="s">
        <v>664</v>
      </c>
    </row>
    <row r="196" spans="1:10">
      <c r="A196" s="6">
        <v>2034</v>
      </c>
      <c r="B196" s="7" t="s">
        <v>665</v>
      </c>
    </row>
    <row r="197" spans="1:10">
      <c r="A197" s="8" t="s">
        <v>666</v>
      </c>
      <c r="B197" s="5" t="s">
        <v>665</v>
      </c>
      <c r="C197" s="5" t="s">
        <v>667</v>
      </c>
      <c r="D197" s="5" t="s">
        <v>668</v>
      </c>
      <c r="E197" s="5" t="s">
        <v>302</v>
      </c>
      <c r="F197" s="5" t="s">
        <v>34</v>
      </c>
      <c r="G197" s="5" t="s">
        <v>59</v>
      </c>
      <c r="H197" s="39">
        <v>82.22</v>
      </c>
      <c r="I197" s="13">
        <v>5.8730000000000002</v>
      </c>
      <c r="J197" s="5" t="s">
        <v>669</v>
      </c>
    </row>
    <row r="198" spans="1:10">
      <c r="A198" s="6">
        <v>2035</v>
      </c>
      <c r="B198" s="7" t="s">
        <v>670</v>
      </c>
    </row>
    <row r="199" spans="1:10">
      <c r="A199" s="8" t="s">
        <v>671</v>
      </c>
      <c r="B199" s="5" t="s">
        <v>672</v>
      </c>
      <c r="C199" s="5" t="s">
        <v>673</v>
      </c>
      <c r="D199" s="5" t="s">
        <v>674</v>
      </c>
      <c r="E199" s="5" t="s">
        <v>302</v>
      </c>
      <c r="F199" s="5" t="s">
        <v>34</v>
      </c>
      <c r="G199" s="5" t="s">
        <v>59</v>
      </c>
      <c r="H199" s="40">
        <v>102.291</v>
      </c>
      <c r="I199" s="28">
        <v>6.0609999999999999</v>
      </c>
      <c r="J199" s="5" t="s">
        <v>552</v>
      </c>
    </row>
    <row r="200" spans="1:10">
      <c r="A200" s="9" t="s">
        <v>675</v>
      </c>
      <c r="B200" s="10" t="s">
        <v>602</v>
      </c>
      <c r="C200" s="10" t="s">
        <v>676</v>
      </c>
      <c r="D200" s="10" t="s">
        <v>677</v>
      </c>
      <c r="E200" s="10" t="s">
        <v>33</v>
      </c>
      <c r="F200" s="10" t="s">
        <v>34</v>
      </c>
      <c r="G200" s="10" t="s">
        <v>59</v>
      </c>
      <c r="H200" s="19">
        <v>91.228999999999999</v>
      </c>
      <c r="I200" s="11">
        <v>9.2530000000000001</v>
      </c>
      <c r="J200" s="10" t="s">
        <v>455</v>
      </c>
    </row>
    <row r="201" spans="1:10">
      <c r="A201" s="26">
        <v>2036</v>
      </c>
      <c r="B201" s="27" t="s">
        <v>678</v>
      </c>
    </row>
    <row r="202" spans="1:10">
      <c r="A202" s="9" t="s">
        <v>679</v>
      </c>
      <c r="B202" s="10" t="s">
        <v>680</v>
      </c>
      <c r="C202" s="10" t="s">
        <v>681</v>
      </c>
      <c r="D202" s="10" t="s">
        <v>682</v>
      </c>
      <c r="E202" s="10" t="s">
        <v>302</v>
      </c>
      <c r="F202" s="10" t="s">
        <v>34</v>
      </c>
      <c r="G202" s="10" t="s">
        <v>59</v>
      </c>
      <c r="H202" s="41">
        <v>99.4</v>
      </c>
      <c r="I202" s="42">
        <v>6.07</v>
      </c>
      <c r="J202" s="10" t="s">
        <v>593</v>
      </c>
    </row>
    <row r="203" spans="1:10">
      <c r="A203" s="8" t="s">
        <v>683</v>
      </c>
      <c r="B203" s="5" t="s">
        <v>602</v>
      </c>
      <c r="C203" s="5" t="s">
        <v>684</v>
      </c>
      <c r="D203" s="5" t="s">
        <v>685</v>
      </c>
      <c r="E203" s="5" t="s">
        <v>532</v>
      </c>
      <c r="F203" s="5" t="s">
        <v>34</v>
      </c>
      <c r="G203" s="5" t="s">
        <v>59</v>
      </c>
      <c r="H203" s="22">
        <v>76.872</v>
      </c>
      <c r="I203" s="13">
        <v>4.6879999999999997</v>
      </c>
      <c r="J203" s="5" t="s">
        <v>686</v>
      </c>
    </row>
    <row r="204" spans="1:10">
      <c r="A204" s="6">
        <v>2037</v>
      </c>
      <c r="B204" s="7" t="s">
        <v>687</v>
      </c>
    </row>
    <row r="205" spans="1:10">
      <c r="A205" s="8" t="s">
        <v>688</v>
      </c>
      <c r="B205" s="5" t="s">
        <v>687</v>
      </c>
      <c r="C205" s="5" t="s">
        <v>689</v>
      </c>
      <c r="D205" s="5" t="s">
        <v>690</v>
      </c>
      <c r="E205" s="5" t="s">
        <v>366</v>
      </c>
      <c r="F205" s="5" t="s">
        <v>34</v>
      </c>
      <c r="G205" s="5" t="s">
        <v>59</v>
      </c>
      <c r="H205" s="22">
        <v>86.977999999999994</v>
      </c>
      <c r="I205" s="38">
        <v>3.49</v>
      </c>
      <c r="J205" s="5" t="s">
        <v>367</v>
      </c>
    </row>
    <row r="206" spans="1:10">
      <c r="A206" s="6">
        <v>2041</v>
      </c>
      <c r="B206" s="7" t="s">
        <v>392</v>
      </c>
    </row>
    <row r="207" spans="1:10">
      <c r="A207" s="8" t="s">
        <v>691</v>
      </c>
      <c r="B207" s="5" t="s">
        <v>392</v>
      </c>
      <c r="C207" s="5" t="s">
        <v>692</v>
      </c>
      <c r="D207" s="5" t="s">
        <v>693</v>
      </c>
      <c r="E207" s="5" t="s">
        <v>302</v>
      </c>
      <c r="F207" s="5" t="s">
        <v>34</v>
      </c>
      <c r="G207" s="5" t="s">
        <v>59</v>
      </c>
      <c r="H207" s="22">
        <v>78.863</v>
      </c>
      <c r="I207" s="13">
        <v>6.2880000000000003</v>
      </c>
      <c r="J207" s="5" t="s">
        <v>694</v>
      </c>
    </row>
    <row r="208" spans="1:10">
      <c r="A208" s="6">
        <v>2042</v>
      </c>
      <c r="B208" s="7" t="s">
        <v>695</v>
      </c>
    </row>
    <row r="209" spans="1:10">
      <c r="A209" s="8" t="s">
        <v>696</v>
      </c>
      <c r="B209" s="5" t="s">
        <v>695</v>
      </c>
      <c r="C209" s="5" t="s">
        <v>697</v>
      </c>
      <c r="D209" s="5" t="s">
        <v>698</v>
      </c>
      <c r="E209" s="5" t="s">
        <v>366</v>
      </c>
      <c r="F209" s="5" t="s">
        <v>34</v>
      </c>
      <c r="G209" s="5" t="s">
        <v>59</v>
      </c>
      <c r="H209" s="22">
        <v>85.453000000000003</v>
      </c>
      <c r="I209" s="13">
        <v>3.5979999999999999</v>
      </c>
      <c r="J209" s="5" t="s">
        <v>367</v>
      </c>
    </row>
    <row r="210" spans="1:10">
      <c r="A210" s="6">
        <v>2043</v>
      </c>
      <c r="B210" s="7" t="s">
        <v>30</v>
      </c>
    </row>
    <row r="211" spans="1:10">
      <c r="A211" s="8" t="s">
        <v>699</v>
      </c>
      <c r="B211" s="5" t="s">
        <v>30</v>
      </c>
      <c r="C211" s="5" t="s">
        <v>700</v>
      </c>
      <c r="D211" s="5" t="s">
        <v>616</v>
      </c>
      <c r="E211" s="5" t="s">
        <v>484</v>
      </c>
      <c r="F211" s="5" t="s">
        <v>34</v>
      </c>
      <c r="G211" s="5" t="s">
        <v>485</v>
      </c>
      <c r="H211" s="22">
        <v>83.382000000000005</v>
      </c>
      <c r="I211" s="13">
        <v>4.5170000000000003</v>
      </c>
      <c r="J211" s="5" t="s">
        <v>224</v>
      </c>
    </row>
    <row r="212" spans="1:10">
      <c r="A212" s="6">
        <v>2051</v>
      </c>
      <c r="B212" s="7" t="s">
        <v>426</v>
      </c>
    </row>
    <row r="213" spans="1:10">
      <c r="A213" s="8" t="s">
        <v>701</v>
      </c>
      <c r="B213" s="5" t="s">
        <v>702</v>
      </c>
      <c r="C213" s="5" t="s">
        <v>703</v>
      </c>
      <c r="D213" s="5" t="s">
        <v>270</v>
      </c>
      <c r="E213" s="5" t="s">
        <v>302</v>
      </c>
      <c r="F213" s="5" t="s">
        <v>34</v>
      </c>
      <c r="G213" s="5" t="s">
        <v>59</v>
      </c>
      <c r="H213" s="22">
        <v>82.634</v>
      </c>
      <c r="I213" s="13">
        <v>6.3470000000000004</v>
      </c>
      <c r="J213" s="5" t="s">
        <v>303</v>
      </c>
    </row>
    <row r="214" spans="1:10">
      <c r="A214" s="9" t="s">
        <v>704</v>
      </c>
      <c r="B214" s="10" t="s">
        <v>705</v>
      </c>
      <c r="C214" s="10" t="s">
        <v>706</v>
      </c>
      <c r="D214" s="10" t="s">
        <v>707</v>
      </c>
      <c r="E214" s="10" t="s">
        <v>532</v>
      </c>
      <c r="F214" s="10" t="s">
        <v>34</v>
      </c>
      <c r="G214" s="10" t="s">
        <v>59</v>
      </c>
      <c r="H214" s="19">
        <v>58.198</v>
      </c>
      <c r="I214" s="18">
        <v>4.8600000000000003</v>
      </c>
      <c r="J214" s="10" t="s">
        <v>664</v>
      </c>
    </row>
    <row r="215" spans="1:10">
      <c r="A215" s="26">
        <v>2052</v>
      </c>
      <c r="B215" s="27" t="s">
        <v>708</v>
      </c>
    </row>
    <row r="216" spans="1:10">
      <c r="A216" s="9" t="s">
        <v>709</v>
      </c>
      <c r="B216" s="10" t="s">
        <v>708</v>
      </c>
      <c r="C216" s="10" t="s">
        <v>710</v>
      </c>
      <c r="D216" s="10" t="s">
        <v>711</v>
      </c>
      <c r="E216" s="10" t="s">
        <v>302</v>
      </c>
      <c r="F216" s="10" t="s">
        <v>34</v>
      </c>
      <c r="G216" s="10" t="s">
        <v>59</v>
      </c>
      <c r="H216" s="25">
        <v>75.015000000000001</v>
      </c>
      <c r="I216" s="11">
        <v>6.3120000000000003</v>
      </c>
      <c r="J216" s="10" t="s">
        <v>669</v>
      </c>
    </row>
    <row r="217" spans="1:10">
      <c r="A217" s="26">
        <v>2053</v>
      </c>
      <c r="B217" s="27" t="s">
        <v>712</v>
      </c>
    </row>
    <row r="218" spans="1:10">
      <c r="A218" s="9" t="s">
        <v>713</v>
      </c>
      <c r="B218" s="10" t="s">
        <v>714</v>
      </c>
      <c r="C218" s="10" t="s">
        <v>715</v>
      </c>
      <c r="D218" s="10" t="s">
        <v>716</v>
      </c>
      <c r="E218" s="10" t="s">
        <v>302</v>
      </c>
      <c r="F218" s="10" t="s">
        <v>34</v>
      </c>
      <c r="G218" s="10" t="s">
        <v>59</v>
      </c>
      <c r="H218" s="19">
        <v>97.293000000000006</v>
      </c>
      <c r="I218" s="11">
        <v>6.5449999999999999</v>
      </c>
      <c r="J218" s="10" t="s">
        <v>717</v>
      </c>
    </row>
    <row r="219" spans="1:10">
      <c r="A219" s="8" t="s">
        <v>718</v>
      </c>
      <c r="B219" s="5" t="s">
        <v>719</v>
      </c>
      <c r="C219" s="5" t="s">
        <v>720</v>
      </c>
      <c r="D219" s="5" t="s">
        <v>677</v>
      </c>
      <c r="E219" s="5" t="s">
        <v>33</v>
      </c>
      <c r="F219" s="5" t="s">
        <v>34</v>
      </c>
      <c r="G219" s="5" t="s">
        <v>59</v>
      </c>
      <c r="H219" s="22">
        <v>85.826999999999998</v>
      </c>
      <c r="I219" s="13">
        <v>9.423</v>
      </c>
      <c r="J219" s="5" t="s">
        <v>721</v>
      </c>
    </row>
    <row r="220" spans="1:10">
      <c r="A220" s="6">
        <v>2054</v>
      </c>
      <c r="B220" s="7" t="s">
        <v>722</v>
      </c>
    </row>
    <row r="221" spans="1:10">
      <c r="A221" s="8" t="s">
        <v>723</v>
      </c>
      <c r="B221" s="5" t="s">
        <v>722</v>
      </c>
      <c r="C221" s="5" t="s">
        <v>724</v>
      </c>
      <c r="D221" s="5" t="s">
        <v>725</v>
      </c>
      <c r="E221" s="5" t="s">
        <v>302</v>
      </c>
      <c r="F221" s="5" t="s">
        <v>34</v>
      </c>
      <c r="G221" s="5" t="s">
        <v>59</v>
      </c>
      <c r="H221" s="22">
        <v>98.248000000000005</v>
      </c>
      <c r="I221" s="13">
        <v>6.5330000000000004</v>
      </c>
      <c r="J221" s="5" t="s">
        <v>593</v>
      </c>
    </row>
    <row r="222" spans="1:10">
      <c r="A222" s="6">
        <v>2061</v>
      </c>
      <c r="B222" s="7" t="s">
        <v>537</v>
      </c>
    </row>
    <row r="223" spans="1:10">
      <c r="A223" s="8" t="s">
        <v>726</v>
      </c>
      <c r="B223" s="5" t="s">
        <v>537</v>
      </c>
      <c r="C223" s="5" t="s">
        <v>727</v>
      </c>
      <c r="D223" s="5" t="s">
        <v>728</v>
      </c>
      <c r="E223" s="5" t="s">
        <v>302</v>
      </c>
      <c r="F223" s="5" t="s">
        <v>34</v>
      </c>
      <c r="G223" s="5" t="s">
        <v>59</v>
      </c>
      <c r="H223" s="22">
        <v>63.677</v>
      </c>
      <c r="I223" s="13">
        <v>6.3140000000000001</v>
      </c>
      <c r="J223" s="5" t="s">
        <v>625</v>
      </c>
    </row>
    <row r="224" spans="1:10">
      <c r="A224" s="6">
        <v>2071</v>
      </c>
      <c r="B224" s="7" t="s">
        <v>729</v>
      </c>
    </row>
    <row r="225" spans="1:10">
      <c r="A225" s="8" t="s">
        <v>730</v>
      </c>
      <c r="B225" s="5" t="s">
        <v>729</v>
      </c>
      <c r="C225" s="5" t="s">
        <v>731</v>
      </c>
      <c r="D225" s="5" t="s">
        <v>732</v>
      </c>
      <c r="E225" s="5" t="s">
        <v>302</v>
      </c>
      <c r="F225" s="5" t="s">
        <v>34</v>
      </c>
      <c r="G225" s="5" t="s">
        <v>59</v>
      </c>
      <c r="H225" s="22">
        <v>62.399000000000001</v>
      </c>
      <c r="I225" s="13">
        <v>6.2279999999999998</v>
      </c>
      <c r="J225" s="5" t="s">
        <v>733</v>
      </c>
    </row>
    <row r="226" spans="1:10">
      <c r="A226" s="7" t="s">
        <v>734</v>
      </c>
      <c r="B226" s="7" t="s">
        <v>735</v>
      </c>
    </row>
    <row r="227" spans="1:10">
      <c r="A227" s="8" t="s">
        <v>736</v>
      </c>
      <c r="B227" s="5" t="s">
        <v>737</v>
      </c>
      <c r="C227" s="5" t="s">
        <v>738</v>
      </c>
      <c r="D227" s="5" t="s">
        <v>739</v>
      </c>
      <c r="E227" s="5" t="s">
        <v>33</v>
      </c>
      <c r="F227" s="5" t="s">
        <v>34</v>
      </c>
      <c r="G227" s="5" t="s">
        <v>40</v>
      </c>
      <c r="H227" s="5" t="s">
        <v>30</v>
      </c>
      <c r="I227" s="5" t="s">
        <v>30</v>
      </c>
      <c r="J227" s="5" t="s">
        <v>740</v>
      </c>
    </row>
    <row r="228" spans="1:10">
      <c r="A228" s="9" t="s">
        <v>741</v>
      </c>
      <c r="B228" s="10" t="s">
        <v>30</v>
      </c>
      <c r="C228" s="10" t="s">
        <v>742</v>
      </c>
      <c r="D228" s="10" t="s">
        <v>739</v>
      </c>
      <c r="E228" s="10" t="s">
        <v>33</v>
      </c>
      <c r="F228" s="10" t="s">
        <v>34</v>
      </c>
      <c r="G228" s="10" t="s">
        <v>40</v>
      </c>
      <c r="H228" s="10" t="s">
        <v>30</v>
      </c>
      <c r="I228" s="10" t="s">
        <v>30</v>
      </c>
      <c r="J228" s="10" t="s">
        <v>617</v>
      </c>
    </row>
    <row r="229" spans="1:10">
      <c r="A229" s="8" t="s">
        <v>297</v>
      </c>
      <c r="B229" s="5" t="s">
        <v>737</v>
      </c>
      <c r="C229" s="5" t="s">
        <v>743</v>
      </c>
      <c r="D229" s="5" t="s">
        <v>739</v>
      </c>
      <c r="E229" s="5" t="s">
        <v>33</v>
      </c>
      <c r="F229" s="5" t="s">
        <v>34</v>
      </c>
      <c r="G229" s="5" t="s">
        <v>40</v>
      </c>
      <c r="H229" s="5" t="s">
        <v>30</v>
      </c>
      <c r="I229" s="5" t="s">
        <v>30</v>
      </c>
      <c r="J229" s="5" t="s">
        <v>744</v>
      </c>
    </row>
    <row r="230" spans="1:10">
      <c r="A230" s="9" t="s">
        <v>745</v>
      </c>
      <c r="B230" s="10" t="s">
        <v>737</v>
      </c>
      <c r="C230" s="10" t="s">
        <v>746</v>
      </c>
      <c r="D230" s="10" t="s">
        <v>739</v>
      </c>
      <c r="E230" s="10" t="s">
        <v>33</v>
      </c>
      <c r="F230" s="10" t="s">
        <v>34</v>
      </c>
      <c r="G230" s="10" t="s">
        <v>40</v>
      </c>
      <c r="H230" s="10" t="s">
        <v>30</v>
      </c>
      <c r="I230" s="10" t="s">
        <v>30</v>
      </c>
      <c r="J230" s="10" t="s">
        <v>747</v>
      </c>
    </row>
    <row r="231" spans="1:10">
      <c r="A231" s="8" t="s">
        <v>748</v>
      </c>
      <c r="B231" s="5" t="s">
        <v>737</v>
      </c>
      <c r="C231" s="5" t="s">
        <v>749</v>
      </c>
      <c r="D231" s="5" t="s">
        <v>739</v>
      </c>
      <c r="E231" s="5" t="s">
        <v>33</v>
      </c>
      <c r="F231" s="5" t="s">
        <v>34</v>
      </c>
      <c r="G231" s="5" t="s">
        <v>40</v>
      </c>
      <c r="H231" s="5" t="s">
        <v>30</v>
      </c>
      <c r="I231" s="5" t="s">
        <v>30</v>
      </c>
      <c r="J231" s="5" t="s">
        <v>260</v>
      </c>
    </row>
    <row r="232" spans="1:10">
      <c r="A232" s="9" t="s">
        <v>750</v>
      </c>
      <c r="B232" s="10" t="s">
        <v>30</v>
      </c>
      <c r="C232" s="10" t="s">
        <v>751</v>
      </c>
      <c r="D232" s="10" t="s">
        <v>739</v>
      </c>
      <c r="E232" s="10" t="s">
        <v>33</v>
      </c>
      <c r="F232" s="10" t="s">
        <v>34</v>
      </c>
      <c r="G232" s="10" t="s">
        <v>40</v>
      </c>
      <c r="H232" s="10" t="s">
        <v>30</v>
      </c>
      <c r="I232" s="10" t="s">
        <v>30</v>
      </c>
      <c r="J232" s="10" t="s">
        <v>752</v>
      </c>
    </row>
    <row r="233" spans="1:10">
      <c r="A233" s="8" t="s">
        <v>753</v>
      </c>
      <c r="B233" s="5" t="s">
        <v>30</v>
      </c>
      <c r="C233" s="5" t="s">
        <v>754</v>
      </c>
      <c r="D233" s="5" t="s">
        <v>739</v>
      </c>
      <c r="E233" s="5" t="s">
        <v>33</v>
      </c>
      <c r="F233" s="5" t="s">
        <v>34</v>
      </c>
      <c r="G233" s="5" t="s">
        <v>40</v>
      </c>
      <c r="H233" s="5" t="s">
        <v>30</v>
      </c>
      <c r="I233" s="5" t="s">
        <v>30</v>
      </c>
      <c r="J233" s="5" t="s">
        <v>755</v>
      </c>
    </row>
    <row r="234" spans="1:10">
      <c r="A234" s="9" t="s">
        <v>326</v>
      </c>
      <c r="B234" s="10" t="s">
        <v>737</v>
      </c>
      <c r="C234" s="10" t="s">
        <v>756</v>
      </c>
      <c r="D234" s="10" t="s">
        <v>739</v>
      </c>
      <c r="E234" s="10" t="s">
        <v>33</v>
      </c>
      <c r="F234" s="10" t="s">
        <v>34</v>
      </c>
      <c r="G234" s="10" t="s">
        <v>40</v>
      </c>
      <c r="H234" s="10" t="s">
        <v>30</v>
      </c>
      <c r="I234" s="10" t="s">
        <v>30</v>
      </c>
      <c r="J234" s="10" t="s">
        <v>740</v>
      </c>
    </row>
    <row r="235" spans="1:10">
      <c r="A235" s="8" t="s">
        <v>757</v>
      </c>
      <c r="B235" s="5" t="s">
        <v>30</v>
      </c>
      <c r="C235" s="5" t="s">
        <v>758</v>
      </c>
      <c r="D235" s="5" t="s">
        <v>739</v>
      </c>
      <c r="E235" s="5" t="s">
        <v>33</v>
      </c>
      <c r="F235" s="5" t="s">
        <v>34</v>
      </c>
      <c r="G235" s="5" t="s">
        <v>40</v>
      </c>
      <c r="H235" s="5" t="s">
        <v>30</v>
      </c>
      <c r="I235" s="5" t="s">
        <v>30</v>
      </c>
      <c r="J235" s="5" t="s">
        <v>759</v>
      </c>
    </row>
    <row r="236" spans="1:10">
      <c r="A236" s="9" t="s">
        <v>760</v>
      </c>
      <c r="B236" s="10" t="s">
        <v>737</v>
      </c>
      <c r="C236" s="10" t="s">
        <v>761</v>
      </c>
      <c r="D236" s="10" t="s">
        <v>739</v>
      </c>
      <c r="E236" s="10" t="s">
        <v>33</v>
      </c>
      <c r="F236" s="10" t="s">
        <v>34</v>
      </c>
      <c r="G236" s="10" t="s">
        <v>40</v>
      </c>
      <c r="H236" s="10" t="s">
        <v>30</v>
      </c>
      <c r="I236" s="10" t="s">
        <v>30</v>
      </c>
      <c r="J236" s="10" t="s">
        <v>617</v>
      </c>
    </row>
    <row r="237" spans="1:10">
      <c r="A237" s="8" t="s">
        <v>762</v>
      </c>
      <c r="B237" s="5" t="s">
        <v>737</v>
      </c>
      <c r="C237" s="5" t="s">
        <v>763</v>
      </c>
      <c r="D237" s="5" t="s">
        <v>739</v>
      </c>
      <c r="E237" s="5" t="s">
        <v>33</v>
      </c>
      <c r="F237" s="5" t="s">
        <v>34</v>
      </c>
      <c r="G237" s="5" t="s">
        <v>35</v>
      </c>
      <c r="H237" s="5" t="s">
        <v>30</v>
      </c>
      <c r="I237" s="5" t="s">
        <v>30</v>
      </c>
      <c r="J237" s="5" t="s">
        <v>292</v>
      </c>
    </row>
    <row r="238" spans="1:10">
      <c r="A238" s="9" t="s">
        <v>764</v>
      </c>
      <c r="B238" s="10" t="s">
        <v>737</v>
      </c>
      <c r="C238" s="10" t="s">
        <v>765</v>
      </c>
      <c r="D238" s="10" t="s">
        <v>739</v>
      </c>
      <c r="E238" s="10" t="s">
        <v>33</v>
      </c>
      <c r="F238" s="10" t="s">
        <v>34</v>
      </c>
      <c r="G238" s="10" t="s">
        <v>40</v>
      </c>
      <c r="H238" s="10" t="s">
        <v>30</v>
      </c>
      <c r="I238" s="10" t="s">
        <v>30</v>
      </c>
      <c r="J238" s="10" t="s">
        <v>744</v>
      </c>
    </row>
    <row r="239" spans="1:10">
      <c r="A239" s="8" t="s">
        <v>766</v>
      </c>
      <c r="B239" s="5" t="s">
        <v>30</v>
      </c>
      <c r="C239" s="5" t="s">
        <v>767</v>
      </c>
      <c r="D239" s="5" t="s">
        <v>739</v>
      </c>
      <c r="E239" s="5" t="s">
        <v>33</v>
      </c>
      <c r="F239" s="5" t="s">
        <v>34</v>
      </c>
      <c r="G239" s="5" t="s">
        <v>40</v>
      </c>
      <c r="H239" s="5" t="s">
        <v>30</v>
      </c>
      <c r="I239" s="5" t="s">
        <v>30</v>
      </c>
      <c r="J239" s="5" t="s">
        <v>768</v>
      </c>
    </row>
    <row r="240" spans="1:10">
      <c r="A240" s="9" t="s">
        <v>769</v>
      </c>
      <c r="B240" s="10" t="s">
        <v>30</v>
      </c>
      <c r="C240" s="10" t="s">
        <v>770</v>
      </c>
      <c r="D240" s="10" t="s">
        <v>739</v>
      </c>
      <c r="E240" s="10" t="s">
        <v>33</v>
      </c>
      <c r="F240" s="10" t="s">
        <v>34</v>
      </c>
      <c r="G240" s="10" t="s">
        <v>40</v>
      </c>
      <c r="H240" s="10" t="s">
        <v>30</v>
      </c>
      <c r="I240" s="10" t="s">
        <v>30</v>
      </c>
      <c r="J240" s="10" t="s">
        <v>771</v>
      </c>
    </row>
    <row r="241" spans="1:10">
      <c r="A241" s="8" t="s">
        <v>772</v>
      </c>
      <c r="B241" s="5" t="s">
        <v>30</v>
      </c>
      <c r="C241" s="5" t="s">
        <v>773</v>
      </c>
      <c r="D241" s="5" t="s">
        <v>739</v>
      </c>
      <c r="E241" s="5" t="s">
        <v>33</v>
      </c>
      <c r="F241" s="5" t="s">
        <v>34</v>
      </c>
      <c r="G241" s="5" t="s">
        <v>40</v>
      </c>
      <c r="H241" s="5" t="s">
        <v>30</v>
      </c>
      <c r="I241" s="5" t="s">
        <v>30</v>
      </c>
      <c r="J241" s="5" t="s">
        <v>774</v>
      </c>
    </row>
    <row r="242" spans="1:10">
      <c r="A242" s="9" t="s">
        <v>775</v>
      </c>
      <c r="B242" s="10" t="s">
        <v>737</v>
      </c>
      <c r="C242" s="10" t="s">
        <v>776</v>
      </c>
      <c r="D242" s="10" t="s">
        <v>739</v>
      </c>
      <c r="E242" s="10" t="s">
        <v>33</v>
      </c>
      <c r="F242" s="10" t="s">
        <v>34</v>
      </c>
      <c r="G242" s="10" t="s">
        <v>40</v>
      </c>
      <c r="H242" s="10" t="s">
        <v>30</v>
      </c>
      <c r="I242" s="10" t="s">
        <v>30</v>
      </c>
      <c r="J242" s="10" t="s">
        <v>752</v>
      </c>
    </row>
    <row r="243" spans="1:10">
      <c r="A243" s="8" t="s">
        <v>777</v>
      </c>
      <c r="B243" s="5" t="s">
        <v>737</v>
      </c>
      <c r="C243" s="5" t="s">
        <v>778</v>
      </c>
      <c r="D243" s="5" t="s">
        <v>739</v>
      </c>
      <c r="E243" s="5" t="s">
        <v>33</v>
      </c>
      <c r="F243" s="5" t="s">
        <v>34</v>
      </c>
      <c r="G243" s="5" t="s">
        <v>40</v>
      </c>
      <c r="H243" s="5" t="s">
        <v>30</v>
      </c>
      <c r="I243" s="5" t="s">
        <v>30</v>
      </c>
      <c r="J243" s="5" t="s">
        <v>779</v>
      </c>
    </row>
    <row r="244" spans="1:10">
      <c r="A244" s="9" t="s">
        <v>780</v>
      </c>
      <c r="B244" s="10" t="s">
        <v>737</v>
      </c>
      <c r="C244" s="10" t="s">
        <v>781</v>
      </c>
      <c r="D244" s="10" t="s">
        <v>739</v>
      </c>
      <c r="E244" s="10" t="s">
        <v>33</v>
      </c>
      <c r="F244" s="10" t="s">
        <v>34</v>
      </c>
      <c r="G244" s="10" t="s">
        <v>40</v>
      </c>
      <c r="H244" s="10" t="s">
        <v>30</v>
      </c>
      <c r="I244" s="10" t="s">
        <v>30</v>
      </c>
      <c r="J244" s="10" t="s">
        <v>755</v>
      </c>
    </row>
    <row r="245" spans="1:10">
      <c r="A245" s="8" t="s">
        <v>782</v>
      </c>
      <c r="B245" s="5" t="s">
        <v>30</v>
      </c>
      <c r="C245" s="5" t="s">
        <v>783</v>
      </c>
      <c r="D245" s="5" t="s">
        <v>739</v>
      </c>
      <c r="E245" s="5" t="s">
        <v>33</v>
      </c>
      <c r="F245" s="5" t="s">
        <v>34</v>
      </c>
      <c r="G245" s="5" t="s">
        <v>40</v>
      </c>
      <c r="H245" s="5" t="s">
        <v>30</v>
      </c>
      <c r="I245" s="5" t="s">
        <v>30</v>
      </c>
      <c r="J245" s="5" t="s">
        <v>326</v>
      </c>
    </row>
    <row r="246" spans="1:10">
      <c r="A246" s="9" t="s">
        <v>784</v>
      </c>
      <c r="B246" s="10" t="s">
        <v>737</v>
      </c>
      <c r="C246" s="10" t="s">
        <v>785</v>
      </c>
      <c r="D246" s="10" t="s">
        <v>739</v>
      </c>
      <c r="E246" s="10" t="s">
        <v>33</v>
      </c>
      <c r="F246" s="10" t="s">
        <v>34</v>
      </c>
      <c r="G246" s="10" t="s">
        <v>40</v>
      </c>
      <c r="H246" s="10" t="s">
        <v>30</v>
      </c>
      <c r="I246" s="10" t="s">
        <v>30</v>
      </c>
      <c r="J246" s="10" t="s">
        <v>760</v>
      </c>
    </row>
    <row r="247" spans="1:10">
      <c r="A247" s="8" t="s">
        <v>377</v>
      </c>
      <c r="B247" s="5" t="s">
        <v>737</v>
      </c>
      <c r="C247" s="5" t="s">
        <v>786</v>
      </c>
      <c r="D247" s="5" t="s">
        <v>739</v>
      </c>
      <c r="E247" s="5" t="s">
        <v>33</v>
      </c>
      <c r="F247" s="5" t="s">
        <v>34</v>
      </c>
      <c r="G247" s="5" t="s">
        <v>40</v>
      </c>
      <c r="H247" s="5" t="s">
        <v>30</v>
      </c>
      <c r="I247" s="5" t="s">
        <v>30</v>
      </c>
      <c r="J247" s="5" t="s">
        <v>292</v>
      </c>
    </row>
    <row r="248" spans="1:10">
      <c r="A248" s="9" t="s">
        <v>787</v>
      </c>
      <c r="B248" s="10" t="s">
        <v>737</v>
      </c>
      <c r="C248" s="10" t="s">
        <v>788</v>
      </c>
      <c r="D248" s="10" t="s">
        <v>739</v>
      </c>
      <c r="E248" s="10" t="s">
        <v>33</v>
      </c>
      <c r="F248" s="10" t="s">
        <v>34</v>
      </c>
      <c r="G248" s="10" t="s">
        <v>40</v>
      </c>
      <c r="H248" s="10" t="s">
        <v>30</v>
      </c>
      <c r="I248" s="10" t="s">
        <v>30</v>
      </c>
      <c r="J248" s="10" t="s">
        <v>764</v>
      </c>
    </row>
    <row r="249" spans="1:10">
      <c r="A249" s="8" t="s">
        <v>789</v>
      </c>
      <c r="B249" s="5" t="s">
        <v>737</v>
      </c>
      <c r="C249" s="5" t="s">
        <v>790</v>
      </c>
      <c r="D249" s="5" t="s">
        <v>739</v>
      </c>
      <c r="E249" s="5" t="s">
        <v>33</v>
      </c>
      <c r="F249" s="5" t="s">
        <v>34</v>
      </c>
      <c r="G249" s="5" t="s">
        <v>40</v>
      </c>
      <c r="H249" s="5" t="s">
        <v>30</v>
      </c>
      <c r="I249" s="5" t="s">
        <v>30</v>
      </c>
      <c r="J249" s="5" t="s">
        <v>768</v>
      </c>
    </row>
    <row r="250" spans="1:10">
      <c r="A250" s="9" t="s">
        <v>791</v>
      </c>
      <c r="B250" s="10" t="s">
        <v>30</v>
      </c>
      <c r="C250" s="10" t="s">
        <v>792</v>
      </c>
      <c r="D250" s="10" t="s">
        <v>739</v>
      </c>
      <c r="E250" s="10" t="s">
        <v>33</v>
      </c>
      <c r="F250" s="10" t="s">
        <v>34</v>
      </c>
      <c r="G250" s="10" t="s">
        <v>40</v>
      </c>
      <c r="H250" s="10" t="s">
        <v>30</v>
      </c>
      <c r="I250" s="10" t="s">
        <v>30</v>
      </c>
      <c r="J250" s="10" t="s">
        <v>793</v>
      </c>
    </row>
    <row r="251" spans="1:10">
      <c r="A251" s="8" t="s">
        <v>794</v>
      </c>
      <c r="B251" s="5" t="s">
        <v>737</v>
      </c>
      <c r="C251" s="5" t="s">
        <v>795</v>
      </c>
      <c r="D251" s="5" t="s">
        <v>739</v>
      </c>
      <c r="E251" s="5" t="s">
        <v>33</v>
      </c>
      <c r="F251" s="5" t="s">
        <v>34</v>
      </c>
      <c r="G251" s="5" t="s">
        <v>40</v>
      </c>
      <c r="H251" s="5" t="s">
        <v>30</v>
      </c>
      <c r="I251" s="5" t="s">
        <v>30</v>
      </c>
      <c r="J251" s="5" t="s">
        <v>771</v>
      </c>
    </row>
    <row r="252" spans="1:10">
      <c r="A252" s="9" t="s">
        <v>796</v>
      </c>
      <c r="B252" s="10" t="s">
        <v>737</v>
      </c>
      <c r="C252" s="10" t="s">
        <v>797</v>
      </c>
      <c r="D252" s="10" t="s">
        <v>739</v>
      </c>
      <c r="E252" s="10" t="s">
        <v>33</v>
      </c>
      <c r="F252" s="10" t="s">
        <v>34</v>
      </c>
      <c r="G252" s="10" t="s">
        <v>40</v>
      </c>
      <c r="H252" s="10" t="s">
        <v>30</v>
      </c>
      <c r="I252" s="10" t="s">
        <v>30</v>
      </c>
      <c r="J252" s="10" t="s">
        <v>357</v>
      </c>
    </row>
    <row r="253" spans="1:10">
      <c r="A253" s="8" t="s">
        <v>798</v>
      </c>
      <c r="B253" s="5" t="s">
        <v>30</v>
      </c>
      <c r="C253" s="5" t="s">
        <v>799</v>
      </c>
      <c r="D253" s="5" t="s">
        <v>739</v>
      </c>
      <c r="E253" s="5" t="s">
        <v>33</v>
      </c>
      <c r="F253" s="5" t="s">
        <v>34</v>
      </c>
      <c r="G253" s="5" t="s">
        <v>40</v>
      </c>
      <c r="H253" s="5" t="s">
        <v>30</v>
      </c>
      <c r="I253" s="5" t="s">
        <v>30</v>
      </c>
      <c r="J253" s="5" t="s">
        <v>775</v>
      </c>
    </row>
    <row r="254" spans="1:10">
      <c r="A254" s="9" t="s">
        <v>397</v>
      </c>
      <c r="B254" s="10" t="s">
        <v>737</v>
      </c>
      <c r="C254" s="10" t="s">
        <v>800</v>
      </c>
      <c r="D254" s="10" t="s">
        <v>739</v>
      </c>
      <c r="E254" s="10" t="s">
        <v>33</v>
      </c>
      <c r="F254" s="10" t="s">
        <v>34</v>
      </c>
      <c r="G254" s="10" t="s">
        <v>40</v>
      </c>
      <c r="H254" s="10" t="s">
        <v>30</v>
      </c>
      <c r="I254" s="10" t="s">
        <v>30</v>
      </c>
      <c r="J254" s="10" t="s">
        <v>779</v>
      </c>
    </row>
    <row r="255" spans="1:10">
      <c r="A255" s="8" t="s">
        <v>801</v>
      </c>
      <c r="B255" s="5" t="s">
        <v>737</v>
      </c>
      <c r="C255" s="5" t="s">
        <v>802</v>
      </c>
      <c r="D255" s="5" t="s">
        <v>739</v>
      </c>
      <c r="E255" s="5" t="s">
        <v>33</v>
      </c>
      <c r="F255" s="5" t="s">
        <v>34</v>
      </c>
      <c r="G255" s="5" t="s">
        <v>35</v>
      </c>
      <c r="H255" s="5" t="s">
        <v>30</v>
      </c>
      <c r="I255" s="5" t="s">
        <v>30</v>
      </c>
      <c r="J255" s="5" t="s">
        <v>780</v>
      </c>
    </row>
    <row r="256" spans="1:10">
      <c r="A256" s="9" t="s">
        <v>803</v>
      </c>
      <c r="B256" s="10" t="s">
        <v>737</v>
      </c>
      <c r="C256" s="10" t="s">
        <v>804</v>
      </c>
      <c r="D256" s="10" t="s">
        <v>739</v>
      </c>
      <c r="E256" s="10" t="s">
        <v>33</v>
      </c>
      <c r="F256" s="10" t="s">
        <v>34</v>
      </c>
      <c r="G256" s="10" t="s">
        <v>40</v>
      </c>
      <c r="H256" s="10" t="s">
        <v>30</v>
      </c>
      <c r="I256" s="10" t="s">
        <v>30</v>
      </c>
      <c r="J256" s="10" t="s">
        <v>326</v>
      </c>
    </row>
    <row r="257" spans="1:10">
      <c r="A257" s="8" t="s">
        <v>805</v>
      </c>
      <c r="B257" s="5" t="s">
        <v>737</v>
      </c>
      <c r="C257" s="5" t="s">
        <v>806</v>
      </c>
      <c r="D257" s="5" t="s">
        <v>739</v>
      </c>
      <c r="E257" s="5" t="s">
        <v>33</v>
      </c>
      <c r="F257" s="5" t="s">
        <v>34</v>
      </c>
      <c r="G257" s="5" t="s">
        <v>40</v>
      </c>
      <c r="H257" s="5" t="s">
        <v>30</v>
      </c>
      <c r="I257" s="5" t="s">
        <v>30</v>
      </c>
      <c r="J257" s="5" t="s">
        <v>807</v>
      </c>
    </row>
    <row r="258" spans="1:10">
      <c r="A258" s="9" t="s">
        <v>808</v>
      </c>
      <c r="B258" s="10" t="s">
        <v>737</v>
      </c>
      <c r="C258" s="10" t="s">
        <v>809</v>
      </c>
      <c r="D258" s="10" t="s">
        <v>739</v>
      </c>
      <c r="E258" s="10" t="s">
        <v>33</v>
      </c>
      <c r="F258" s="10" t="s">
        <v>34</v>
      </c>
      <c r="G258" s="10" t="s">
        <v>40</v>
      </c>
      <c r="H258" s="10" t="s">
        <v>30</v>
      </c>
      <c r="I258" s="10" t="s">
        <v>30</v>
      </c>
      <c r="J258" s="10" t="s">
        <v>760</v>
      </c>
    </row>
    <row r="259" spans="1:10">
      <c r="A259" s="8" t="s">
        <v>810</v>
      </c>
      <c r="B259" s="5" t="s">
        <v>737</v>
      </c>
      <c r="C259" s="5" t="s">
        <v>811</v>
      </c>
      <c r="D259" s="5" t="s">
        <v>739</v>
      </c>
      <c r="E259" s="5" t="s">
        <v>33</v>
      </c>
      <c r="F259" s="5" t="s">
        <v>34</v>
      </c>
      <c r="G259" s="5" t="s">
        <v>40</v>
      </c>
      <c r="H259" s="5" t="s">
        <v>30</v>
      </c>
      <c r="I259" s="5" t="s">
        <v>30</v>
      </c>
      <c r="J259" s="5" t="s">
        <v>377</v>
      </c>
    </row>
    <row r="260" spans="1:10">
      <c r="A260" s="9" t="s">
        <v>812</v>
      </c>
      <c r="B260" s="10" t="s">
        <v>737</v>
      </c>
      <c r="C260" s="10" t="s">
        <v>813</v>
      </c>
      <c r="D260" s="10" t="s">
        <v>739</v>
      </c>
      <c r="E260" s="10" t="s">
        <v>33</v>
      </c>
      <c r="F260" s="10" t="s">
        <v>34</v>
      </c>
      <c r="G260" s="10" t="s">
        <v>40</v>
      </c>
      <c r="H260" s="10" t="s">
        <v>30</v>
      </c>
      <c r="I260" s="10" t="s">
        <v>30</v>
      </c>
      <c r="J260" s="10" t="s">
        <v>744</v>
      </c>
    </row>
    <row r="261" spans="1:10">
      <c r="A261" s="8" t="s">
        <v>814</v>
      </c>
      <c r="B261" s="5" t="s">
        <v>737</v>
      </c>
      <c r="C261" s="5" t="s">
        <v>815</v>
      </c>
      <c r="D261" s="5" t="s">
        <v>739</v>
      </c>
      <c r="E261" s="5" t="s">
        <v>33</v>
      </c>
      <c r="F261" s="5" t="s">
        <v>34</v>
      </c>
      <c r="G261" s="5" t="s">
        <v>40</v>
      </c>
      <c r="H261" s="5" t="s">
        <v>30</v>
      </c>
      <c r="I261" s="5" t="s">
        <v>30</v>
      </c>
      <c r="J261" s="5" t="s">
        <v>789</v>
      </c>
    </row>
    <row r="262" spans="1:10">
      <c r="A262" s="9" t="s">
        <v>421</v>
      </c>
      <c r="B262" s="10" t="s">
        <v>737</v>
      </c>
      <c r="C262" s="10" t="s">
        <v>816</v>
      </c>
      <c r="D262" s="10" t="s">
        <v>739</v>
      </c>
      <c r="E262" s="10" t="s">
        <v>33</v>
      </c>
      <c r="F262" s="10" t="s">
        <v>34</v>
      </c>
      <c r="G262" s="10" t="s">
        <v>40</v>
      </c>
      <c r="H262" s="10" t="s">
        <v>30</v>
      </c>
      <c r="I262" s="10" t="s">
        <v>30</v>
      </c>
      <c r="J262" s="10" t="s">
        <v>793</v>
      </c>
    </row>
    <row r="263" spans="1:10">
      <c r="A263" s="8" t="s">
        <v>629</v>
      </c>
      <c r="B263" s="5" t="s">
        <v>30</v>
      </c>
      <c r="C263" s="5" t="s">
        <v>817</v>
      </c>
      <c r="D263" s="5" t="s">
        <v>739</v>
      </c>
      <c r="E263" s="5" t="s">
        <v>33</v>
      </c>
      <c r="F263" s="5" t="s">
        <v>34</v>
      </c>
      <c r="G263" s="5" t="s">
        <v>40</v>
      </c>
      <c r="H263" s="5" t="s">
        <v>30</v>
      </c>
      <c r="I263" s="5" t="s">
        <v>30</v>
      </c>
      <c r="J263" s="5" t="s">
        <v>794</v>
      </c>
    </row>
    <row r="264" spans="1:10">
      <c r="A264" s="9" t="s">
        <v>413</v>
      </c>
      <c r="B264" s="10" t="s">
        <v>737</v>
      </c>
      <c r="C264" s="10" t="s">
        <v>818</v>
      </c>
      <c r="D264" s="10" t="s">
        <v>739</v>
      </c>
      <c r="E264" s="10" t="s">
        <v>33</v>
      </c>
      <c r="F264" s="10" t="s">
        <v>34</v>
      </c>
      <c r="G264" s="10" t="s">
        <v>40</v>
      </c>
      <c r="H264" s="10" t="s">
        <v>30</v>
      </c>
      <c r="I264" s="10" t="s">
        <v>30</v>
      </c>
      <c r="J264" s="10" t="s">
        <v>819</v>
      </c>
    </row>
    <row r="265" spans="1:10">
      <c r="A265" s="8" t="s">
        <v>413</v>
      </c>
      <c r="B265" s="5" t="s">
        <v>737</v>
      </c>
      <c r="C265" s="5" t="s">
        <v>820</v>
      </c>
      <c r="D265" s="5" t="s">
        <v>821</v>
      </c>
      <c r="E265" s="5" t="s">
        <v>33</v>
      </c>
      <c r="F265" s="5" t="s">
        <v>34</v>
      </c>
      <c r="G265" s="5" t="s">
        <v>59</v>
      </c>
      <c r="H265" s="5" t="s">
        <v>30</v>
      </c>
      <c r="I265" s="5" t="s">
        <v>30</v>
      </c>
      <c r="J265" s="5" t="s">
        <v>260</v>
      </c>
    </row>
    <row r="266" spans="1:10">
      <c r="A266" s="9" t="s">
        <v>822</v>
      </c>
      <c r="B266" s="10" t="s">
        <v>737</v>
      </c>
      <c r="C266" s="10" t="s">
        <v>823</v>
      </c>
      <c r="D266" s="10" t="s">
        <v>739</v>
      </c>
      <c r="E266" s="10" t="s">
        <v>33</v>
      </c>
      <c r="F266" s="10" t="s">
        <v>34</v>
      </c>
      <c r="G266" s="10" t="s">
        <v>40</v>
      </c>
      <c r="H266" s="10" t="s">
        <v>30</v>
      </c>
      <c r="I266" s="10" t="s">
        <v>30</v>
      </c>
      <c r="J266" s="10" t="s">
        <v>824</v>
      </c>
    </row>
    <row r="267" spans="1:10">
      <c r="A267" s="8" t="s">
        <v>825</v>
      </c>
      <c r="B267" s="5" t="s">
        <v>737</v>
      </c>
      <c r="C267" s="5" t="s">
        <v>826</v>
      </c>
      <c r="D267" s="5" t="s">
        <v>739</v>
      </c>
      <c r="E267" s="5" t="s">
        <v>33</v>
      </c>
      <c r="F267" s="5" t="s">
        <v>34</v>
      </c>
      <c r="G267" s="5" t="s">
        <v>40</v>
      </c>
      <c r="H267" s="5" t="s">
        <v>30</v>
      </c>
      <c r="I267" s="5" t="s">
        <v>30</v>
      </c>
      <c r="J267" s="5" t="s">
        <v>775</v>
      </c>
    </row>
    <row r="268" spans="1:10">
      <c r="A268" s="9" t="s">
        <v>827</v>
      </c>
      <c r="B268" s="10" t="s">
        <v>30</v>
      </c>
      <c r="C268" s="10" t="s">
        <v>828</v>
      </c>
      <c r="D268" s="10" t="s">
        <v>739</v>
      </c>
      <c r="E268" s="10" t="s">
        <v>33</v>
      </c>
      <c r="F268" s="10" t="s">
        <v>34</v>
      </c>
      <c r="G268" s="10" t="s">
        <v>40</v>
      </c>
      <c r="H268" s="10" t="s">
        <v>30</v>
      </c>
      <c r="I268" s="10" t="s">
        <v>30</v>
      </c>
      <c r="J268" s="10" t="s">
        <v>397</v>
      </c>
    </row>
    <row r="269" spans="1:10">
      <c r="A269" s="8" t="s">
        <v>829</v>
      </c>
      <c r="B269" s="5" t="s">
        <v>737</v>
      </c>
      <c r="C269" s="5" t="s">
        <v>830</v>
      </c>
      <c r="D269" s="5" t="s">
        <v>739</v>
      </c>
      <c r="E269" s="5" t="s">
        <v>33</v>
      </c>
      <c r="F269" s="5" t="s">
        <v>34</v>
      </c>
      <c r="G269" s="5" t="s">
        <v>40</v>
      </c>
      <c r="H269" s="5" t="s">
        <v>30</v>
      </c>
      <c r="I269" s="5" t="s">
        <v>30</v>
      </c>
      <c r="J269" s="5" t="s">
        <v>755</v>
      </c>
    </row>
    <row r="270" spans="1:10">
      <c r="A270" s="9" t="s">
        <v>831</v>
      </c>
      <c r="B270" s="10" t="s">
        <v>737</v>
      </c>
      <c r="C270" s="10" t="s">
        <v>832</v>
      </c>
      <c r="D270" s="10" t="s">
        <v>739</v>
      </c>
      <c r="E270" s="10" t="s">
        <v>33</v>
      </c>
      <c r="F270" s="10" t="s">
        <v>34</v>
      </c>
      <c r="G270" s="10" t="s">
        <v>40</v>
      </c>
      <c r="H270" s="10" t="s">
        <v>30</v>
      </c>
      <c r="I270" s="10" t="s">
        <v>30</v>
      </c>
      <c r="J270" s="10" t="s">
        <v>774</v>
      </c>
    </row>
    <row r="271" spans="1:10">
      <c r="A271" s="8" t="s">
        <v>99</v>
      </c>
      <c r="B271" s="5" t="s">
        <v>737</v>
      </c>
      <c r="C271" s="5" t="s">
        <v>833</v>
      </c>
      <c r="D271" s="5" t="s">
        <v>739</v>
      </c>
      <c r="E271" s="5" t="s">
        <v>33</v>
      </c>
      <c r="F271" s="5" t="s">
        <v>34</v>
      </c>
      <c r="G271" s="5" t="s">
        <v>40</v>
      </c>
      <c r="H271" s="5" t="s">
        <v>30</v>
      </c>
      <c r="I271" s="5" t="s">
        <v>30</v>
      </c>
      <c r="J271" s="5" t="s">
        <v>807</v>
      </c>
    </row>
    <row r="272" spans="1:10">
      <c r="A272" s="9" t="s">
        <v>436</v>
      </c>
      <c r="B272" s="10" t="s">
        <v>737</v>
      </c>
      <c r="C272" s="10" t="s">
        <v>834</v>
      </c>
      <c r="D272" s="10" t="s">
        <v>739</v>
      </c>
      <c r="E272" s="10" t="s">
        <v>33</v>
      </c>
      <c r="F272" s="10" t="s">
        <v>34</v>
      </c>
      <c r="G272" s="10" t="s">
        <v>40</v>
      </c>
      <c r="H272" s="10" t="s">
        <v>30</v>
      </c>
      <c r="I272" s="10" t="s">
        <v>30</v>
      </c>
      <c r="J272" s="10" t="s">
        <v>808</v>
      </c>
    </row>
    <row r="273" spans="1:10">
      <c r="A273" s="8" t="s">
        <v>835</v>
      </c>
      <c r="B273" s="5" t="s">
        <v>737</v>
      </c>
      <c r="C273" s="5" t="s">
        <v>836</v>
      </c>
      <c r="D273" s="5" t="s">
        <v>739</v>
      </c>
      <c r="E273" s="5" t="s">
        <v>33</v>
      </c>
      <c r="F273" s="5" t="s">
        <v>34</v>
      </c>
      <c r="G273" s="5" t="s">
        <v>40</v>
      </c>
      <c r="H273" s="5" t="s">
        <v>30</v>
      </c>
      <c r="I273" s="5" t="s">
        <v>30</v>
      </c>
      <c r="J273" s="5" t="s">
        <v>837</v>
      </c>
    </row>
    <row r="274" spans="1:10">
      <c r="A274" s="9" t="s">
        <v>838</v>
      </c>
      <c r="B274" s="10" t="s">
        <v>30</v>
      </c>
      <c r="C274" s="10" t="s">
        <v>839</v>
      </c>
      <c r="D274" s="10" t="s">
        <v>739</v>
      </c>
      <c r="E274" s="10" t="s">
        <v>33</v>
      </c>
      <c r="F274" s="10" t="s">
        <v>34</v>
      </c>
      <c r="G274" s="10" t="s">
        <v>40</v>
      </c>
      <c r="H274" s="10" t="s">
        <v>30</v>
      </c>
      <c r="I274" s="10" t="s">
        <v>30</v>
      </c>
      <c r="J274" s="10" t="s">
        <v>812</v>
      </c>
    </row>
    <row r="275" spans="1:10">
      <c r="A275" s="8" t="s">
        <v>840</v>
      </c>
      <c r="B275" s="5" t="s">
        <v>737</v>
      </c>
      <c r="C275" s="5" t="s">
        <v>841</v>
      </c>
      <c r="D275" s="5" t="s">
        <v>739</v>
      </c>
      <c r="E275" s="5" t="s">
        <v>33</v>
      </c>
      <c r="F275" s="5" t="s">
        <v>34</v>
      </c>
      <c r="G275" s="5" t="s">
        <v>35</v>
      </c>
      <c r="H275" s="5" t="s">
        <v>30</v>
      </c>
      <c r="I275" s="5" t="s">
        <v>30</v>
      </c>
      <c r="J275" s="5" t="s">
        <v>789</v>
      </c>
    </row>
    <row r="276" spans="1:10">
      <c r="A276" s="9" t="s">
        <v>131</v>
      </c>
      <c r="B276" s="10" t="s">
        <v>30</v>
      </c>
      <c r="C276" s="10" t="s">
        <v>842</v>
      </c>
      <c r="D276" s="10" t="s">
        <v>739</v>
      </c>
      <c r="E276" s="10" t="s">
        <v>33</v>
      </c>
      <c r="F276" s="10" t="s">
        <v>34</v>
      </c>
      <c r="G276" s="10" t="s">
        <v>40</v>
      </c>
      <c r="H276" s="10" t="s">
        <v>30</v>
      </c>
      <c r="I276" s="10" t="s">
        <v>30</v>
      </c>
      <c r="J276" s="10" t="s">
        <v>421</v>
      </c>
    </row>
    <row r="277" spans="1:10">
      <c r="A277" s="8" t="s">
        <v>843</v>
      </c>
      <c r="B277" s="5" t="s">
        <v>737</v>
      </c>
      <c r="C277" s="5" t="s">
        <v>844</v>
      </c>
      <c r="D277" s="5" t="s">
        <v>739</v>
      </c>
      <c r="E277" s="5" t="s">
        <v>33</v>
      </c>
      <c r="F277" s="5" t="s">
        <v>34</v>
      </c>
      <c r="G277" s="5" t="s">
        <v>40</v>
      </c>
      <c r="H277" s="5" t="s">
        <v>30</v>
      </c>
      <c r="I277" s="5" t="s">
        <v>30</v>
      </c>
      <c r="J277" s="5" t="s">
        <v>771</v>
      </c>
    </row>
    <row r="278" spans="1:10">
      <c r="A278" s="9" t="s">
        <v>845</v>
      </c>
      <c r="B278" s="10" t="s">
        <v>30</v>
      </c>
      <c r="C278" s="10" t="s">
        <v>846</v>
      </c>
      <c r="D278" s="10" t="s">
        <v>739</v>
      </c>
      <c r="E278" s="10" t="s">
        <v>33</v>
      </c>
      <c r="F278" s="10" t="s">
        <v>34</v>
      </c>
      <c r="G278" s="10" t="s">
        <v>40</v>
      </c>
      <c r="H278" s="10" t="s">
        <v>30</v>
      </c>
      <c r="I278" s="10" t="s">
        <v>30</v>
      </c>
      <c r="J278" s="10" t="s">
        <v>413</v>
      </c>
    </row>
    <row r="279" spans="1:10">
      <c r="A279" s="8" t="s">
        <v>149</v>
      </c>
      <c r="B279" s="5" t="s">
        <v>737</v>
      </c>
      <c r="C279" s="5" t="s">
        <v>847</v>
      </c>
      <c r="D279" s="5" t="s">
        <v>739</v>
      </c>
      <c r="E279" s="5" t="s">
        <v>33</v>
      </c>
      <c r="F279" s="5" t="s">
        <v>34</v>
      </c>
      <c r="G279" s="5" t="s">
        <v>40</v>
      </c>
      <c r="H279" s="5" t="s">
        <v>30</v>
      </c>
      <c r="I279" s="5" t="s">
        <v>30</v>
      </c>
      <c r="J279" s="5" t="s">
        <v>796</v>
      </c>
    </row>
    <row r="280" spans="1:10">
      <c r="A280" s="9" t="s">
        <v>848</v>
      </c>
      <c r="B280" s="10" t="s">
        <v>737</v>
      </c>
      <c r="C280" s="10" t="s">
        <v>849</v>
      </c>
      <c r="D280" s="10" t="s">
        <v>739</v>
      </c>
      <c r="E280" s="10" t="s">
        <v>33</v>
      </c>
      <c r="F280" s="10" t="s">
        <v>34</v>
      </c>
      <c r="G280" s="10" t="s">
        <v>40</v>
      </c>
      <c r="H280" s="10" t="s">
        <v>30</v>
      </c>
      <c r="I280" s="10" t="s">
        <v>30</v>
      </c>
      <c r="J280" s="10" t="s">
        <v>825</v>
      </c>
    </row>
    <row r="281" spans="1:10">
      <c r="A281" s="8" t="s">
        <v>459</v>
      </c>
      <c r="B281" s="5" t="s">
        <v>737</v>
      </c>
      <c r="C281" s="5" t="s">
        <v>850</v>
      </c>
      <c r="D281" s="5" t="s">
        <v>739</v>
      </c>
      <c r="E281" s="5" t="s">
        <v>33</v>
      </c>
      <c r="F281" s="5" t="s">
        <v>34</v>
      </c>
      <c r="G281" s="5" t="s">
        <v>40</v>
      </c>
      <c r="H281" s="5" t="s">
        <v>30</v>
      </c>
      <c r="I281" s="5" t="s">
        <v>30</v>
      </c>
      <c r="J281" s="5" t="s">
        <v>397</v>
      </c>
    </row>
    <row r="282" spans="1:10">
      <c r="A282" s="9" t="s">
        <v>851</v>
      </c>
      <c r="B282" s="10" t="s">
        <v>737</v>
      </c>
      <c r="C282" s="10" t="s">
        <v>852</v>
      </c>
      <c r="D282" s="10" t="s">
        <v>739</v>
      </c>
      <c r="E282" s="10" t="s">
        <v>33</v>
      </c>
      <c r="F282" s="10" t="s">
        <v>34</v>
      </c>
      <c r="G282" s="10" t="s">
        <v>40</v>
      </c>
      <c r="H282" s="10" t="s">
        <v>30</v>
      </c>
      <c r="I282" s="10" t="s">
        <v>30</v>
      </c>
      <c r="J282" s="10" t="s">
        <v>829</v>
      </c>
    </row>
    <row r="283" spans="1:10">
      <c r="A283" s="8" t="s">
        <v>853</v>
      </c>
      <c r="B283" s="5" t="s">
        <v>737</v>
      </c>
      <c r="C283" s="5" t="s">
        <v>854</v>
      </c>
      <c r="D283" s="5" t="s">
        <v>739</v>
      </c>
      <c r="E283" s="5" t="s">
        <v>33</v>
      </c>
      <c r="F283" s="5" t="s">
        <v>34</v>
      </c>
      <c r="G283" s="5" t="s">
        <v>40</v>
      </c>
      <c r="H283" s="5" t="s">
        <v>30</v>
      </c>
      <c r="I283" s="5" t="s">
        <v>30</v>
      </c>
      <c r="J283" s="5" t="s">
        <v>326</v>
      </c>
    </row>
    <row r="284" spans="1:10">
      <c r="A284" s="9" t="s">
        <v>855</v>
      </c>
      <c r="B284" s="10" t="s">
        <v>30</v>
      </c>
      <c r="C284" s="10" t="s">
        <v>856</v>
      </c>
      <c r="D284" s="10" t="s">
        <v>739</v>
      </c>
      <c r="E284" s="10" t="s">
        <v>33</v>
      </c>
      <c r="F284" s="10" t="s">
        <v>34</v>
      </c>
      <c r="G284" s="10" t="s">
        <v>40</v>
      </c>
      <c r="H284" s="10" t="s">
        <v>30</v>
      </c>
      <c r="I284" s="10" t="s">
        <v>30</v>
      </c>
      <c r="J284" s="10" t="s">
        <v>99</v>
      </c>
    </row>
    <row r="285" spans="1:10">
      <c r="A285" s="8" t="s">
        <v>857</v>
      </c>
      <c r="B285" s="5" t="s">
        <v>737</v>
      </c>
      <c r="C285" s="5" t="s">
        <v>858</v>
      </c>
      <c r="D285" s="5" t="s">
        <v>739</v>
      </c>
      <c r="E285" s="5" t="s">
        <v>33</v>
      </c>
      <c r="F285" s="5" t="s">
        <v>34</v>
      </c>
      <c r="G285" s="5" t="s">
        <v>40</v>
      </c>
      <c r="H285" s="5" t="s">
        <v>30</v>
      </c>
      <c r="I285" s="5" t="s">
        <v>30</v>
      </c>
      <c r="J285" s="5" t="s">
        <v>808</v>
      </c>
    </row>
    <row r="286" spans="1:10">
      <c r="A286" s="9" t="s">
        <v>859</v>
      </c>
      <c r="B286" s="10" t="s">
        <v>737</v>
      </c>
      <c r="C286" s="10" t="s">
        <v>860</v>
      </c>
      <c r="D286" s="10" t="s">
        <v>739</v>
      </c>
      <c r="E286" s="10" t="s">
        <v>33</v>
      </c>
      <c r="F286" s="10" t="s">
        <v>34</v>
      </c>
      <c r="G286" s="10" t="s">
        <v>40</v>
      </c>
      <c r="H286" s="10" t="s">
        <v>30</v>
      </c>
      <c r="I286" s="10" t="s">
        <v>30</v>
      </c>
      <c r="J286" s="10" t="s">
        <v>835</v>
      </c>
    </row>
    <row r="287" spans="1:10">
      <c r="A287" s="8" t="s">
        <v>859</v>
      </c>
      <c r="B287" s="5" t="s">
        <v>737</v>
      </c>
      <c r="C287" s="5" t="s">
        <v>861</v>
      </c>
      <c r="D287" s="5" t="s">
        <v>739</v>
      </c>
      <c r="E287" s="5" t="s">
        <v>33</v>
      </c>
      <c r="F287" s="5" t="s">
        <v>34</v>
      </c>
      <c r="G287" s="5" t="s">
        <v>59</v>
      </c>
      <c r="H287" s="5" t="s">
        <v>30</v>
      </c>
      <c r="I287" s="5" t="s">
        <v>30</v>
      </c>
      <c r="J287" s="5" t="s">
        <v>326</v>
      </c>
    </row>
    <row r="288" spans="1:10">
      <c r="A288" s="9" t="s">
        <v>862</v>
      </c>
      <c r="B288" s="10" t="s">
        <v>737</v>
      </c>
      <c r="C288" s="10" t="s">
        <v>863</v>
      </c>
      <c r="D288" s="10" t="s">
        <v>739</v>
      </c>
      <c r="E288" s="10" t="s">
        <v>33</v>
      </c>
      <c r="F288" s="10" t="s">
        <v>34</v>
      </c>
      <c r="G288" s="10" t="s">
        <v>40</v>
      </c>
      <c r="H288" s="10" t="s">
        <v>30</v>
      </c>
      <c r="I288" s="10" t="s">
        <v>30</v>
      </c>
      <c r="J288" s="10" t="s">
        <v>764</v>
      </c>
    </row>
    <row r="289" spans="1:10">
      <c r="A289" s="8" t="s">
        <v>864</v>
      </c>
      <c r="B289" s="5" t="s">
        <v>30</v>
      </c>
      <c r="C289" s="5" t="s">
        <v>865</v>
      </c>
      <c r="D289" s="5" t="s">
        <v>739</v>
      </c>
      <c r="E289" s="5" t="s">
        <v>33</v>
      </c>
      <c r="F289" s="5" t="s">
        <v>34</v>
      </c>
      <c r="G289" s="5" t="s">
        <v>40</v>
      </c>
      <c r="H289" s="5" t="s">
        <v>30</v>
      </c>
      <c r="I289" s="5" t="s">
        <v>30</v>
      </c>
      <c r="J289" s="5" t="s">
        <v>840</v>
      </c>
    </row>
    <row r="290" spans="1:10">
      <c r="A290" s="9" t="s">
        <v>173</v>
      </c>
      <c r="B290" s="10" t="s">
        <v>737</v>
      </c>
      <c r="C290" s="10" t="s">
        <v>866</v>
      </c>
      <c r="D290" s="10" t="s">
        <v>739</v>
      </c>
      <c r="E290" s="10" t="s">
        <v>33</v>
      </c>
      <c r="F290" s="10" t="s">
        <v>34</v>
      </c>
      <c r="G290" s="10" t="s">
        <v>40</v>
      </c>
      <c r="H290" s="10" t="s">
        <v>30</v>
      </c>
      <c r="I290" s="10" t="s">
        <v>30</v>
      </c>
      <c r="J290" s="10" t="s">
        <v>796</v>
      </c>
    </row>
    <row r="291" spans="1:10">
      <c r="A291" s="8" t="s">
        <v>173</v>
      </c>
      <c r="B291" s="5" t="s">
        <v>737</v>
      </c>
      <c r="C291" s="5" t="s">
        <v>867</v>
      </c>
      <c r="D291" s="5" t="s">
        <v>739</v>
      </c>
      <c r="E291" s="5" t="s">
        <v>33</v>
      </c>
      <c r="F291" s="5" t="s">
        <v>34</v>
      </c>
      <c r="G291" s="5" t="s">
        <v>59</v>
      </c>
      <c r="H291" s="5" t="s">
        <v>30</v>
      </c>
      <c r="I291" s="5" t="s">
        <v>30</v>
      </c>
      <c r="J291" s="5" t="s">
        <v>793</v>
      </c>
    </row>
    <row r="292" spans="1:10">
      <c r="A292" s="9" t="s">
        <v>463</v>
      </c>
      <c r="B292" s="10" t="s">
        <v>737</v>
      </c>
      <c r="C292" s="10" t="s">
        <v>868</v>
      </c>
      <c r="D292" s="10" t="s">
        <v>739</v>
      </c>
      <c r="E292" s="10" t="s">
        <v>33</v>
      </c>
      <c r="F292" s="10" t="s">
        <v>34</v>
      </c>
      <c r="G292" s="10" t="s">
        <v>40</v>
      </c>
      <c r="H292" s="10" t="s">
        <v>30</v>
      </c>
      <c r="I292" s="10" t="s">
        <v>30</v>
      </c>
      <c r="J292" s="10" t="s">
        <v>843</v>
      </c>
    </row>
    <row r="293" spans="1:10">
      <c r="A293" s="8" t="s">
        <v>869</v>
      </c>
      <c r="B293" s="5" t="s">
        <v>737</v>
      </c>
      <c r="C293" s="5" t="s">
        <v>870</v>
      </c>
      <c r="D293" s="5" t="s">
        <v>739</v>
      </c>
      <c r="E293" s="5" t="s">
        <v>33</v>
      </c>
      <c r="F293" s="5" t="s">
        <v>34</v>
      </c>
      <c r="G293" s="5" t="s">
        <v>40</v>
      </c>
      <c r="H293" s="5" t="s">
        <v>30</v>
      </c>
      <c r="I293" s="5" t="s">
        <v>30</v>
      </c>
      <c r="J293" s="5" t="s">
        <v>357</v>
      </c>
    </row>
    <row r="294" spans="1:10">
      <c r="A294" s="9" t="s">
        <v>871</v>
      </c>
      <c r="B294" s="10" t="s">
        <v>737</v>
      </c>
      <c r="C294" s="10" t="s">
        <v>872</v>
      </c>
      <c r="D294" s="10" t="s">
        <v>739</v>
      </c>
      <c r="E294" s="10" t="s">
        <v>33</v>
      </c>
      <c r="F294" s="10" t="s">
        <v>34</v>
      </c>
      <c r="G294" s="10" t="s">
        <v>40</v>
      </c>
      <c r="H294" s="10" t="s">
        <v>30</v>
      </c>
      <c r="I294" s="10" t="s">
        <v>30</v>
      </c>
      <c r="J294" s="10" t="s">
        <v>149</v>
      </c>
    </row>
    <row r="295" spans="1:10">
      <c r="A295" s="8" t="s">
        <v>873</v>
      </c>
      <c r="B295" s="5" t="s">
        <v>737</v>
      </c>
      <c r="C295" s="5" t="s">
        <v>874</v>
      </c>
      <c r="D295" s="5" t="s">
        <v>739</v>
      </c>
      <c r="E295" s="5" t="s">
        <v>33</v>
      </c>
      <c r="F295" s="5" t="s">
        <v>34</v>
      </c>
      <c r="G295" s="5" t="s">
        <v>35</v>
      </c>
      <c r="H295" s="5" t="s">
        <v>30</v>
      </c>
      <c r="I295" s="5" t="s">
        <v>30</v>
      </c>
      <c r="J295" s="5" t="s">
        <v>825</v>
      </c>
    </row>
    <row r="296" spans="1:10">
      <c r="A296" s="9" t="s">
        <v>875</v>
      </c>
      <c r="B296" s="10" t="s">
        <v>737</v>
      </c>
      <c r="C296" s="10" t="s">
        <v>876</v>
      </c>
      <c r="D296" s="10" t="s">
        <v>739</v>
      </c>
      <c r="E296" s="10" t="s">
        <v>33</v>
      </c>
      <c r="F296" s="10" t="s">
        <v>34</v>
      </c>
      <c r="G296" s="10" t="s">
        <v>40</v>
      </c>
      <c r="H296" s="10" t="s">
        <v>30</v>
      </c>
      <c r="I296" s="10" t="s">
        <v>30</v>
      </c>
      <c r="J296" s="10" t="s">
        <v>459</v>
      </c>
    </row>
    <row r="297" spans="1:10">
      <c r="A297" s="8" t="s">
        <v>877</v>
      </c>
      <c r="B297" s="5" t="s">
        <v>737</v>
      </c>
      <c r="C297" s="5" t="s">
        <v>878</v>
      </c>
      <c r="D297" s="5" t="s">
        <v>739</v>
      </c>
      <c r="E297" s="5" t="s">
        <v>33</v>
      </c>
      <c r="F297" s="5" t="s">
        <v>34</v>
      </c>
      <c r="G297" s="5" t="s">
        <v>40</v>
      </c>
      <c r="H297" s="5" t="s">
        <v>30</v>
      </c>
      <c r="I297" s="5" t="s">
        <v>30</v>
      </c>
      <c r="J297" s="5" t="s">
        <v>780</v>
      </c>
    </row>
    <row r="298" spans="1:10">
      <c r="A298" s="9" t="s">
        <v>503</v>
      </c>
      <c r="B298" s="10" t="s">
        <v>30</v>
      </c>
      <c r="C298" s="10" t="s">
        <v>879</v>
      </c>
      <c r="D298" s="10" t="s">
        <v>739</v>
      </c>
      <c r="E298" s="10" t="s">
        <v>33</v>
      </c>
      <c r="F298" s="10" t="s">
        <v>34</v>
      </c>
      <c r="G298" s="10" t="s">
        <v>40</v>
      </c>
      <c r="H298" s="10" t="s">
        <v>30</v>
      </c>
      <c r="I298" s="10" t="s">
        <v>30</v>
      </c>
      <c r="J298" s="10" t="s">
        <v>853</v>
      </c>
    </row>
    <row r="299" spans="1:10">
      <c r="A299" s="8" t="s">
        <v>197</v>
      </c>
      <c r="B299" s="5" t="s">
        <v>737</v>
      </c>
      <c r="C299" s="5" t="s">
        <v>880</v>
      </c>
      <c r="D299" s="5" t="s">
        <v>739</v>
      </c>
      <c r="E299" s="5" t="s">
        <v>33</v>
      </c>
      <c r="F299" s="5" t="s">
        <v>34</v>
      </c>
      <c r="G299" s="5" t="s">
        <v>40</v>
      </c>
      <c r="H299" s="5" t="s">
        <v>30</v>
      </c>
      <c r="I299" s="5" t="s">
        <v>30</v>
      </c>
      <c r="J299" s="5" t="s">
        <v>99</v>
      </c>
    </row>
    <row r="300" spans="1:10">
      <c r="A300" s="9" t="s">
        <v>197</v>
      </c>
      <c r="B300" s="10" t="s">
        <v>737</v>
      </c>
      <c r="C300" s="10" t="s">
        <v>881</v>
      </c>
      <c r="D300" s="10" t="s">
        <v>739</v>
      </c>
      <c r="E300" s="10" t="s">
        <v>33</v>
      </c>
      <c r="F300" s="10" t="s">
        <v>34</v>
      </c>
      <c r="G300" s="10" t="s">
        <v>59</v>
      </c>
      <c r="H300" s="10" t="s">
        <v>30</v>
      </c>
      <c r="I300" s="10" t="s">
        <v>30</v>
      </c>
      <c r="J300" s="10" t="s">
        <v>807</v>
      </c>
    </row>
    <row r="301" spans="1:10">
      <c r="A301" s="8" t="s">
        <v>882</v>
      </c>
      <c r="B301" s="5" t="s">
        <v>30</v>
      </c>
      <c r="C301" s="5" t="s">
        <v>883</v>
      </c>
      <c r="D301" s="5" t="s">
        <v>884</v>
      </c>
      <c r="E301" s="5" t="s">
        <v>33</v>
      </c>
      <c r="F301" s="5" t="s">
        <v>34</v>
      </c>
      <c r="G301" s="5" t="s">
        <v>35</v>
      </c>
      <c r="H301" s="5" t="s">
        <v>30</v>
      </c>
      <c r="I301" s="5" t="s">
        <v>30</v>
      </c>
      <c r="J301" s="5" t="s">
        <v>885</v>
      </c>
    </row>
    <row r="302" spans="1:10">
      <c r="A302" s="9" t="s">
        <v>474</v>
      </c>
      <c r="B302" s="10" t="s">
        <v>737</v>
      </c>
      <c r="C302" s="10" t="s">
        <v>886</v>
      </c>
      <c r="D302" s="10" t="s">
        <v>739</v>
      </c>
      <c r="E302" s="10" t="s">
        <v>33</v>
      </c>
      <c r="F302" s="10" t="s">
        <v>34</v>
      </c>
      <c r="G302" s="10" t="s">
        <v>40</v>
      </c>
      <c r="H302" s="10" t="s">
        <v>30</v>
      </c>
      <c r="I302" s="10" t="s">
        <v>30</v>
      </c>
      <c r="J302" s="10" t="s">
        <v>857</v>
      </c>
    </row>
    <row r="303" spans="1:10">
      <c r="A303" s="8" t="s">
        <v>887</v>
      </c>
      <c r="B303" s="5" t="s">
        <v>737</v>
      </c>
      <c r="C303" s="5" t="s">
        <v>888</v>
      </c>
      <c r="D303" s="5" t="s">
        <v>739</v>
      </c>
      <c r="E303" s="5" t="s">
        <v>33</v>
      </c>
      <c r="F303" s="5" t="s">
        <v>34</v>
      </c>
      <c r="G303" s="5" t="s">
        <v>40</v>
      </c>
      <c r="H303" s="5" t="s">
        <v>30</v>
      </c>
      <c r="I303" s="5" t="s">
        <v>30</v>
      </c>
      <c r="J303" s="5" t="s">
        <v>377</v>
      </c>
    </row>
    <row r="304" spans="1:10">
      <c r="A304" s="9" t="s">
        <v>889</v>
      </c>
      <c r="B304" s="10" t="s">
        <v>30</v>
      </c>
      <c r="C304" s="10" t="s">
        <v>890</v>
      </c>
      <c r="D304" s="10" t="s">
        <v>739</v>
      </c>
      <c r="E304" s="10" t="s">
        <v>33</v>
      </c>
      <c r="F304" s="10" t="s">
        <v>34</v>
      </c>
      <c r="G304" s="10" t="s">
        <v>40</v>
      </c>
      <c r="H304" s="10" t="s">
        <v>30</v>
      </c>
      <c r="I304" s="10" t="s">
        <v>30</v>
      </c>
      <c r="J304" s="10" t="s">
        <v>862</v>
      </c>
    </row>
    <row r="305" spans="1:10">
      <c r="A305" s="8" t="s">
        <v>891</v>
      </c>
      <c r="B305" s="5" t="s">
        <v>737</v>
      </c>
      <c r="C305" s="5" t="s">
        <v>892</v>
      </c>
      <c r="D305" s="5" t="s">
        <v>739</v>
      </c>
      <c r="E305" s="5" t="s">
        <v>33</v>
      </c>
      <c r="F305" s="5" t="s">
        <v>34</v>
      </c>
      <c r="G305" s="5" t="s">
        <v>40</v>
      </c>
      <c r="H305" s="5" t="s">
        <v>30</v>
      </c>
      <c r="I305" s="5" t="s">
        <v>30</v>
      </c>
      <c r="J305" s="5" t="s">
        <v>840</v>
      </c>
    </row>
    <row r="306" spans="1:10">
      <c r="A306" s="9" t="s">
        <v>891</v>
      </c>
      <c r="B306" s="10" t="s">
        <v>737</v>
      </c>
      <c r="C306" s="10" t="s">
        <v>893</v>
      </c>
      <c r="D306" s="10" t="s">
        <v>894</v>
      </c>
      <c r="E306" s="10" t="s">
        <v>33</v>
      </c>
      <c r="F306" s="10" t="s">
        <v>34</v>
      </c>
      <c r="G306" s="10" t="s">
        <v>59</v>
      </c>
      <c r="H306" s="10" t="s">
        <v>30</v>
      </c>
      <c r="I306" s="10" t="s">
        <v>30</v>
      </c>
      <c r="J306" s="10" t="s">
        <v>789</v>
      </c>
    </row>
    <row r="307" spans="1:10">
      <c r="A307" s="8" t="s">
        <v>895</v>
      </c>
      <c r="B307" s="5" t="s">
        <v>737</v>
      </c>
      <c r="C307" s="5" t="s">
        <v>896</v>
      </c>
      <c r="D307" s="5" t="s">
        <v>739</v>
      </c>
      <c r="E307" s="5" t="s">
        <v>33</v>
      </c>
      <c r="F307" s="5" t="s">
        <v>34</v>
      </c>
      <c r="G307" s="5" t="s">
        <v>40</v>
      </c>
      <c r="H307" s="5" t="s">
        <v>30</v>
      </c>
      <c r="I307" s="5" t="s">
        <v>30</v>
      </c>
      <c r="J307" s="5" t="s">
        <v>173</v>
      </c>
    </row>
    <row r="308" spans="1:10">
      <c r="A308" s="9" t="s">
        <v>897</v>
      </c>
      <c r="B308" s="10" t="s">
        <v>737</v>
      </c>
      <c r="C308" s="10" t="s">
        <v>898</v>
      </c>
      <c r="D308" s="10" t="s">
        <v>739</v>
      </c>
      <c r="E308" s="10" t="s">
        <v>33</v>
      </c>
      <c r="F308" s="10" t="s">
        <v>34</v>
      </c>
      <c r="G308" s="10" t="s">
        <v>40</v>
      </c>
      <c r="H308" s="10" t="s">
        <v>30</v>
      </c>
      <c r="I308" s="10" t="s">
        <v>30</v>
      </c>
      <c r="J308" s="10" t="s">
        <v>794</v>
      </c>
    </row>
    <row r="309" spans="1:10">
      <c r="A309" s="8" t="s">
        <v>899</v>
      </c>
      <c r="B309" s="5" t="s">
        <v>737</v>
      </c>
      <c r="C309" s="5" t="s">
        <v>900</v>
      </c>
      <c r="D309" s="5" t="s">
        <v>739</v>
      </c>
      <c r="E309" s="5" t="s">
        <v>33</v>
      </c>
      <c r="F309" s="5" t="s">
        <v>34</v>
      </c>
      <c r="G309" s="5" t="s">
        <v>40</v>
      </c>
      <c r="H309" s="5" t="s">
        <v>30</v>
      </c>
      <c r="I309" s="5" t="s">
        <v>30</v>
      </c>
      <c r="J309" s="5" t="s">
        <v>869</v>
      </c>
    </row>
    <row r="310" spans="1:10">
      <c r="A310" s="9" t="s">
        <v>899</v>
      </c>
      <c r="B310" s="10" t="s">
        <v>30</v>
      </c>
      <c r="C310" s="10" t="s">
        <v>901</v>
      </c>
      <c r="D310" s="10" t="s">
        <v>902</v>
      </c>
      <c r="E310" s="10" t="s">
        <v>33</v>
      </c>
      <c r="F310" s="10" t="s">
        <v>34</v>
      </c>
      <c r="G310" s="10" t="s">
        <v>903</v>
      </c>
      <c r="H310" s="10" t="s">
        <v>30</v>
      </c>
      <c r="I310" s="10" t="s">
        <v>30</v>
      </c>
      <c r="J310" s="10" t="s">
        <v>814</v>
      </c>
    </row>
    <row r="311" spans="1:10">
      <c r="A311" s="8" t="s">
        <v>227</v>
      </c>
      <c r="B311" s="5" t="s">
        <v>737</v>
      </c>
      <c r="C311" s="5" t="s">
        <v>904</v>
      </c>
      <c r="D311" s="5" t="s">
        <v>739</v>
      </c>
      <c r="E311" s="5" t="s">
        <v>33</v>
      </c>
      <c r="F311" s="5" t="s">
        <v>34</v>
      </c>
      <c r="G311" s="5" t="s">
        <v>40</v>
      </c>
      <c r="H311" s="5" t="s">
        <v>30</v>
      </c>
      <c r="I311" s="5" t="s">
        <v>30</v>
      </c>
      <c r="J311" s="5" t="s">
        <v>149</v>
      </c>
    </row>
    <row r="312" spans="1:10">
      <c r="A312" s="9" t="s">
        <v>227</v>
      </c>
      <c r="B312" s="10" t="s">
        <v>737</v>
      </c>
      <c r="C312" s="10" t="s">
        <v>905</v>
      </c>
      <c r="D312" s="10" t="s">
        <v>739</v>
      </c>
      <c r="E312" s="10" t="s">
        <v>33</v>
      </c>
      <c r="F312" s="10" t="s">
        <v>34</v>
      </c>
      <c r="G312" s="10" t="s">
        <v>59</v>
      </c>
      <c r="H312" s="10" t="s">
        <v>30</v>
      </c>
      <c r="I312" s="10" t="s">
        <v>30</v>
      </c>
      <c r="J312" s="10" t="s">
        <v>824</v>
      </c>
    </row>
    <row r="313" spans="1:10">
      <c r="A313" s="8" t="s">
        <v>271</v>
      </c>
      <c r="B313" s="5" t="s">
        <v>737</v>
      </c>
      <c r="C313" s="5" t="s">
        <v>906</v>
      </c>
      <c r="D313" s="5" t="s">
        <v>739</v>
      </c>
      <c r="E313" s="5" t="s">
        <v>33</v>
      </c>
      <c r="F313" s="5" t="s">
        <v>34</v>
      </c>
      <c r="G313" s="5" t="s">
        <v>40</v>
      </c>
      <c r="H313" s="5" t="s">
        <v>30</v>
      </c>
      <c r="I313" s="5" t="s">
        <v>30</v>
      </c>
      <c r="J313" s="5" t="s">
        <v>873</v>
      </c>
    </row>
    <row r="314" spans="1:10">
      <c r="A314" s="9" t="s">
        <v>907</v>
      </c>
      <c r="B314" s="10" t="s">
        <v>737</v>
      </c>
      <c r="C314" s="10" t="s">
        <v>908</v>
      </c>
      <c r="D314" s="10" t="s">
        <v>739</v>
      </c>
      <c r="E314" s="10" t="s">
        <v>33</v>
      </c>
      <c r="F314" s="10" t="s">
        <v>34</v>
      </c>
      <c r="G314" s="10" t="s">
        <v>40</v>
      </c>
      <c r="H314" s="10" t="s">
        <v>30</v>
      </c>
      <c r="I314" s="10" t="s">
        <v>30</v>
      </c>
      <c r="J314" s="10" t="s">
        <v>397</v>
      </c>
    </row>
    <row r="315" spans="1:10">
      <c r="A315" s="8" t="s">
        <v>909</v>
      </c>
      <c r="B315" s="5" t="s">
        <v>30</v>
      </c>
      <c r="C315" s="5" t="s">
        <v>910</v>
      </c>
      <c r="D315" s="5" t="s">
        <v>902</v>
      </c>
      <c r="E315" s="5" t="s">
        <v>33</v>
      </c>
      <c r="F315" s="5" t="s">
        <v>34</v>
      </c>
      <c r="G315" s="5" t="s">
        <v>35</v>
      </c>
      <c r="H315" s="5" t="s">
        <v>30</v>
      </c>
      <c r="I315" s="5" t="s">
        <v>30</v>
      </c>
      <c r="J315" s="5" t="s">
        <v>911</v>
      </c>
    </row>
    <row r="316" spans="1:10">
      <c r="A316" s="9" t="s">
        <v>912</v>
      </c>
      <c r="B316" s="10" t="s">
        <v>737</v>
      </c>
      <c r="C316" s="10" t="s">
        <v>913</v>
      </c>
      <c r="D316" s="10" t="s">
        <v>739</v>
      </c>
      <c r="E316" s="10" t="s">
        <v>33</v>
      </c>
      <c r="F316" s="10" t="s">
        <v>34</v>
      </c>
      <c r="G316" s="10" t="s">
        <v>40</v>
      </c>
      <c r="H316" s="10" t="s">
        <v>30</v>
      </c>
      <c r="I316" s="10" t="s">
        <v>30</v>
      </c>
      <c r="J316" s="10" t="s">
        <v>877</v>
      </c>
    </row>
    <row r="317" spans="1:10">
      <c r="A317" s="8" t="s">
        <v>914</v>
      </c>
      <c r="B317" s="5" t="s">
        <v>737</v>
      </c>
      <c r="C317" s="5" t="s">
        <v>915</v>
      </c>
      <c r="D317" s="5" t="s">
        <v>739</v>
      </c>
      <c r="E317" s="5" t="s">
        <v>33</v>
      </c>
      <c r="F317" s="5" t="s">
        <v>34</v>
      </c>
      <c r="G317" s="5" t="s">
        <v>40</v>
      </c>
      <c r="H317" s="5" t="s">
        <v>30</v>
      </c>
      <c r="I317" s="5" t="s">
        <v>30</v>
      </c>
      <c r="J317" s="5" t="s">
        <v>853</v>
      </c>
    </row>
    <row r="318" spans="1:10">
      <c r="A318" s="9" t="s">
        <v>914</v>
      </c>
      <c r="B318" s="10" t="s">
        <v>737</v>
      </c>
      <c r="C318" s="10" t="s">
        <v>916</v>
      </c>
      <c r="D318" s="10" t="s">
        <v>821</v>
      </c>
      <c r="E318" s="10" t="s">
        <v>33</v>
      </c>
      <c r="F318" s="10" t="s">
        <v>34</v>
      </c>
      <c r="G318" s="10" t="s">
        <v>59</v>
      </c>
      <c r="H318" s="10" t="s">
        <v>30</v>
      </c>
      <c r="I318" s="10" t="s">
        <v>30</v>
      </c>
      <c r="J318" s="10" t="s">
        <v>803</v>
      </c>
    </row>
    <row r="319" spans="1:10">
      <c r="A319" s="8" t="s">
        <v>237</v>
      </c>
      <c r="B319" s="5" t="s">
        <v>30</v>
      </c>
      <c r="C319" s="5" t="s">
        <v>917</v>
      </c>
      <c r="D319" s="5" t="s">
        <v>739</v>
      </c>
      <c r="E319" s="5" t="s">
        <v>33</v>
      </c>
      <c r="F319" s="5" t="s">
        <v>34</v>
      </c>
      <c r="G319" s="5" t="s">
        <v>40</v>
      </c>
      <c r="H319" s="5" t="s">
        <v>30</v>
      </c>
      <c r="I319" s="5" t="s">
        <v>30</v>
      </c>
      <c r="J319" s="5" t="s">
        <v>197</v>
      </c>
    </row>
    <row r="320" spans="1:10">
      <c r="A320" s="9" t="s">
        <v>918</v>
      </c>
      <c r="B320" s="10" t="s">
        <v>737</v>
      </c>
      <c r="C320" s="10" t="s">
        <v>919</v>
      </c>
      <c r="D320" s="10" t="s">
        <v>739</v>
      </c>
      <c r="E320" s="10" t="s">
        <v>33</v>
      </c>
      <c r="F320" s="10" t="s">
        <v>34</v>
      </c>
      <c r="G320" s="10" t="s">
        <v>40</v>
      </c>
      <c r="H320" s="10" t="s">
        <v>30</v>
      </c>
      <c r="I320" s="10" t="s">
        <v>30</v>
      </c>
      <c r="J320" s="10" t="s">
        <v>808</v>
      </c>
    </row>
    <row r="321" spans="1:10">
      <c r="A321" s="8" t="s">
        <v>920</v>
      </c>
      <c r="B321" s="5" t="s">
        <v>737</v>
      </c>
      <c r="C321" s="5" t="s">
        <v>921</v>
      </c>
      <c r="D321" s="5" t="s">
        <v>739</v>
      </c>
      <c r="E321" s="5" t="s">
        <v>33</v>
      </c>
      <c r="F321" s="5" t="s">
        <v>34</v>
      </c>
      <c r="G321" s="5" t="s">
        <v>40</v>
      </c>
      <c r="H321" s="5" t="s">
        <v>30</v>
      </c>
      <c r="I321" s="5" t="s">
        <v>30</v>
      </c>
      <c r="J321" s="5" t="s">
        <v>887</v>
      </c>
    </row>
    <row r="322" spans="1:10">
      <c r="A322" s="9" t="s">
        <v>922</v>
      </c>
      <c r="B322" s="10" t="s">
        <v>737</v>
      </c>
      <c r="C322" s="10" t="s">
        <v>923</v>
      </c>
      <c r="D322" s="10" t="s">
        <v>739</v>
      </c>
      <c r="E322" s="10" t="s">
        <v>33</v>
      </c>
      <c r="F322" s="10" t="s">
        <v>34</v>
      </c>
      <c r="G322" s="10" t="s">
        <v>40</v>
      </c>
      <c r="H322" s="10" t="s">
        <v>30</v>
      </c>
      <c r="I322" s="10" t="s">
        <v>30</v>
      </c>
      <c r="J322" s="10" t="s">
        <v>862</v>
      </c>
    </row>
    <row r="323" spans="1:10">
      <c r="A323" s="8" t="s">
        <v>922</v>
      </c>
      <c r="B323" s="5" t="s">
        <v>737</v>
      </c>
      <c r="C323" s="5" t="s">
        <v>924</v>
      </c>
      <c r="D323" s="5" t="s">
        <v>739</v>
      </c>
      <c r="E323" s="5" t="s">
        <v>33</v>
      </c>
      <c r="F323" s="5" t="s">
        <v>34</v>
      </c>
      <c r="G323" s="5" t="s">
        <v>59</v>
      </c>
      <c r="H323" s="5" t="s">
        <v>30</v>
      </c>
      <c r="I323" s="5" t="s">
        <v>30</v>
      </c>
      <c r="J323" s="5" t="s">
        <v>812</v>
      </c>
    </row>
    <row r="324" spans="1:10">
      <c r="A324" s="9" t="s">
        <v>253</v>
      </c>
      <c r="B324" s="10" t="s">
        <v>737</v>
      </c>
      <c r="C324" s="10" t="s">
        <v>925</v>
      </c>
      <c r="D324" s="10" t="s">
        <v>739</v>
      </c>
      <c r="E324" s="10" t="s">
        <v>33</v>
      </c>
      <c r="F324" s="10" t="s">
        <v>34</v>
      </c>
      <c r="G324" s="10" t="s">
        <v>40</v>
      </c>
      <c r="H324" s="10" t="s">
        <v>30</v>
      </c>
      <c r="I324" s="10" t="s">
        <v>30</v>
      </c>
      <c r="J324" s="10" t="s">
        <v>891</v>
      </c>
    </row>
    <row r="325" spans="1:10">
      <c r="A325" s="8" t="s">
        <v>926</v>
      </c>
      <c r="B325" s="5" t="s">
        <v>737</v>
      </c>
      <c r="C325" s="5" t="s">
        <v>927</v>
      </c>
      <c r="D325" s="5" t="s">
        <v>739</v>
      </c>
      <c r="E325" s="5" t="s">
        <v>33</v>
      </c>
      <c r="F325" s="5" t="s">
        <v>34</v>
      </c>
      <c r="G325" s="5" t="s">
        <v>40</v>
      </c>
      <c r="H325" s="5" t="s">
        <v>30</v>
      </c>
      <c r="I325" s="5" t="s">
        <v>30</v>
      </c>
      <c r="J325" s="5" t="s">
        <v>421</v>
      </c>
    </row>
    <row r="326" spans="1:10">
      <c r="A326" s="9" t="s">
        <v>577</v>
      </c>
      <c r="B326" s="10" t="s">
        <v>737</v>
      </c>
      <c r="C326" s="10" t="s">
        <v>928</v>
      </c>
      <c r="D326" s="10" t="s">
        <v>739</v>
      </c>
      <c r="E326" s="10" t="s">
        <v>33</v>
      </c>
      <c r="F326" s="10" t="s">
        <v>34</v>
      </c>
      <c r="G326" s="10" t="s">
        <v>40</v>
      </c>
      <c r="H326" s="10" t="s">
        <v>30</v>
      </c>
      <c r="I326" s="10" t="s">
        <v>30</v>
      </c>
      <c r="J326" s="10" t="s">
        <v>897</v>
      </c>
    </row>
    <row r="327" spans="1:10">
      <c r="A327" s="8" t="s">
        <v>577</v>
      </c>
      <c r="B327" s="5" t="s">
        <v>30</v>
      </c>
      <c r="C327" s="5" t="s">
        <v>929</v>
      </c>
      <c r="D327" s="5" t="s">
        <v>930</v>
      </c>
      <c r="E327" s="5" t="s">
        <v>33</v>
      </c>
      <c r="F327" s="5" t="s">
        <v>34</v>
      </c>
      <c r="G327" s="5" t="s">
        <v>35</v>
      </c>
      <c r="H327" s="5" t="s">
        <v>30</v>
      </c>
      <c r="I327" s="5" t="s">
        <v>30</v>
      </c>
      <c r="J327" s="5" t="s">
        <v>629</v>
      </c>
    </row>
    <row r="328" spans="1:10">
      <c r="A328" s="9" t="s">
        <v>931</v>
      </c>
      <c r="B328" s="10" t="s">
        <v>737</v>
      </c>
      <c r="C328" s="10" t="s">
        <v>932</v>
      </c>
      <c r="D328" s="10" t="s">
        <v>739</v>
      </c>
      <c r="E328" s="10" t="s">
        <v>33</v>
      </c>
      <c r="F328" s="10" t="s">
        <v>34</v>
      </c>
      <c r="G328" s="10" t="s">
        <v>40</v>
      </c>
      <c r="H328" s="10" t="s">
        <v>30</v>
      </c>
      <c r="I328" s="10" t="s">
        <v>30</v>
      </c>
      <c r="J328" s="10" t="s">
        <v>869</v>
      </c>
    </row>
    <row r="329" spans="1:10">
      <c r="A329" s="8" t="s">
        <v>931</v>
      </c>
      <c r="B329" s="5" t="s">
        <v>737</v>
      </c>
      <c r="C329" s="5" t="s">
        <v>933</v>
      </c>
      <c r="D329" s="5" t="s">
        <v>821</v>
      </c>
      <c r="E329" s="5" t="s">
        <v>33</v>
      </c>
      <c r="F329" s="5" t="s">
        <v>34</v>
      </c>
      <c r="G329" s="5" t="s">
        <v>59</v>
      </c>
      <c r="H329" s="5" t="s">
        <v>30</v>
      </c>
      <c r="I329" s="5" t="s">
        <v>30</v>
      </c>
      <c r="J329" s="5" t="s">
        <v>413</v>
      </c>
    </row>
    <row r="330" spans="1:10">
      <c r="A330" s="9" t="s">
        <v>60</v>
      </c>
      <c r="B330" s="10" t="s">
        <v>737</v>
      </c>
      <c r="C330" s="10" t="s">
        <v>934</v>
      </c>
      <c r="D330" s="10" t="s">
        <v>739</v>
      </c>
      <c r="E330" s="10" t="s">
        <v>33</v>
      </c>
      <c r="F330" s="10" t="s">
        <v>34</v>
      </c>
      <c r="G330" s="10" t="s">
        <v>40</v>
      </c>
      <c r="H330" s="10" t="s">
        <v>30</v>
      </c>
      <c r="I330" s="10" t="s">
        <v>30</v>
      </c>
      <c r="J330" s="10" t="s">
        <v>227</v>
      </c>
    </row>
    <row r="331" spans="1:10">
      <c r="A331" s="8" t="s">
        <v>935</v>
      </c>
      <c r="B331" s="5" t="s">
        <v>30</v>
      </c>
      <c r="C331" s="5" t="s">
        <v>936</v>
      </c>
      <c r="D331" s="5" t="s">
        <v>937</v>
      </c>
      <c r="E331" s="5" t="s">
        <v>33</v>
      </c>
      <c r="F331" s="5" t="s">
        <v>34</v>
      </c>
      <c r="G331" s="5" t="s">
        <v>59</v>
      </c>
      <c r="H331" s="5" t="s">
        <v>30</v>
      </c>
      <c r="I331" s="5" t="s">
        <v>30</v>
      </c>
      <c r="J331" s="5" t="s">
        <v>330</v>
      </c>
    </row>
    <row r="332" spans="1:10">
      <c r="A332" s="9" t="s">
        <v>721</v>
      </c>
      <c r="B332" s="10" t="s">
        <v>737</v>
      </c>
      <c r="C332" s="10" t="s">
        <v>938</v>
      </c>
      <c r="D332" s="10" t="s">
        <v>739</v>
      </c>
      <c r="E332" s="10" t="s">
        <v>33</v>
      </c>
      <c r="F332" s="10" t="s">
        <v>34</v>
      </c>
      <c r="G332" s="10" t="s">
        <v>40</v>
      </c>
      <c r="H332" s="10" t="s">
        <v>30</v>
      </c>
      <c r="I332" s="10" t="s">
        <v>30</v>
      </c>
      <c r="J332" s="10" t="s">
        <v>825</v>
      </c>
    </row>
    <row r="333" spans="1:10">
      <c r="A333" s="8" t="s">
        <v>939</v>
      </c>
      <c r="B333" s="5" t="s">
        <v>737</v>
      </c>
      <c r="C333" s="5" t="s">
        <v>940</v>
      </c>
      <c r="D333" s="5" t="s">
        <v>739</v>
      </c>
      <c r="E333" s="5" t="s">
        <v>33</v>
      </c>
      <c r="F333" s="5" t="s">
        <v>34</v>
      </c>
      <c r="G333" s="5" t="s">
        <v>40</v>
      </c>
      <c r="H333" s="5" t="s">
        <v>30</v>
      </c>
      <c r="I333" s="5" t="s">
        <v>30</v>
      </c>
      <c r="J333" s="5" t="s">
        <v>907</v>
      </c>
    </row>
    <row r="334" spans="1:10">
      <c r="A334" s="9" t="s">
        <v>939</v>
      </c>
      <c r="B334" s="10" t="s">
        <v>30</v>
      </c>
      <c r="C334" s="10" t="s">
        <v>941</v>
      </c>
      <c r="D334" s="10" t="s">
        <v>942</v>
      </c>
      <c r="E334" s="10" t="s">
        <v>33</v>
      </c>
      <c r="F334" s="10" t="s">
        <v>34</v>
      </c>
      <c r="G334" s="10" t="s">
        <v>35</v>
      </c>
      <c r="H334" s="10" t="s">
        <v>30</v>
      </c>
      <c r="I334" s="10" t="s">
        <v>30</v>
      </c>
      <c r="J334" s="10" t="s">
        <v>827</v>
      </c>
    </row>
    <row r="335" spans="1:10">
      <c r="A335" s="8" t="s">
        <v>83</v>
      </c>
      <c r="B335" s="5" t="s">
        <v>737</v>
      </c>
      <c r="C335" s="5" t="s">
        <v>943</v>
      </c>
      <c r="D335" s="5" t="s">
        <v>739</v>
      </c>
      <c r="E335" s="5" t="s">
        <v>33</v>
      </c>
      <c r="F335" s="5" t="s">
        <v>34</v>
      </c>
      <c r="G335" s="5" t="s">
        <v>40</v>
      </c>
      <c r="H335" s="5" t="s">
        <v>30</v>
      </c>
      <c r="I335" s="5" t="s">
        <v>30</v>
      </c>
      <c r="J335" s="5" t="s">
        <v>877</v>
      </c>
    </row>
    <row r="336" spans="1:10">
      <c r="A336" s="9" t="s">
        <v>83</v>
      </c>
      <c r="B336" s="10" t="s">
        <v>737</v>
      </c>
      <c r="C336" s="10" t="s">
        <v>944</v>
      </c>
      <c r="D336" s="10" t="s">
        <v>739</v>
      </c>
      <c r="E336" s="10" t="s">
        <v>33</v>
      </c>
      <c r="F336" s="10" t="s">
        <v>34</v>
      </c>
      <c r="G336" s="10" t="s">
        <v>59</v>
      </c>
      <c r="H336" s="10" t="s">
        <v>30</v>
      </c>
      <c r="I336" s="10" t="s">
        <v>30</v>
      </c>
      <c r="J336" s="10" t="s">
        <v>829</v>
      </c>
    </row>
    <row r="337" spans="1:10">
      <c r="A337" s="8" t="s">
        <v>945</v>
      </c>
      <c r="B337" s="5" t="s">
        <v>30</v>
      </c>
      <c r="C337" s="5" t="s">
        <v>946</v>
      </c>
      <c r="D337" s="5" t="s">
        <v>947</v>
      </c>
      <c r="E337" s="5" t="s">
        <v>33</v>
      </c>
      <c r="F337" s="5" t="s">
        <v>34</v>
      </c>
      <c r="G337" s="5" t="s">
        <v>35</v>
      </c>
      <c r="H337" s="5" t="s">
        <v>30</v>
      </c>
      <c r="I337" s="5" t="s">
        <v>30</v>
      </c>
      <c r="J337" s="5" t="s">
        <v>831</v>
      </c>
    </row>
    <row r="338" spans="1:10">
      <c r="A338" s="9" t="s">
        <v>283</v>
      </c>
      <c r="B338" s="10" t="s">
        <v>737</v>
      </c>
      <c r="C338" s="10" t="s">
        <v>948</v>
      </c>
      <c r="D338" s="10" t="s">
        <v>739</v>
      </c>
      <c r="E338" s="10" t="s">
        <v>33</v>
      </c>
      <c r="F338" s="10" t="s">
        <v>34</v>
      </c>
      <c r="G338" s="10" t="s">
        <v>59</v>
      </c>
      <c r="H338" s="10" t="s">
        <v>30</v>
      </c>
      <c r="I338" s="10" t="s">
        <v>30</v>
      </c>
      <c r="J338" s="10" t="s">
        <v>837</v>
      </c>
    </row>
    <row r="339" spans="1:10">
      <c r="A339" s="8" t="s">
        <v>949</v>
      </c>
      <c r="B339" s="5" t="s">
        <v>30</v>
      </c>
      <c r="C339" s="5" t="s">
        <v>950</v>
      </c>
      <c r="D339" s="5" t="s">
        <v>951</v>
      </c>
      <c r="E339" s="5" t="s">
        <v>33</v>
      </c>
      <c r="F339" s="5" t="s">
        <v>34</v>
      </c>
      <c r="G339" s="5" t="s">
        <v>59</v>
      </c>
      <c r="H339" s="5" t="s">
        <v>30</v>
      </c>
      <c r="I339" s="5" t="s">
        <v>30</v>
      </c>
      <c r="J339" s="5" t="s">
        <v>440</v>
      </c>
    </row>
    <row r="340" spans="1:10">
      <c r="A340" s="9" t="s">
        <v>952</v>
      </c>
      <c r="B340" s="10" t="s">
        <v>737</v>
      </c>
      <c r="C340" s="10" t="s">
        <v>953</v>
      </c>
      <c r="D340" s="10" t="s">
        <v>739</v>
      </c>
      <c r="E340" s="10" t="s">
        <v>33</v>
      </c>
      <c r="F340" s="10" t="s">
        <v>34</v>
      </c>
      <c r="G340" s="10" t="s">
        <v>40</v>
      </c>
      <c r="H340" s="10" t="s">
        <v>30</v>
      </c>
      <c r="I340" s="10" t="s">
        <v>30</v>
      </c>
      <c r="J340" s="10" t="s">
        <v>99</v>
      </c>
    </row>
    <row r="341" spans="1:10">
      <c r="A341" s="8" t="s">
        <v>954</v>
      </c>
      <c r="B341" s="5" t="s">
        <v>737</v>
      </c>
      <c r="C341" s="5" t="s">
        <v>955</v>
      </c>
      <c r="D341" s="5" t="s">
        <v>739</v>
      </c>
      <c r="E341" s="5" t="s">
        <v>33</v>
      </c>
      <c r="F341" s="5" t="s">
        <v>34</v>
      </c>
      <c r="G341" s="5" t="s">
        <v>40</v>
      </c>
      <c r="H341" s="5" t="s">
        <v>30</v>
      </c>
      <c r="I341" s="5" t="s">
        <v>30</v>
      </c>
      <c r="J341" s="5" t="s">
        <v>918</v>
      </c>
    </row>
    <row r="342" spans="1:10">
      <c r="A342" s="9" t="s">
        <v>956</v>
      </c>
      <c r="B342" s="10" t="s">
        <v>30</v>
      </c>
      <c r="C342" s="10" t="s">
        <v>957</v>
      </c>
      <c r="D342" s="10" t="s">
        <v>947</v>
      </c>
      <c r="E342" s="10" t="s">
        <v>33</v>
      </c>
      <c r="F342" s="10" t="s">
        <v>34</v>
      </c>
      <c r="G342" s="10" t="s">
        <v>35</v>
      </c>
      <c r="H342" s="10" t="s">
        <v>30</v>
      </c>
      <c r="I342" s="10" t="s">
        <v>30</v>
      </c>
      <c r="J342" s="10" t="s">
        <v>436</v>
      </c>
    </row>
    <row r="343" spans="1:10">
      <c r="A343" s="8" t="s">
        <v>958</v>
      </c>
      <c r="B343" s="5" t="s">
        <v>30</v>
      </c>
      <c r="C343" s="5" t="s">
        <v>959</v>
      </c>
      <c r="D343" s="5" t="s">
        <v>960</v>
      </c>
      <c r="E343" s="5" t="s">
        <v>33</v>
      </c>
      <c r="F343" s="5" t="s">
        <v>34</v>
      </c>
      <c r="G343" s="5" t="s">
        <v>59</v>
      </c>
      <c r="H343" s="5" t="s">
        <v>30</v>
      </c>
      <c r="I343" s="5" t="s">
        <v>30</v>
      </c>
      <c r="J343" s="5" t="s">
        <v>961</v>
      </c>
    </row>
    <row r="344" spans="1:10">
      <c r="A344" s="9" t="s">
        <v>962</v>
      </c>
      <c r="B344" s="10" t="s">
        <v>737</v>
      </c>
      <c r="C344" s="10" t="s">
        <v>963</v>
      </c>
      <c r="D344" s="10" t="s">
        <v>739</v>
      </c>
      <c r="E344" s="10" t="s">
        <v>33</v>
      </c>
      <c r="F344" s="10" t="s">
        <v>34</v>
      </c>
      <c r="G344" s="10" t="s">
        <v>40</v>
      </c>
      <c r="H344" s="10" t="s">
        <v>30</v>
      </c>
      <c r="I344" s="10" t="s">
        <v>30</v>
      </c>
      <c r="J344" s="10" t="s">
        <v>887</v>
      </c>
    </row>
    <row r="345" spans="1:10">
      <c r="A345" s="8" t="s">
        <v>962</v>
      </c>
      <c r="B345" s="5" t="s">
        <v>737</v>
      </c>
      <c r="C345" s="5" t="s">
        <v>964</v>
      </c>
      <c r="D345" s="5" t="s">
        <v>739</v>
      </c>
      <c r="E345" s="5" t="s">
        <v>33</v>
      </c>
      <c r="F345" s="5" t="s">
        <v>34</v>
      </c>
      <c r="G345" s="5" t="s">
        <v>59</v>
      </c>
      <c r="H345" s="5" t="s">
        <v>30</v>
      </c>
      <c r="I345" s="5" t="s">
        <v>30</v>
      </c>
      <c r="J345" s="5" t="s">
        <v>835</v>
      </c>
    </row>
    <row r="346" spans="1:10">
      <c r="A346" s="9" t="s">
        <v>965</v>
      </c>
      <c r="B346" s="10" t="s">
        <v>737</v>
      </c>
      <c r="C346" s="10" t="s">
        <v>966</v>
      </c>
      <c r="D346" s="10" t="s">
        <v>739</v>
      </c>
      <c r="E346" s="10" t="s">
        <v>33</v>
      </c>
      <c r="F346" s="10" t="s">
        <v>34</v>
      </c>
      <c r="G346" s="10" t="s">
        <v>40</v>
      </c>
      <c r="H346" s="10" t="s">
        <v>30</v>
      </c>
      <c r="I346" s="10" t="s">
        <v>30</v>
      </c>
      <c r="J346" s="10" t="s">
        <v>922</v>
      </c>
    </row>
    <row r="347" spans="1:10">
      <c r="A347" s="8" t="s">
        <v>120</v>
      </c>
      <c r="B347" s="5" t="s">
        <v>737</v>
      </c>
      <c r="C347" s="5" t="s">
        <v>967</v>
      </c>
      <c r="D347" s="5" t="s">
        <v>739</v>
      </c>
      <c r="E347" s="5" t="s">
        <v>33</v>
      </c>
      <c r="F347" s="5" t="s">
        <v>34</v>
      </c>
      <c r="G347" s="5" t="s">
        <v>40</v>
      </c>
      <c r="H347" s="5" t="s">
        <v>30</v>
      </c>
      <c r="I347" s="5" t="s">
        <v>30</v>
      </c>
      <c r="J347" s="5" t="s">
        <v>840</v>
      </c>
    </row>
    <row r="348" spans="1:10">
      <c r="A348" s="9" t="s">
        <v>120</v>
      </c>
      <c r="B348" s="10" t="s">
        <v>30</v>
      </c>
      <c r="C348" s="10" t="s">
        <v>968</v>
      </c>
      <c r="D348" s="10" t="s">
        <v>969</v>
      </c>
      <c r="E348" s="10" t="s">
        <v>33</v>
      </c>
      <c r="F348" s="10" t="s">
        <v>34</v>
      </c>
      <c r="G348" s="10" t="s">
        <v>35</v>
      </c>
      <c r="H348" s="10" t="s">
        <v>30</v>
      </c>
      <c r="I348" s="10" t="s">
        <v>30</v>
      </c>
      <c r="J348" s="10" t="s">
        <v>840</v>
      </c>
    </row>
    <row r="349" spans="1:10">
      <c r="A349" s="8" t="s">
        <v>510</v>
      </c>
      <c r="B349" s="5" t="s">
        <v>737</v>
      </c>
      <c r="C349" s="5" t="s">
        <v>970</v>
      </c>
      <c r="D349" s="5" t="s">
        <v>739</v>
      </c>
      <c r="E349" s="5" t="s">
        <v>33</v>
      </c>
      <c r="F349" s="5" t="s">
        <v>34</v>
      </c>
      <c r="G349" s="5" t="s">
        <v>40</v>
      </c>
      <c r="H349" s="5" t="s">
        <v>30</v>
      </c>
      <c r="I349" s="5" t="s">
        <v>30</v>
      </c>
      <c r="J349" s="5" t="s">
        <v>926</v>
      </c>
    </row>
    <row r="350" spans="1:10">
      <c r="A350" s="9" t="s">
        <v>510</v>
      </c>
      <c r="B350" s="10" t="s">
        <v>30</v>
      </c>
      <c r="C350" s="10" t="s">
        <v>971</v>
      </c>
      <c r="D350" s="10" t="s">
        <v>972</v>
      </c>
      <c r="E350" s="10" t="s">
        <v>33</v>
      </c>
      <c r="F350" s="10" t="s">
        <v>34</v>
      </c>
      <c r="G350" s="10" t="s">
        <v>35</v>
      </c>
      <c r="H350" s="10" t="s">
        <v>30</v>
      </c>
      <c r="I350" s="10" t="s">
        <v>30</v>
      </c>
      <c r="J350" s="10" t="s">
        <v>131</v>
      </c>
    </row>
    <row r="351" spans="1:10">
      <c r="A351" s="8" t="s">
        <v>589</v>
      </c>
      <c r="B351" s="5" t="s">
        <v>737</v>
      </c>
      <c r="C351" s="5" t="s">
        <v>973</v>
      </c>
      <c r="D351" s="5" t="s">
        <v>739</v>
      </c>
      <c r="E351" s="5" t="s">
        <v>33</v>
      </c>
      <c r="F351" s="5" t="s">
        <v>34</v>
      </c>
      <c r="G351" s="5" t="s">
        <v>40</v>
      </c>
      <c r="H351" s="5" t="s">
        <v>30</v>
      </c>
      <c r="I351" s="5" t="s">
        <v>30</v>
      </c>
      <c r="J351" s="5" t="s">
        <v>897</v>
      </c>
    </row>
    <row r="352" spans="1:10">
      <c r="A352" s="9" t="s">
        <v>589</v>
      </c>
      <c r="B352" s="10" t="s">
        <v>737</v>
      </c>
      <c r="C352" s="10" t="s">
        <v>974</v>
      </c>
      <c r="D352" s="10" t="s">
        <v>739</v>
      </c>
      <c r="E352" s="10" t="s">
        <v>33</v>
      </c>
      <c r="F352" s="10" t="s">
        <v>34</v>
      </c>
      <c r="G352" s="10" t="s">
        <v>59</v>
      </c>
      <c r="H352" s="10" t="s">
        <v>30</v>
      </c>
      <c r="I352" s="10" t="s">
        <v>30</v>
      </c>
      <c r="J352" s="10" t="s">
        <v>843</v>
      </c>
    </row>
    <row r="353" spans="1:10">
      <c r="A353" s="8" t="s">
        <v>975</v>
      </c>
      <c r="B353" s="5" t="s">
        <v>737</v>
      </c>
      <c r="C353" s="5" t="s">
        <v>976</v>
      </c>
      <c r="D353" s="5" t="s">
        <v>739</v>
      </c>
      <c r="E353" s="5" t="s">
        <v>33</v>
      </c>
      <c r="F353" s="5" t="s">
        <v>34</v>
      </c>
      <c r="G353" s="5" t="s">
        <v>40</v>
      </c>
      <c r="H353" s="5" t="s">
        <v>30</v>
      </c>
      <c r="I353" s="5" t="s">
        <v>30</v>
      </c>
      <c r="J353" s="5" t="s">
        <v>931</v>
      </c>
    </row>
    <row r="354" spans="1:10">
      <c r="A354" s="9" t="s">
        <v>977</v>
      </c>
      <c r="B354" s="10" t="s">
        <v>737</v>
      </c>
      <c r="C354" s="10" t="s">
        <v>978</v>
      </c>
      <c r="D354" s="10" t="s">
        <v>739</v>
      </c>
      <c r="E354" s="10" t="s">
        <v>33</v>
      </c>
      <c r="F354" s="10" t="s">
        <v>34</v>
      </c>
      <c r="G354" s="10" t="s">
        <v>40</v>
      </c>
      <c r="H354" s="10" t="s">
        <v>30</v>
      </c>
      <c r="I354" s="10" t="s">
        <v>30</v>
      </c>
      <c r="J354" s="10" t="s">
        <v>149</v>
      </c>
    </row>
    <row r="355" spans="1:10">
      <c r="A355" s="8" t="s">
        <v>979</v>
      </c>
      <c r="B355" s="5" t="s">
        <v>737</v>
      </c>
      <c r="C355" s="5" t="s">
        <v>980</v>
      </c>
      <c r="D355" s="5" t="s">
        <v>739</v>
      </c>
      <c r="E355" s="5" t="s">
        <v>33</v>
      </c>
      <c r="F355" s="5" t="s">
        <v>34</v>
      </c>
      <c r="G355" s="5" t="s">
        <v>40</v>
      </c>
      <c r="H355" s="5" t="s">
        <v>30</v>
      </c>
      <c r="I355" s="5" t="s">
        <v>30</v>
      </c>
      <c r="J355" s="5" t="s">
        <v>721</v>
      </c>
    </row>
    <row r="356" spans="1:10">
      <c r="A356" s="9" t="s">
        <v>981</v>
      </c>
      <c r="B356" s="10" t="s">
        <v>737</v>
      </c>
      <c r="C356" s="10" t="s">
        <v>982</v>
      </c>
      <c r="D356" s="10" t="s">
        <v>739</v>
      </c>
      <c r="E356" s="10" t="s">
        <v>33</v>
      </c>
      <c r="F356" s="10" t="s">
        <v>34</v>
      </c>
      <c r="G356" s="10" t="s">
        <v>40</v>
      </c>
      <c r="H356" s="10" t="s">
        <v>30</v>
      </c>
      <c r="I356" s="10" t="s">
        <v>30</v>
      </c>
      <c r="J356" s="10" t="s">
        <v>907</v>
      </c>
    </row>
    <row r="357" spans="1:10">
      <c r="A357" s="8" t="s">
        <v>981</v>
      </c>
      <c r="B357" s="5" t="s">
        <v>737</v>
      </c>
      <c r="C357" s="5" t="s">
        <v>983</v>
      </c>
      <c r="D357" s="5" t="s">
        <v>739</v>
      </c>
      <c r="E357" s="5" t="s">
        <v>33</v>
      </c>
      <c r="F357" s="5" t="s">
        <v>34</v>
      </c>
      <c r="G357" s="5" t="s">
        <v>59</v>
      </c>
      <c r="H357" s="5" t="s">
        <v>30</v>
      </c>
      <c r="I357" s="5" t="s">
        <v>30</v>
      </c>
      <c r="J357" s="5" t="s">
        <v>459</v>
      </c>
    </row>
    <row r="358" spans="1:10">
      <c r="A358" s="9" t="s">
        <v>984</v>
      </c>
      <c r="B358" s="10" t="s">
        <v>737</v>
      </c>
      <c r="C358" s="10" t="s">
        <v>985</v>
      </c>
      <c r="D358" s="10" t="s">
        <v>739</v>
      </c>
      <c r="E358" s="10" t="s">
        <v>33</v>
      </c>
      <c r="F358" s="10" t="s">
        <v>34</v>
      </c>
      <c r="G358" s="10" t="s">
        <v>40</v>
      </c>
      <c r="H358" s="10" t="s">
        <v>30</v>
      </c>
      <c r="I358" s="10" t="s">
        <v>30</v>
      </c>
      <c r="J358" s="10" t="s">
        <v>83</v>
      </c>
    </row>
    <row r="359" spans="1:10">
      <c r="A359" s="8" t="s">
        <v>986</v>
      </c>
      <c r="B359" s="5" t="s">
        <v>737</v>
      </c>
      <c r="C359" s="5" t="s">
        <v>987</v>
      </c>
      <c r="D359" s="5" t="s">
        <v>739</v>
      </c>
      <c r="E359" s="5" t="s">
        <v>33</v>
      </c>
      <c r="F359" s="5" t="s">
        <v>34</v>
      </c>
      <c r="G359" s="5" t="s">
        <v>40</v>
      </c>
      <c r="H359" s="5" t="s">
        <v>30</v>
      </c>
      <c r="I359" s="5" t="s">
        <v>30</v>
      </c>
      <c r="J359" s="5" t="s">
        <v>853</v>
      </c>
    </row>
    <row r="360" spans="1:10">
      <c r="A360" s="9" t="s">
        <v>323</v>
      </c>
      <c r="B360" s="10" t="s">
        <v>737</v>
      </c>
      <c r="C360" s="10" t="s">
        <v>988</v>
      </c>
      <c r="D360" s="10" t="s">
        <v>739</v>
      </c>
      <c r="E360" s="10" t="s">
        <v>33</v>
      </c>
      <c r="F360" s="10" t="s">
        <v>34</v>
      </c>
      <c r="G360" s="10" t="s">
        <v>40</v>
      </c>
      <c r="H360" s="10" t="s">
        <v>30</v>
      </c>
      <c r="I360" s="10" t="s">
        <v>30</v>
      </c>
      <c r="J360" s="10" t="s">
        <v>952</v>
      </c>
    </row>
    <row r="361" spans="1:10">
      <c r="A361" s="8" t="s">
        <v>323</v>
      </c>
      <c r="B361" s="5" t="s">
        <v>737</v>
      </c>
      <c r="C361" s="5" t="s">
        <v>989</v>
      </c>
      <c r="D361" s="5" t="s">
        <v>821</v>
      </c>
      <c r="E361" s="5" t="s">
        <v>33</v>
      </c>
      <c r="F361" s="5" t="s">
        <v>34</v>
      </c>
      <c r="G361" s="5" t="s">
        <v>59</v>
      </c>
      <c r="H361" s="5" t="s">
        <v>30</v>
      </c>
      <c r="I361" s="5" t="s">
        <v>30</v>
      </c>
      <c r="J361" s="5" t="s">
        <v>857</v>
      </c>
    </row>
    <row r="362" spans="1:10">
      <c r="A362" s="9" t="s">
        <v>990</v>
      </c>
      <c r="B362" s="10" t="s">
        <v>737</v>
      </c>
      <c r="C362" s="10" t="s">
        <v>991</v>
      </c>
      <c r="D362" s="10" t="s">
        <v>739</v>
      </c>
      <c r="E362" s="10" t="s">
        <v>33</v>
      </c>
      <c r="F362" s="10" t="s">
        <v>34</v>
      </c>
      <c r="G362" s="10" t="s">
        <v>40</v>
      </c>
      <c r="H362" s="10" t="s">
        <v>30</v>
      </c>
      <c r="I362" s="10" t="s">
        <v>30</v>
      </c>
      <c r="J362" s="10" t="s">
        <v>918</v>
      </c>
    </row>
    <row r="363" spans="1:10">
      <c r="A363" s="8" t="s">
        <v>990</v>
      </c>
      <c r="B363" s="5" t="s">
        <v>30</v>
      </c>
      <c r="C363" s="5" t="s">
        <v>992</v>
      </c>
      <c r="D363" s="5" t="s">
        <v>993</v>
      </c>
      <c r="E363" s="5" t="s">
        <v>33</v>
      </c>
      <c r="F363" s="5" t="s">
        <v>34</v>
      </c>
      <c r="G363" s="5" t="s">
        <v>35</v>
      </c>
      <c r="H363" s="5" t="s">
        <v>30</v>
      </c>
      <c r="I363" s="5" t="s">
        <v>30</v>
      </c>
      <c r="J363" s="5" t="s">
        <v>413</v>
      </c>
    </row>
    <row r="364" spans="1:10">
      <c r="A364" s="9" t="s">
        <v>994</v>
      </c>
      <c r="B364" s="10" t="s">
        <v>30</v>
      </c>
      <c r="C364" s="10" t="s">
        <v>995</v>
      </c>
      <c r="D364" s="10" t="s">
        <v>996</v>
      </c>
      <c r="E364" s="10" t="s">
        <v>33</v>
      </c>
      <c r="F364" s="10" t="s">
        <v>34</v>
      </c>
      <c r="G364" s="10" t="s">
        <v>35</v>
      </c>
      <c r="H364" s="10" t="s">
        <v>30</v>
      </c>
      <c r="I364" s="10" t="s">
        <v>30</v>
      </c>
      <c r="J364" s="10" t="s">
        <v>831</v>
      </c>
    </row>
    <row r="365" spans="1:10">
      <c r="A365" s="8" t="s">
        <v>997</v>
      </c>
      <c r="B365" s="5" t="s">
        <v>737</v>
      </c>
      <c r="C365" s="5" t="s">
        <v>998</v>
      </c>
      <c r="D365" s="5" t="s">
        <v>739</v>
      </c>
      <c r="E365" s="5" t="s">
        <v>33</v>
      </c>
      <c r="F365" s="5" t="s">
        <v>34</v>
      </c>
      <c r="G365" s="5" t="s">
        <v>40</v>
      </c>
      <c r="H365" s="5" t="s">
        <v>30</v>
      </c>
      <c r="I365" s="5" t="s">
        <v>30</v>
      </c>
      <c r="J365" s="5" t="s">
        <v>962</v>
      </c>
    </row>
    <row r="366" spans="1:10">
      <c r="A366" s="9" t="s">
        <v>169</v>
      </c>
      <c r="B366" s="10" t="s">
        <v>737</v>
      </c>
      <c r="C366" s="10" t="s">
        <v>999</v>
      </c>
      <c r="D366" s="10" t="s">
        <v>739</v>
      </c>
      <c r="E366" s="10" t="s">
        <v>33</v>
      </c>
      <c r="F366" s="10" t="s">
        <v>34</v>
      </c>
      <c r="G366" s="10" t="s">
        <v>40</v>
      </c>
      <c r="H366" s="10" t="s">
        <v>30</v>
      </c>
      <c r="I366" s="10" t="s">
        <v>30</v>
      </c>
      <c r="J366" s="10" t="s">
        <v>862</v>
      </c>
    </row>
    <row r="367" spans="1:10">
      <c r="A367" s="8" t="s">
        <v>1000</v>
      </c>
      <c r="B367" s="5" t="s">
        <v>737</v>
      </c>
      <c r="C367" s="5" t="s">
        <v>1001</v>
      </c>
      <c r="D367" s="5" t="s">
        <v>739</v>
      </c>
      <c r="E367" s="5" t="s">
        <v>33</v>
      </c>
      <c r="F367" s="5" t="s">
        <v>34</v>
      </c>
      <c r="G367" s="5" t="s">
        <v>59</v>
      </c>
      <c r="H367" s="5" t="s">
        <v>30</v>
      </c>
      <c r="I367" s="5" t="s">
        <v>30</v>
      </c>
      <c r="J367" s="5" t="s">
        <v>173</v>
      </c>
    </row>
    <row r="368" spans="1:10">
      <c r="A368" s="9" t="s">
        <v>348</v>
      </c>
      <c r="B368" s="10" t="s">
        <v>737</v>
      </c>
      <c r="C368" s="10" t="s">
        <v>1002</v>
      </c>
      <c r="D368" s="10" t="s">
        <v>739</v>
      </c>
      <c r="E368" s="10" t="s">
        <v>33</v>
      </c>
      <c r="F368" s="10" t="s">
        <v>34</v>
      </c>
      <c r="G368" s="10" t="s">
        <v>40</v>
      </c>
      <c r="H368" s="10" t="s">
        <v>30</v>
      </c>
      <c r="I368" s="10" t="s">
        <v>30</v>
      </c>
      <c r="J368" s="10" t="s">
        <v>120</v>
      </c>
    </row>
    <row r="369" spans="1:10">
      <c r="A369" s="8" t="s">
        <v>353</v>
      </c>
      <c r="B369" s="5" t="s">
        <v>737</v>
      </c>
      <c r="C369" s="5" t="s">
        <v>1003</v>
      </c>
      <c r="D369" s="5" t="s">
        <v>739</v>
      </c>
      <c r="E369" s="5" t="s">
        <v>33</v>
      </c>
      <c r="F369" s="5" t="s">
        <v>34</v>
      </c>
      <c r="G369" s="5" t="s">
        <v>40</v>
      </c>
      <c r="H369" s="5" t="s">
        <v>30</v>
      </c>
      <c r="I369" s="5" t="s">
        <v>30</v>
      </c>
      <c r="J369" s="5" t="s">
        <v>926</v>
      </c>
    </row>
    <row r="370" spans="1:10">
      <c r="A370" s="9" t="s">
        <v>1004</v>
      </c>
      <c r="B370" s="10" t="s">
        <v>737</v>
      </c>
      <c r="C370" s="10" t="s">
        <v>1005</v>
      </c>
      <c r="D370" s="10" t="s">
        <v>739</v>
      </c>
      <c r="E370" s="10" t="s">
        <v>33</v>
      </c>
      <c r="F370" s="10" t="s">
        <v>34</v>
      </c>
      <c r="G370" s="10" t="s">
        <v>40</v>
      </c>
      <c r="H370" s="10" t="s">
        <v>30</v>
      </c>
      <c r="I370" s="10" t="s">
        <v>30</v>
      </c>
      <c r="J370" s="10" t="s">
        <v>997</v>
      </c>
    </row>
    <row r="371" spans="1:10">
      <c r="A371" s="8" t="s">
        <v>1006</v>
      </c>
      <c r="B371" s="5" t="s">
        <v>737</v>
      </c>
      <c r="C371" s="5" t="s">
        <v>1007</v>
      </c>
      <c r="D371" s="5" t="s">
        <v>739</v>
      </c>
      <c r="E371" s="5" t="s">
        <v>33</v>
      </c>
      <c r="F371" s="5" t="s">
        <v>34</v>
      </c>
      <c r="G371" s="5" t="s">
        <v>40</v>
      </c>
      <c r="H371" s="5" t="s">
        <v>30</v>
      </c>
      <c r="I371" s="5" t="s">
        <v>30</v>
      </c>
      <c r="J371" s="5" t="s">
        <v>869</v>
      </c>
    </row>
    <row r="372" spans="1:10">
      <c r="A372" s="9" t="s">
        <v>1008</v>
      </c>
      <c r="B372" s="10" t="s">
        <v>737</v>
      </c>
      <c r="C372" s="10" t="s">
        <v>1009</v>
      </c>
      <c r="D372" s="10" t="s">
        <v>739</v>
      </c>
      <c r="E372" s="10" t="s">
        <v>33</v>
      </c>
      <c r="F372" s="10" t="s">
        <v>34</v>
      </c>
      <c r="G372" s="10" t="s">
        <v>40</v>
      </c>
      <c r="H372" s="10" t="s">
        <v>30</v>
      </c>
      <c r="I372" s="10" t="s">
        <v>30</v>
      </c>
      <c r="J372" s="10" t="s">
        <v>977</v>
      </c>
    </row>
    <row r="373" spans="1:10">
      <c r="A373" s="8" t="s">
        <v>1008</v>
      </c>
      <c r="B373" s="5" t="s">
        <v>737</v>
      </c>
      <c r="C373" s="5" t="s">
        <v>1010</v>
      </c>
      <c r="D373" s="5" t="s">
        <v>1011</v>
      </c>
      <c r="E373" s="5" t="s">
        <v>33</v>
      </c>
      <c r="F373" s="5" t="s">
        <v>34</v>
      </c>
      <c r="G373" s="5" t="s">
        <v>59</v>
      </c>
      <c r="H373" s="5" t="s">
        <v>30</v>
      </c>
      <c r="I373" s="5" t="s">
        <v>30</v>
      </c>
      <c r="J373" s="5" t="s">
        <v>871</v>
      </c>
    </row>
    <row r="374" spans="1:10">
      <c r="A374" s="9" t="s">
        <v>367</v>
      </c>
      <c r="B374" s="10" t="s">
        <v>737</v>
      </c>
      <c r="C374" s="10" t="s">
        <v>1012</v>
      </c>
      <c r="D374" s="10" t="s">
        <v>739</v>
      </c>
      <c r="E374" s="10" t="s">
        <v>33</v>
      </c>
      <c r="F374" s="10" t="s">
        <v>34</v>
      </c>
      <c r="G374" s="10" t="s">
        <v>40</v>
      </c>
      <c r="H374" s="10" t="s">
        <v>30</v>
      </c>
      <c r="I374" s="10" t="s">
        <v>30</v>
      </c>
      <c r="J374" s="10" t="s">
        <v>721</v>
      </c>
    </row>
    <row r="375" spans="1:10">
      <c r="A375" s="8" t="s">
        <v>527</v>
      </c>
      <c r="B375" s="5" t="s">
        <v>737</v>
      </c>
      <c r="C375" s="5" t="s">
        <v>1013</v>
      </c>
      <c r="D375" s="5" t="s">
        <v>739</v>
      </c>
      <c r="E375" s="5" t="s">
        <v>33</v>
      </c>
      <c r="F375" s="5" t="s">
        <v>34</v>
      </c>
      <c r="G375" s="5" t="s">
        <v>903</v>
      </c>
      <c r="H375" s="5" t="s">
        <v>30</v>
      </c>
      <c r="I375" s="5" t="s">
        <v>30</v>
      </c>
      <c r="J375" s="5" t="s">
        <v>981</v>
      </c>
    </row>
    <row r="376" spans="1:10">
      <c r="A376" s="9" t="s">
        <v>1014</v>
      </c>
      <c r="B376" s="10" t="s">
        <v>737</v>
      </c>
      <c r="C376" s="10" t="s">
        <v>1015</v>
      </c>
      <c r="D376" s="10" t="s">
        <v>739</v>
      </c>
      <c r="E376" s="10" t="s">
        <v>33</v>
      </c>
      <c r="F376" s="10" t="s">
        <v>34</v>
      </c>
      <c r="G376" s="10" t="s">
        <v>40</v>
      </c>
      <c r="H376" s="10" t="s">
        <v>30</v>
      </c>
      <c r="I376" s="10" t="s">
        <v>30</v>
      </c>
      <c r="J376" s="10" t="s">
        <v>877</v>
      </c>
    </row>
    <row r="377" spans="1:10">
      <c r="A377" s="8" t="s">
        <v>1016</v>
      </c>
      <c r="B377" s="5" t="s">
        <v>737</v>
      </c>
      <c r="C377" s="5" t="s">
        <v>1017</v>
      </c>
      <c r="D377" s="5" t="s">
        <v>739</v>
      </c>
      <c r="E377" s="5" t="s">
        <v>33</v>
      </c>
      <c r="F377" s="5" t="s">
        <v>34</v>
      </c>
      <c r="G377" s="5" t="s">
        <v>40</v>
      </c>
      <c r="H377" s="5" t="s">
        <v>30</v>
      </c>
      <c r="I377" s="5" t="s">
        <v>30</v>
      </c>
      <c r="J377" s="5" t="s">
        <v>986</v>
      </c>
    </row>
    <row r="378" spans="1:10">
      <c r="A378" s="9" t="s">
        <v>371</v>
      </c>
      <c r="B378" s="10" t="s">
        <v>737</v>
      </c>
      <c r="C378" s="10" t="s">
        <v>1018</v>
      </c>
      <c r="D378" s="10" t="s">
        <v>894</v>
      </c>
      <c r="E378" s="10" t="s">
        <v>33</v>
      </c>
      <c r="F378" s="10" t="s">
        <v>34</v>
      </c>
      <c r="G378" s="10" t="s">
        <v>40</v>
      </c>
      <c r="H378" s="10" t="s">
        <v>30</v>
      </c>
      <c r="I378" s="10" t="s">
        <v>30</v>
      </c>
      <c r="J378" s="10" t="s">
        <v>197</v>
      </c>
    </row>
    <row r="379" spans="1:10">
      <c r="A379" s="8" t="s">
        <v>371</v>
      </c>
      <c r="B379" s="5" t="s">
        <v>737</v>
      </c>
      <c r="C379" s="5" t="s">
        <v>1019</v>
      </c>
      <c r="D379" s="5" t="s">
        <v>739</v>
      </c>
      <c r="E379" s="5" t="s">
        <v>33</v>
      </c>
      <c r="F379" s="5" t="s">
        <v>34</v>
      </c>
      <c r="G379" s="5" t="s">
        <v>59</v>
      </c>
      <c r="H379" s="5" t="s">
        <v>30</v>
      </c>
      <c r="I379" s="5" t="s">
        <v>30</v>
      </c>
      <c r="J379" s="5" t="s">
        <v>377</v>
      </c>
    </row>
    <row r="380" spans="1:10">
      <c r="A380" s="9" t="s">
        <v>1020</v>
      </c>
      <c r="B380" s="10" t="s">
        <v>30</v>
      </c>
      <c r="C380" s="10" t="s">
        <v>1021</v>
      </c>
      <c r="D380" s="10" t="s">
        <v>969</v>
      </c>
      <c r="E380" s="10" t="s">
        <v>33</v>
      </c>
      <c r="F380" s="10" t="s">
        <v>34</v>
      </c>
      <c r="G380" s="10" t="s">
        <v>35</v>
      </c>
      <c r="H380" s="10" t="s">
        <v>30</v>
      </c>
      <c r="I380" s="10" t="s">
        <v>30</v>
      </c>
      <c r="J380" s="10" t="s">
        <v>113</v>
      </c>
    </row>
    <row r="381" spans="1:10">
      <c r="A381" s="8" t="s">
        <v>194</v>
      </c>
      <c r="B381" s="5" t="s">
        <v>737</v>
      </c>
      <c r="C381" s="5" t="s">
        <v>1022</v>
      </c>
      <c r="D381" s="5" t="s">
        <v>739</v>
      </c>
      <c r="E381" s="5" t="s">
        <v>33</v>
      </c>
      <c r="F381" s="5" t="s">
        <v>34</v>
      </c>
      <c r="G381" s="5" t="s">
        <v>40</v>
      </c>
      <c r="H381" s="5" t="s">
        <v>30</v>
      </c>
      <c r="I381" s="5" t="s">
        <v>30</v>
      </c>
      <c r="J381" s="5" t="s">
        <v>990</v>
      </c>
    </row>
    <row r="382" spans="1:10">
      <c r="A382" s="9" t="s">
        <v>539</v>
      </c>
      <c r="B382" s="10" t="s">
        <v>737</v>
      </c>
      <c r="C382" s="10" t="s">
        <v>1023</v>
      </c>
      <c r="D382" s="10" t="s">
        <v>739</v>
      </c>
      <c r="E382" s="10" t="s">
        <v>33</v>
      </c>
      <c r="F382" s="10" t="s">
        <v>34</v>
      </c>
      <c r="G382" s="10" t="s">
        <v>40</v>
      </c>
      <c r="H382" s="10" t="s">
        <v>30</v>
      </c>
      <c r="I382" s="10" t="s">
        <v>30</v>
      </c>
      <c r="J382" s="10" t="s">
        <v>887</v>
      </c>
    </row>
    <row r="383" spans="1:10">
      <c r="A383" s="8" t="s">
        <v>381</v>
      </c>
      <c r="B383" s="5" t="s">
        <v>737</v>
      </c>
      <c r="C383" s="5" t="s">
        <v>1024</v>
      </c>
      <c r="D383" s="5" t="s">
        <v>739</v>
      </c>
      <c r="E383" s="5" t="s">
        <v>33</v>
      </c>
      <c r="F383" s="5" t="s">
        <v>34</v>
      </c>
      <c r="G383" s="5" t="s">
        <v>40</v>
      </c>
      <c r="H383" s="5" t="s">
        <v>30</v>
      </c>
      <c r="I383" s="5" t="s">
        <v>30</v>
      </c>
      <c r="J383" s="5" t="s">
        <v>169</v>
      </c>
    </row>
    <row r="384" spans="1:10">
      <c r="A384" s="9" t="s">
        <v>209</v>
      </c>
      <c r="B384" s="10" t="s">
        <v>737</v>
      </c>
      <c r="C384" s="10" t="s">
        <v>1025</v>
      </c>
      <c r="D384" s="10" t="s">
        <v>739</v>
      </c>
      <c r="E384" s="10" t="s">
        <v>33</v>
      </c>
      <c r="F384" s="10" t="s">
        <v>34</v>
      </c>
      <c r="G384" s="10" t="s">
        <v>903</v>
      </c>
      <c r="H384" s="10" t="s">
        <v>30</v>
      </c>
      <c r="I384" s="10" t="s">
        <v>30</v>
      </c>
      <c r="J384" s="10" t="s">
        <v>120</v>
      </c>
    </row>
    <row r="385" spans="1:10">
      <c r="A385" s="8" t="s">
        <v>209</v>
      </c>
      <c r="B385" s="5" t="s">
        <v>737</v>
      </c>
      <c r="C385" s="5" t="s">
        <v>1026</v>
      </c>
      <c r="D385" s="5" t="s">
        <v>894</v>
      </c>
      <c r="E385" s="5" t="s">
        <v>33</v>
      </c>
      <c r="F385" s="5" t="s">
        <v>34</v>
      </c>
      <c r="G385" s="5" t="s">
        <v>59</v>
      </c>
      <c r="H385" s="5" t="s">
        <v>30</v>
      </c>
      <c r="I385" s="5" t="s">
        <v>30</v>
      </c>
      <c r="J385" s="5" t="s">
        <v>891</v>
      </c>
    </row>
    <row r="386" spans="1:10">
      <c r="A386" s="9" t="s">
        <v>388</v>
      </c>
      <c r="B386" s="10" t="s">
        <v>737</v>
      </c>
      <c r="C386" s="10" t="s">
        <v>1027</v>
      </c>
      <c r="D386" s="10" t="s">
        <v>739</v>
      </c>
      <c r="E386" s="10" t="s">
        <v>33</v>
      </c>
      <c r="F386" s="10" t="s">
        <v>34</v>
      </c>
      <c r="G386" s="10" t="s">
        <v>40</v>
      </c>
      <c r="H386" s="10" t="s">
        <v>30</v>
      </c>
      <c r="I386" s="10" t="s">
        <v>30</v>
      </c>
      <c r="J386" s="10" t="s">
        <v>353</v>
      </c>
    </row>
    <row r="387" spans="1:10">
      <c r="A387" s="8" t="s">
        <v>1028</v>
      </c>
      <c r="B387" s="5" t="s">
        <v>737</v>
      </c>
      <c r="C387" s="5" t="s">
        <v>1029</v>
      </c>
      <c r="D387" s="5" t="s">
        <v>739</v>
      </c>
      <c r="E387" s="5" t="s">
        <v>33</v>
      </c>
      <c r="F387" s="5" t="s">
        <v>34</v>
      </c>
      <c r="G387" s="5" t="s">
        <v>40</v>
      </c>
      <c r="H387" s="5" t="s">
        <v>30</v>
      </c>
      <c r="I387" s="5" t="s">
        <v>30</v>
      </c>
      <c r="J387" s="5" t="s">
        <v>897</v>
      </c>
    </row>
    <row r="388" spans="1:10">
      <c r="A388" s="9" t="s">
        <v>1030</v>
      </c>
      <c r="B388" s="10" t="s">
        <v>737</v>
      </c>
      <c r="C388" s="10" t="s">
        <v>1031</v>
      </c>
      <c r="D388" s="10" t="s">
        <v>739</v>
      </c>
      <c r="E388" s="10" t="s">
        <v>33</v>
      </c>
      <c r="F388" s="10" t="s">
        <v>34</v>
      </c>
      <c r="G388" s="10" t="s">
        <v>40</v>
      </c>
      <c r="H388" s="10" t="s">
        <v>30</v>
      </c>
      <c r="I388" s="10" t="s">
        <v>30</v>
      </c>
      <c r="J388" s="10" t="s">
        <v>1006</v>
      </c>
    </row>
    <row r="389" spans="1:10">
      <c r="A389" s="8" t="s">
        <v>1032</v>
      </c>
      <c r="B389" s="5" t="s">
        <v>737</v>
      </c>
      <c r="C389" s="5" t="s">
        <v>1033</v>
      </c>
      <c r="D389" s="5" t="s">
        <v>739</v>
      </c>
      <c r="E389" s="5" t="s">
        <v>33</v>
      </c>
      <c r="F389" s="5" t="s">
        <v>34</v>
      </c>
      <c r="G389" s="5" t="s">
        <v>903</v>
      </c>
      <c r="H389" s="5" t="s">
        <v>30</v>
      </c>
      <c r="I389" s="5" t="s">
        <v>30</v>
      </c>
      <c r="J389" s="5" t="s">
        <v>977</v>
      </c>
    </row>
    <row r="390" spans="1:10">
      <c r="A390" s="9" t="s">
        <v>1032</v>
      </c>
      <c r="B390" s="10" t="s">
        <v>737</v>
      </c>
      <c r="C390" s="10" t="s">
        <v>1034</v>
      </c>
      <c r="D390" s="10" t="s">
        <v>894</v>
      </c>
      <c r="E390" s="10" t="s">
        <v>33</v>
      </c>
      <c r="F390" s="10" t="s">
        <v>34</v>
      </c>
      <c r="G390" s="10" t="s">
        <v>40</v>
      </c>
      <c r="H390" s="10" t="s">
        <v>30</v>
      </c>
      <c r="I390" s="10" t="s">
        <v>30</v>
      </c>
      <c r="J390" s="10" t="s">
        <v>227</v>
      </c>
    </row>
    <row r="391" spans="1:10">
      <c r="A391" s="8" t="s">
        <v>224</v>
      </c>
      <c r="B391" s="5" t="s">
        <v>737</v>
      </c>
      <c r="C391" s="5" t="s">
        <v>1035</v>
      </c>
      <c r="D391" s="5" t="s">
        <v>739</v>
      </c>
      <c r="E391" s="5" t="s">
        <v>33</v>
      </c>
      <c r="F391" s="5" t="s">
        <v>34</v>
      </c>
      <c r="G391" s="5" t="s">
        <v>40</v>
      </c>
      <c r="H391" s="5" t="s">
        <v>30</v>
      </c>
      <c r="I391" s="5" t="s">
        <v>30</v>
      </c>
      <c r="J391" s="5" t="s">
        <v>367</v>
      </c>
    </row>
    <row r="392" spans="1:10">
      <c r="A392" s="9" t="s">
        <v>659</v>
      </c>
      <c r="B392" s="10" t="s">
        <v>737</v>
      </c>
      <c r="C392" s="10" t="s">
        <v>1036</v>
      </c>
      <c r="D392" s="10" t="s">
        <v>739</v>
      </c>
      <c r="E392" s="10" t="s">
        <v>33</v>
      </c>
      <c r="F392" s="10" t="s">
        <v>34</v>
      </c>
      <c r="G392" s="10" t="s">
        <v>40</v>
      </c>
      <c r="H392" s="10" t="s">
        <v>30</v>
      </c>
      <c r="I392" s="10" t="s">
        <v>30</v>
      </c>
      <c r="J392" s="10" t="s">
        <v>907</v>
      </c>
    </row>
    <row r="393" spans="1:10">
      <c r="A393" s="8" t="s">
        <v>1037</v>
      </c>
      <c r="B393" s="5" t="s">
        <v>30</v>
      </c>
      <c r="C393" s="5" t="s">
        <v>1038</v>
      </c>
      <c r="D393" s="5" t="s">
        <v>1039</v>
      </c>
      <c r="E393" s="5" t="s">
        <v>33</v>
      </c>
      <c r="F393" s="5" t="s">
        <v>34</v>
      </c>
      <c r="G393" s="5" t="s">
        <v>35</v>
      </c>
      <c r="H393" s="5" t="s">
        <v>30</v>
      </c>
      <c r="I393" s="5" t="s">
        <v>30</v>
      </c>
      <c r="J393" s="5" t="s">
        <v>1030</v>
      </c>
    </row>
    <row r="394" spans="1:10">
      <c r="A394" s="9" t="s">
        <v>1037</v>
      </c>
      <c r="B394" s="10" t="s">
        <v>737</v>
      </c>
      <c r="C394" s="10" t="s">
        <v>1040</v>
      </c>
      <c r="D394" s="10" t="s">
        <v>739</v>
      </c>
      <c r="E394" s="10" t="s">
        <v>33</v>
      </c>
      <c r="F394" s="10" t="s">
        <v>34</v>
      </c>
      <c r="G394" s="10" t="s">
        <v>40</v>
      </c>
      <c r="H394" s="10" t="s">
        <v>30</v>
      </c>
      <c r="I394" s="10" t="s">
        <v>30</v>
      </c>
      <c r="J394" s="10" t="s">
        <v>1014</v>
      </c>
    </row>
    <row r="395" spans="1:10">
      <c r="A395" s="8" t="s">
        <v>1041</v>
      </c>
      <c r="B395" s="5" t="s">
        <v>737</v>
      </c>
      <c r="C395" s="5" t="s">
        <v>1042</v>
      </c>
      <c r="D395" s="5" t="s">
        <v>739</v>
      </c>
      <c r="E395" s="5" t="s">
        <v>33</v>
      </c>
      <c r="F395" s="5" t="s">
        <v>34</v>
      </c>
      <c r="G395" s="5" t="s">
        <v>40</v>
      </c>
      <c r="H395" s="5" t="s">
        <v>30</v>
      </c>
      <c r="I395" s="5" t="s">
        <v>30</v>
      </c>
      <c r="J395" s="5" t="s">
        <v>986</v>
      </c>
    </row>
    <row r="396" spans="1:10">
      <c r="A396" s="9" t="s">
        <v>1043</v>
      </c>
      <c r="B396" s="10" t="s">
        <v>30</v>
      </c>
      <c r="C396" s="10" t="s">
        <v>1044</v>
      </c>
      <c r="D396" s="10" t="s">
        <v>739</v>
      </c>
      <c r="E396" s="10" t="s">
        <v>33</v>
      </c>
      <c r="F396" s="10" t="s">
        <v>34</v>
      </c>
      <c r="G396" s="10" t="s">
        <v>40</v>
      </c>
      <c r="H396" s="10" t="s">
        <v>30</v>
      </c>
      <c r="I396" s="10" t="s">
        <v>30</v>
      </c>
      <c r="J396" s="10" t="s">
        <v>371</v>
      </c>
    </row>
    <row r="397" spans="1:10">
      <c r="A397" s="8" t="s">
        <v>1043</v>
      </c>
      <c r="B397" s="5" t="s">
        <v>737</v>
      </c>
      <c r="C397" s="5" t="s">
        <v>1045</v>
      </c>
      <c r="D397" s="5" t="s">
        <v>894</v>
      </c>
      <c r="E397" s="5" t="s">
        <v>33</v>
      </c>
      <c r="F397" s="5" t="s">
        <v>34</v>
      </c>
      <c r="G397" s="5" t="s">
        <v>40</v>
      </c>
      <c r="H397" s="5" t="s">
        <v>30</v>
      </c>
      <c r="I397" s="5" t="s">
        <v>30</v>
      </c>
      <c r="J397" s="5" t="s">
        <v>237</v>
      </c>
    </row>
    <row r="398" spans="1:10">
      <c r="A398" s="9" t="s">
        <v>406</v>
      </c>
      <c r="B398" s="10" t="s">
        <v>737</v>
      </c>
      <c r="C398" s="10" t="s">
        <v>1046</v>
      </c>
      <c r="D398" s="10" t="s">
        <v>739</v>
      </c>
      <c r="E398" s="10" t="s">
        <v>33</v>
      </c>
      <c r="F398" s="10" t="s">
        <v>34</v>
      </c>
      <c r="G398" s="10" t="s">
        <v>40</v>
      </c>
      <c r="H398" s="10" t="s">
        <v>30</v>
      </c>
      <c r="I398" s="10" t="s">
        <v>30</v>
      </c>
      <c r="J398" s="10" t="s">
        <v>918</v>
      </c>
    </row>
    <row r="399" spans="1:10">
      <c r="A399" s="8" t="s">
        <v>1047</v>
      </c>
      <c r="B399" s="5" t="s">
        <v>737</v>
      </c>
      <c r="C399" s="5" t="s">
        <v>1048</v>
      </c>
      <c r="D399" s="5" t="s">
        <v>739</v>
      </c>
      <c r="E399" s="5" t="s">
        <v>33</v>
      </c>
      <c r="F399" s="5" t="s">
        <v>34</v>
      </c>
      <c r="G399" s="5" t="s">
        <v>40</v>
      </c>
      <c r="H399" s="5" t="s">
        <v>30</v>
      </c>
      <c r="I399" s="5" t="s">
        <v>30</v>
      </c>
      <c r="J399" s="5" t="s">
        <v>539</v>
      </c>
    </row>
    <row r="400" spans="1:10">
      <c r="A400" s="9" t="s">
        <v>249</v>
      </c>
      <c r="B400" s="10" t="s">
        <v>737</v>
      </c>
      <c r="C400" s="10" t="s">
        <v>1049</v>
      </c>
      <c r="D400" s="10" t="s">
        <v>739</v>
      </c>
      <c r="E400" s="10" t="s">
        <v>33</v>
      </c>
      <c r="F400" s="10" t="s">
        <v>34</v>
      </c>
      <c r="G400" s="10" t="s">
        <v>40</v>
      </c>
      <c r="H400" s="10" t="s">
        <v>30</v>
      </c>
      <c r="I400" s="10" t="s">
        <v>30</v>
      </c>
      <c r="J400" s="10" t="s">
        <v>169</v>
      </c>
    </row>
    <row r="401" spans="1:10">
      <c r="A401" s="8" t="s">
        <v>1050</v>
      </c>
      <c r="B401" s="5" t="s">
        <v>30</v>
      </c>
      <c r="C401" s="5" t="s">
        <v>1051</v>
      </c>
      <c r="D401" s="5" t="s">
        <v>1052</v>
      </c>
      <c r="E401" s="5" t="s">
        <v>33</v>
      </c>
      <c r="F401" s="5" t="s">
        <v>34</v>
      </c>
      <c r="G401" s="5" t="s">
        <v>35</v>
      </c>
      <c r="H401" s="5" t="s">
        <v>30</v>
      </c>
      <c r="I401" s="5" t="s">
        <v>30</v>
      </c>
      <c r="J401" s="5" t="s">
        <v>388</v>
      </c>
    </row>
    <row r="402" spans="1:10">
      <c r="A402" s="9" t="s">
        <v>1050</v>
      </c>
      <c r="B402" s="10" t="s">
        <v>30</v>
      </c>
      <c r="C402" s="10" t="s">
        <v>1053</v>
      </c>
      <c r="D402" s="10" t="s">
        <v>739</v>
      </c>
      <c r="E402" s="10" t="s">
        <v>33</v>
      </c>
      <c r="F402" s="10" t="s">
        <v>34</v>
      </c>
      <c r="G402" s="10" t="s">
        <v>40</v>
      </c>
      <c r="H402" s="10" t="s">
        <v>30</v>
      </c>
      <c r="I402" s="10" t="s">
        <v>30</v>
      </c>
      <c r="J402" s="10" t="s">
        <v>209</v>
      </c>
    </row>
    <row r="403" spans="1:10">
      <c r="A403" s="8" t="s">
        <v>1050</v>
      </c>
      <c r="B403" s="5" t="s">
        <v>737</v>
      </c>
      <c r="C403" s="5" t="s">
        <v>1054</v>
      </c>
      <c r="D403" s="5" t="s">
        <v>894</v>
      </c>
      <c r="E403" s="5" t="s">
        <v>33</v>
      </c>
      <c r="F403" s="5" t="s">
        <v>34</v>
      </c>
      <c r="G403" s="5" t="s">
        <v>40</v>
      </c>
      <c r="H403" s="5" t="s">
        <v>30</v>
      </c>
      <c r="I403" s="5" t="s">
        <v>30</v>
      </c>
      <c r="J403" s="5" t="s">
        <v>253</v>
      </c>
    </row>
    <row r="404" spans="1:10">
      <c r="A404" s="9" t="s">
        <v>416</v>
      </c>
      <c r="B404" s="10" t="s">
        <v>30</v>
      </c>
      <c r="C404" s="10" t="s">
        <v>1055</v>
      </c>
      <c r="D404" s="10" t="s">
        <v>1056</v>
      </c>
      <c r="E404" s="10" t="s">
        <v>33</v>
      </c>
      <c r="F404" s="10" t="s">
        <v>34</v>
      </c>
      <c r="G404" s="10" t="s">
        <v>35</v>
      </c>
      <c r="H404" s="10" t="s">
        <v>30</v>
      </c>
      <c r="I404" s="10" t="s">
        <v>30</v>
      </c>
      <c r="J404" s="10" t="s">
        <v>406</v>
      </c>
    </row>
    <row r="405" spans="1:10">
      <c r="A405" s="8" t="s">
        <v>416</v>
      </c>
      <c r="B405" s="5" t="s">
        <v>737</v>
      </c>
      <c r="C405" s="5" t="s">
        <v>1057</v>
      </c>
      <c r="D405" s="5" t="s">
        <v>739</v>
      </c>
      <c r="E405" s="5" t="s">
        <v>33</v>
      </c>
      <c r="F405" s="5" t="s">
        <v>34</v>
      </c>
      <c r="G405" s="5" t="s">
        <v>40</v>
      </c>
      <c r="H405" s="5" t="s">
        <v>30</v>
      </c>
      <c r="I405" s="5" t="s">
        <v>30</v>
      </c>
      <c r="J405" s="5" t="s">
        <v>926</v>
      </c>
    </row>
    <row r="406" spans="1:10">
      <c r="A406" s="9" t="s">
        <v>1058</v>
      </c>
      <c r="B406" s="10" t="s">
        <v>30</v>
      </c>
      <c r="C406" s="10" t="s">
        <v>1059</v>
      </c>
      <c r="D406" s="10" t="s">
        <v>1060</v>
      </c>
      <c r="E406" s="10" t="s">
        <v>33</v>
      </c>
      <c r="F406" s="10" t="s">
        <v>34</v>
      </c>
      <c r="G406" s="10" t="s">
        <v>35</v>
      </c>
      <c r="H406" s="10" t="s">
        <v>30</v>
      </c>
      <c r="I406" s="10" t="s">
        <v>30</v>
      </c>
      <c r="J406" s="10" t="s">
        <v>1030</v>
      </c>
    </row>
    <row r="407" spans="1:10">
      <c r="A407" s="8" t="s">
        <v>1058</v>
      </c>
      <c r="B407" s="5" t="s">
        <v>737</v>
      </c>
      <c r="C407" s="5" t="s">
        <v>1061</v>
      </c>
      <c r="D407" s="5" t="s">
        <v>739</v>
      </c>
      <c r="E407" s="5" t="s">
        <v>33</v>
      </c>
      <c r="F407" s="5" t="s">
        <v>34</v>
      </c>
      <c r="G407" s="5" t="s">
        <v>40</v>
      </c>
      <c r="H407" s="5" t="s">
        <v>30</v>
      </c>
      <c r="I407" s="5" t="s">
        <v>30</v>
      </c>
      <c r="J407" s="5" t="s">
        <v>1028</v>
      </c>
    </row>
    <row r="408" spans="1:10">
      <c r="A408" s="9" t="s">
        <v>48</v>
      </c>
      <c r="B408" s="10" t="s">
        <v>30</v>
      </c>
      <c r="C408" s="10" t="s">
        <v>1062</v>
      </c>
      <c r="D408" s="10" t="s">
        <v>1063</v>
      </c>
      <c r="E408" s="10" t="s">
        <v>33</v>
      </c>
      <c r="F408" s="10" t="s">
        <v>34</v>
      </c>
      <c r="G408" s="10" t="s">
        <v>35</v>
      </c>
      <c r="H408" s="10" t="s">
        <v>30</v>
      </c>
      <c r="I408" s="10" t="s">
        <v>30</v>
      </c>
      <c r="J408" s="10" t="s">
        <v>249</v>
      </c>
    </row>
    <row r="409" spans="1:10">
      <c r="A409" s="8" t="s">
        <v>48</v>
      </c>
      <c r="B409" s="5" t="s">
        <v>737</v>
      </c>
      <c r="C409" s="5" t="s">
        <v>1064</v>
      </c>
      <c r="D409" s="5" t="s">
        <v>739</v>
      </c>
      <c r="E409" s="5" t="s">
        <v>33</v>
      </c>
      <c r="F409" s="5" t="s">
        <v>34</v>
      </c>
      <c r="G409" s="5" t="s">
        <v>40</v>
      </c>
      <c r="H409" s="5" t="s">
        <v>30</v>
      </c>
      <c r="I409" s="5" t="s">
        <v>30</v>
      </c>
      <c r="J409" s="5" t="s">
        <v>1006</v>
      </c>
    </row>
    <row r="410" spans="1:10">
      <c r="A410" s="9" t="s">
        <v>55</v>
      </c>
      <c r="B410" s="10" t="s">
        <v>30</v>
      </c>
      <c r="C410" s="10" t="s">
        <v>1065</v>
      </c>
      <c r="D410" s="10" t="s">
        <v>1066</v>
      </c>
      <c r="E410" s="10" t="s">
        <v>33</v>
      </c>
      <c r="F410" s="10" t="s">
        <v>34</v>
      </c>
      <c r="G410" s="10" t="s">
        <v>35</v>
      </c>
      <c r="H410" s="10" t="s">
        <v>30</v>
      </c>
      <c r="I410" s="10" t="s">
        <v>30</v>
      </c>
      <c r="J410" s="10" t="s">
        <v>224</v>
      </c>
    </row>
    <row r="411" spans="1:10">
      <c r="A411" s="8" t="s">
        <v>55</v>
      </c>
      <c r="B411" s="5" t="s">
        <v>30</v>
      </c>
      <c r="C411" s="5" t="s">
        <v>1067</v>
      </c>
      <c r="D411" s="5" t="s">
        <v>739</v>
      </c>
      <c r="E411" s="5" t="s">
        <v>33</v>
      </c>
      <c r="F411" s="5" t="s">
        <v>34</v>
      </c>
      <c r="G411" s="5" t="s">
        <v>40</v>
      </c>
      <c r="H411" s="5" t="s">
        <v>30</v>
      </c>
      <c r="I411" s="5" t="s">
        <v>30</v>
      </c>
      <c r="J411" s="5" t="s">
        <v>1032</v>
      </c>
    </row>
    <row r="412" spans="1:10">
      <c r="A412" s="9" t="s">
        <v>55</v>
      </c>
      <c r="B412" s="10" t="s">
        <v>737</v>
      </c>
      <c r="C412" s="10" t="s">
        <v>1068</v>
      </c>
      <c r="D412" s="10" t="s">
        <v>894</v>
      </c>
      <c r="E412" s="10" t="s">
        <v>33</v>
      </c>
      <c r="F412" s="10" t="s">
        <v>34</v>
      </c>
      <c r="G412" s="10" t="s">
        <v>59</v>
      </c>
      <c r="H412" s="10" t="s">
        <v>30</v>
      </c>
      <c r="I412" s="10" t="s">
        <v>30</v>
      </c>
      <c r="J412" s="10" t="s">
        <v>60</v>
      </c>
    </row>
    <row r="413" spans="1:10">
      <c r="A413" s="8" t="s">
        <v>64</v>
      </c>
      <c r="B413" s="5" t="s">
        <v>30</v>
      </c>
      <c r="C413" s="5" t="s">
        <v>1069</v>
      </c>
      <c r="D413" s="5" t="s">
        <v>1070</v>
      </c>
      <c r="E413" s="5" t="s">
        <v>33</v>
      </c>
      <c r="F413" s="5" t="s">
        <v>34</v>
      </c>
      <c r="G413" s="5" t="s">
        <v>35</v>
      </c>
      <c r="H413" s="5" t="s">
        <v>30</v>
      </c>
      <c r="I413" s="5" t="s">
        <v>30</v>
      </c>
      <c r="J413" s="5" t="s">
        <v>416</v>
      </c>
    </row>
    <row r="414" spans="1:10">
      <c r="A414" s="9" t="s">
        <v>64</v>
      </c>
      <c r="B414" s="10" t="s">
        <v>737</v>
      </c>
      <c r="C414" s="10" t="s">
        <v>1071</v>
      </c>
      <c r="D414" s="10" t="s">
        <v>739</v>
      </c>
      <c r="E414" s="10" t="s">
        <v>33</v>
      </c>
      <c r="F414" s="10" t="s">
        <v>34</v>
      </c>
      <c r="G414" s="10" t="s">
        <v>40</v>
      </c>
      <c r="H414" s="10" t="s">
        <v>30</v>
      </c>
      <c r="I414" s="10" t="s">
        <v>30</v>
      </c>
      <c r="J414" s="10" t="s">
        <v>721</v>
      </c>
    </row>
    <row r="415" spans="1:10">
      <c r="A415" s="8" t="s">
        <v>73</v>
      </c>
      <c r="B415" s="5" t="s">
        <v>737</v>
      </c>
      <c r="C415" s="5" t="s">
        <v>1072</v>
      </c>
      <c r="D415" s="5" t="s">
        <v>739</v>
      </c>
      <c r="E415" s="5" t="s">
        <v>33</v>
      </c>
      <c r="F415" s="5" t="s">
        <v>34</v>
      </c>
      <c r="G415" s="5" t="s">
        <v>40</v>
      </c>
      <c r="H415" s="5" t="s">
        <v>30</v>
      </c>
      <c r="I415" s="5" t="s">
        <v>30</v>
      </c>
      <c r="J415" s="5" t="s">
        <v>659</v>
      </c>
    </row>
    <row r="416" spans="1:10">
      <c r="A416" s="9" t="s">
        <v>275</v>
      </c>
      <c r="B416" s="10" t="s">
        <v>30</v>
      </c>
      <c r="C416" s="10" t="s">
        <v>1073</v>
      </c>
      <c r="D416" s="10" t="s">
        <v>1074</v>
      </c>
      <c r="E416" s="10" t="s">
        <v>33</v>
      </c>
      <c r="F416" s="10" t="s">
        <v>34</v>
      </c>
      <c r="G416" s="10" t="s">
        <v>35</v>
      </c>
      <c r="H416" s="10" t="s">
        <v>30</v>
      </c>
      <c r="I416" s="10" t="s">
        <v>30</v>
      </c>
      <c r="J416" s="10" t="s">
        <v>48</v>
      </c>
    </row>
    <row r="417" spans="1:10">
      <c r="A417" s="8" t="s">
        <v>275</v>
      </c>
      <c r="B417" s="5" t="s">
        <v>737</v>
      </c>
      <c r="C417" s="5" t="s">
        <v>1075</v>
      </c>
      <c r="D417" s="5" t="s">
        <v>739</v>
      </c>
      <c r="E417" s="5" t="s">
        <v>33</v>
      </c>
      <c r="F417" s="5" t="s">
        <v>34</v>
      </c>
      <c r="G417" s="5" t="s">
        <v>40</v>
      </c>
      <c r="H417" s="5" t="s">
        <v>30</v>
      </c>
      <c r="I417" s="5" t="s">
        <v>30</v>
      </c>
      <c r="J417" s="5" t="s">
        <v>1014</v>
      </c>
    </row>
    <row r="418" spans="1:10">
      <c r="A418" s="9" t="s">
        <v>279</v>
      </c>
      <c r="B418" s="10" t="s">
        <v>30</v>
      </c>
      <c r="C418" s="10" t="s">
        <v>1076</v>
      </c>
      <c r="D418" s="10" t="s">
        <v>1077</v>
      </c>
      <c r="E418" s="10" t="s">
        <v>33</v>
      </c>
      <c r="F418" s="10" t="s">
        <v>34</v>
      </c>
      <c r="G418" s="10" t="s">
        <v>35</v>
      </c>
      <c r="H418" s="10" t="s">
        <v>30</v>
      </c>
      <c r="I418" s="10" t="s">
        <v>30</v>
      </c>
      <c r="J418" s="10" t="s">
        <v>55</v>
      </c>
    </row>
    <row r="419" spans="1:10">
      <c r="A419" s="8" t="s">
        <v>279</v>
      </c>
      <c r="B419" s="5" t="s">
        <v>30</v>
      </c>
      <c r="C419" s="5" t="s">
        <v>1078</v>
      </c>
      <c r="D419" s="5" t="s">
        <v>739</v>
      </c>
      <c r="E419" s="5" t="s">
        <v>33</v>
      </c>
      <c r="F419" s="5" t="s">
        <v>34</v>
      </c>
      <c r="G419" s="5" t="s">
        <v>40</v>
      </c>
      <c r="H419" s="5" t="s">
        <v>30</v>
      </c>
      <c r="I419" s="5" t="s">
        <v>30</v>
      </c>
      <c r="J419" s="5" t="s">
        <v>1041</v>
      </c>
    </row>
    <row r="420" spans="1:10">
      <c r="A420" s="9" t="s">
        <v>279</v>
      </c>
      <c r="B420" s="10" t="s">
        <v>30</v>
      </c>
      <c r="C420" s="10" t="s">
        <v>1079</v>
      </c>
      <c r="D420" s="10" t="s">
        <v>739</v>
      </c>
      <c r="E420" s="10" t="s">
        <v>33</v>
      </c>
      <c r="F420" s="10" t="s">
        <v>34</v>
      </c>
      <c r="G420" s="10" t="s">
        <v>59</v>
      </c>
      <c r="H420" s="10" t="s">
        <v>30</v>
      </c>
      <c r="I420" s="10" t="s">
        <v>30</v>
      </c>
      <c r="J420" s="10" t="s">
        <v>1041</v>
      </c>
    </row>
    <row r="421" spans="1:10">
      <c r="A421" s="8" t="s">
        <v>279</v>
      </c>
      <c r="B421" s="5" t="s">
        <v>30</v>
      </c>
      <c r="C421" s="5" t="s">
        <v>1080</v>
      </c>
      <c r="D421" s="5" t="s">
        <v>894</v>
      </c>
      <c r="E421" s="5" t="s">
        <v>33</v>
      </c>
      <c r="F421" s="5" t="s">
        <v>34</v>
      </c>
      <c r="G421" s="5" t="s">
        <v>59</v>
      </c>
      <c r="H421" s="5" t="s">
        <v>30</v>
      </c>
      <c r="I421" s="5" t="s">
        <v>30</v>
      </c>
      <c r="J421" s="5" t="s">
        <v>283</v>
      </c>
    </row>
    <row r="422" spans="1:10">
      <c r="A422" s="9" t="s">
        <v>279</v>
      </c>
      <c r="B422" s="10" t="s">
        <v>737</v>
      </c>
      <c r="C422" s="10" t="s">
        <v>1081</v>
      </c>
      <c r="D422" s="10" t="s">
        <v>894</v>
      </c>
      <c r="E422" s="10" t="s">
        <v>33</v>
      </c>
      <c r="F422" s="10" t="s">
        <v>34</v>
      </c>
      <c r="G422" s="10" t="s">
        <v>59</v>
      </c>
      <c r="H422" s="10" t="s">
        <v>30</v>
      </c>
      <c r="I422" s="10" t="s">
        <v>30</v>
      </c>
      <c r="J422" s="10" t="s">
        <v>736</v>
      </c>
    </row>
    <row r="423" spans="1:10">
      <c r="A423" s="8" t="s">
        <v>96</v>
      </c>
      <c r="B423" s="5" t="s">
        <v>737</v>
      </c>
      <c r="C423" s="5" t="s">
        <v>1082</v>
      </c>
      <c r="D423" s="5" t="s">
        <v>739</v>
      </c>
      <c r="E423" s="5" t="s">
        <v>33</v>
      </c>
      <c r="F423" s="5" t="s">
        <v>34</v>
      </c>
      <c r="G423" s="5" t="s">
        <v>40</v>
      </c>
      <c r="H423" s="5" t="s">
        <v>30</v>
      </c>
      <c r="I423" s="5" t="s">
        <v>30</v>
      </c>
      <c r="J423" s="5" t="s">
        <v>952</v>
      </c>
    </row>
    <row r="424" spans="1:10">
      <c r="A424" s="9" t="s">
        <v>1083</v>
      </c>
      <c r="B424" s="10" t="s">
        <v>30</v>
      </c>
      <c r="C424" s="10" t="s">
        <v>1084</v>
      </c>
      <c r="D424" s="10" t="s">
        <v>1085</v>
      </c>
      <c r="E424" s="10" t="s">
        <v>33</v>
      </c>
      <c r="F424" s="10" t="s">
        <v>34</v>
      </c>
      <c r="G424" s="10" t="s">
        <v>35</v>
      </c>
      <c r="H424" s="10" t="s">
        <v>30</v>
      </c>
      <c r="I424" s="10" t="s">
        <v>30</v>
      </c>
      <c r="J424" s="10" t="s">
        <v>64</v>
      </c>
    </row>
    <row r="425" spans="1:10">
      <c r="A425" s="8" t="s">
        <v>1083</v>
      </c>
      <c r="B425" s="5" t="s">
        <v>30</v>
      </c>
      <c r="C425" s="5" t="s">
        <v>1086</v>
      </c>
      <c r="D425" s="5" t="s">
        <v>1056</v>
      </c>
      <c r="E425" s="5" t="s">
        <v>33</v>
      </c>
      <c r="F425" s="5" t="s">
        <v>34</v>
      </c>
      <c r="G425" s="5" t="s">
        <v>35</v>
      </c>
      <c r="H425" s="5" t="s">
        <v>30</v>
      </c>
      <c r="I425" s="5" t="s">
        <v>30</v>
      </c>
      <c r="J425" s="5" t="s">
        <v>406</v>
      </c>
    </row>
    <row r="426" spans="1:10">
      <c r="A426" s="9" t="s">
        <v>1087</v>
      </c>
      <c r="B426" s="10" t="s">
        <v>737</v>
      </c>
      <c r="C426" s="10" t="s">
        <v>1088</v>
      </c>
      <c r="D426" s="10" t="s">
        <v>739</v>
      </c>
      <c r="E426" s="10" t="s">
        <v>33</v>
      </c>
      <c r="F426" s="10" t="s">
        <v>34</v>
      </c>
      <c r="G426" s="10" t="s">
        <v>40</v>
      </c>
      <c r="H426" s="10" t="s">
        <v>30</v>
      </c>
      <c r="I426" s="10" t="s">
        <v>30</v>
      </c>
      <c r="J426" s="10" t="s">
        <v>406</v>
      </c>
    </row>
    <row r="427" spans="1:10">
      <c r="A427" s="8" t="s">
        <v>1089</v>
      </c>
      <c r="B427" s="5" t="s">
        <v>30</v>
      </c>
      <c r="C427" s="5" t="s">
        <v>1090</v>
      </c>
      <c r="D427" s="5" t="s">
        <v>1091</v>
      </c>
      <c r="E427" s="5" t="s">
        <v>33</v>
      </c>
      <c r="F427" s="5" t="s">
        <v>34</v>
      </c>
      <c r="G427" s="5" t="s">
        <v>35</v>
      </c>
      <c r="H427" s="5" t="s">
        <v>30</v>
      </c>
      <c r="I427" s="5" t="s">
        <v>30</v>
      </c>
      <c r="J427" s="5" t="s">
        <v>249</v>
      </c>
    </row>
    <row r="428" spans="1:10">
      <c r="A428" s="9" t="s">
        <v>1089</v>
      </c>
      <c r="B428" s="10" t="s">
        <v>737</v>
      </c>
      <c r="C428" s="10" t="s">
        <v>1092</v>
      </c>
      <c r="D428" s="10" t="s">
        <v>739</v>
      </c>
      <c r="E428" s="10" t="s">
        <v>33</v>
      </c>
      <c r="F428" s="10" t="s">
        <v>34</v>
      </c>
      <c r="G428" s="10" t="s">
        <v>40</v>
      </c>
      <c r="H428" s="10" t="s">
        <v>30</v>
      </c>
      <c r="I428" s="10" t="s">
        <v>30</v>
      </c>
      <c r="J428" s="10" t="s">
        <v>539</v>
      </c>
    </row>
    <row r="429" spans="1:10">
      <c r="A429" s="8" t="s">
        <v>200</v>
      </c>
      <c r="B429" s="5" t="s">
        <v>737</v>
      </c>
      <c r="C429" s="5" t="s">
        <v>1093</v>
      </c>
      <c r="D429" s="5" t="s">
        <v>739</v>
      </c>
      <c r="E429" s="5" t="s">
        <v>33</v>
      </c>
      <c r="F429" s="5" t="s">
        <v>34</v>
      </c>
      <c r="G429" s="5" t="s">
        <v>40</v>
      </c>
      <c r="H429" s="5" t="s">
        <v>30</v>
      </c>
      <c r="I429" s="5" t="s">
        <v>30</v>
      </c>
      <c r="J429" s="5" t="s">
        <v>249</v>
      </c>
    </row>
    <row r="430" spans="1:10">
      <c r="A430" s="9" t="s">
        <v>200</v>
      </c>
      <c r="B430" s="10" t="s">
        <v>30</v>
      </c>
      <c r="C430" s="10" t="s">
        <v>1094</v>
      </c>
      <c r="D430" s="10" t="s">
        <v>894</v>
      </c>
      <c r="E430" s="10" t="s">
        <v>33</v>
      </c>
      <c r="F430" s="10" t="s">
        <v>34</v>
      </c>
      <c r="G430" s="10" t="s">
        <v>59</v>
      </c>
      <c r="H430" s="10" t="s">
        <v>30</v>
      </c>
      <c r="I430" s="10" t="s">
        <v>30</v>
      </c>
      <c r="J430" s="10" t="s">
        <v>965</v>
      </c>
    </row>
    <row r="431" spans="1:10">
      <c r="A431" s="8" t="s">
        <v>125</v>
      </c>
      <c r="B431" s="5" t="s">
        <v>30</v>
      </c>
      <c r="C431" s="5" t="s">
        <v>1095</v>
      </c>
      <c r="D431" s="5" t="s">
        <v>1096</v>
      </c>
      <c r="E431" s="5" t="s">
        <v>33</v>
      </c>
      <c r="F431" s="5" t="s">
        <v>34</v>
      </c>
      <c r="G431" s="5" t="s">
        <v>35</v>
      </c>
      <c r="H431" s="5" t="s">
        <v>30</v>
      </c>
      <c r="I431" s="5" t="s">
        <v>30</v>
      </c>
      <c r="J431" s="5" t="s">
        <v>416</v>
      </c>
    </row>
    <row r="432" spans="1:10">
      <c r="A432" s="9" t="s">
        <v>125</v>
      </c>
      <c r="B432" s="10" t="s">
        <v>737</v>
      </c>
      <c r="C432" s="10" t="s">
        <v>1097</v>
      </c>
      <c r="D432" s="10" t="s">
        <v>739</v>
      </c>
      <c r="E432" s="10" t="s">
        <v>33</v>
      </c>
      <c r="F432" s="10" t="s">
        <v>34</v>
      </c>
      <c r="G432" s="10" t="s">
        <v>903</v>
      </c>
      <c r="H432" s="10" t="s">
        <v>30</v>
      </c>
      <c r="I432" s="10" t="s">
        <v>30</v>
      </c>
      <c r="J432" s="10" t="s">
        <v>120</v>
      </c>
    </row>
    <row r="433" spans="1:10">
      <c r="A433" s="8" t="s">
        <v>1098</v>
      </c>
      <c r="B433" s="5" t="s">
        <v>30</v>
      </c>
      <c r="C433" s="5" t="s">
        <v>1099</v>
      </c>
      <c r="D433" s="5" t="s">
        <v>1100</v>
      </c>
      <c r="E433" s="5" t="s">
        <v>33</v>
      </c>
      <c r="F433" s="5" t="s">
        <v>34</v>
      </c>
      <c r="G433" s="5" t="s">
        <v>59</v>
      </c>
      <c r="H433" s="5" t="s">
        <v>30</v>
      </c>
      <c r="I433" s="5" t="s">
        <v>30</v>
      </c>
      <c r="J433" s="5" t="s">
        <v>306</v>
      </c>
    </row>
    <row r="434" spans="1:10">
      <c r="A434" s="9" t="s">
        <v>444</v>
      </c>
      <c r="B434" s="10" t="s">
        <v>737</v>
      </c>
      <c r="C434" s="10" t="s">
        <v>1101</v>
      </c>
      <c r="D434" s="10" t="s">
        <v>739</v>
      </c>
      <c r="E434" s="10" t="s">
        <v>33</v>
      </c>
      <c r="F434" s="10" t="s">
        <v>34</v>
      </c>
      <c r="G434" s="10" t="s">
        <v>40</v>
      </c>
      <c r="H434" s="10" t="s">
        <v>30</v>
      </c>
      <c r="I434" s="10" t="s">
        <v>30</v>
      </c>
      <c r="J434" s="10" t="s">
        <v>416</v>
      </c>
    </row>
    <row r="435" spans="1:10">
      <c r="A435" s="8" t="s">
        <v>561</v>
      </c>
      <c r="B435" s="5" t="s">
        <v>737</v>
      </c>
      <c r="C435" s="5" t="s">
        <v>1102</v>
      </c>
      <c r="D435" s="5" t="s">
        <v>739</v>
      </c>
      <c r="E435" s="5" t="s">
        <v>33</v>
      </c>
      <c r="F435" s="5" t="s">
        <v>34</v>
      </c>
      <c r="G435" s="5" t="s">
        <v>40</v>
      </c>
      <c r="H435" s="5" t="s">
        <v>30</v>
      </c>
      <c r="I435" s="5" t="s">
        <v>30</v>
      </c>
      <c r="J435" s="5" t="s">
        <v>1028</v>
      </c>
    </row>
    <row r="436" spans="1:10">
      <c r="A436" s="9" t="s">
        <v>140</v>
      </c>
      <c r="B436" s="10" t="s">
        <v>737</v>
      </c>
      <c r="C436" s="10" t="s">
        <v>1103</v>
      </c>
      <c r="D436" s="10" t="s">
        <v>739</v>
      </c>
      <c r="E436" s="10" t="s">
        <v>33</v>
      </c>
      <c r="F436" s="10" t="s">
        <v>34</v>
      </c>
      <c r="G436" s="10" t="s">
        <v>40</v>
      </c>
      <c r="H436" s="10" t="s">
        <v>30</v>
      </c>
      <c r="I436" s="10" t="s">
        <v>30</v>
      </c>
      <c r="J436" s="10" t="s">
        <v>48</v>
      </c>
    </row>
    <row r="437" spans="1:10">
      <c r="A437" s="8" t="s">
        <v>140</v>
      </c>
      <c r="B437" s="5" t="s">
        <v>30</v>
      </c>
      <c r="C437" s="5" t="s">
        <v>1104</v>
      </c>
      <c r="D437" s="5" t="s">
        <v>894</v>
      </c>
      <c r="E437" s="5" t="s">
        <v>33</v>
      </c>
      <c r="F437" s="5" t="s">
        <v>34</v>
      </c>
      <c r="G437" s="5" t="s">
        <v>59</v>
      </c>
      <c r="H437" s="5" t="s">
        <v>30</v>
      </c>
      <c r="I437" s="5" t="s">
        <v>30</v>
      </c>
      <c r="J437" s="5" t="s">
        <v>975</v>
      </c>
    </row>
    <row r="438" spans="1:10">
      <c r="A438" s="9" t="s">
        <v>146</v>
      </c>
      <c r="B438" s="10" t="s">
        <v>737</v>
      </c>
      <c r="C438" s="10" t="s">
        <v>1105</v>
      </c>
      <c r="D438" s="10" t="s">
        <v>739</v>
      </c>
      <c r="E438" s="10" t="s">
        <v>33</v>
      </c>
      <c r="F438" s="10" t="s">
        <v>34</v>
      </c>
      <c r="G438" s="10" t="s">
        <v>903</v>
      </c>
      <c r="H438" s="10" t="s">
        <v>30</v>
      </c>
      <c r="I438" s="10" t="s">
        <v>30</v>
      </c>
      <c r="J438" s="10" t="s">
        <v>977</v>
      </c>
    </row>
    <row r="439" spans="1:10">
      <c r="A439" s="8" t="s">
        <v>455</v>
      </c>
      <c r="B439" s="5" t="s">
        <v>737</v>
      </c>
      <c r="C439" s="5" t="s">
        <v>1106</v>
      </c>
      <c r="D439" s="5" t="s">
        <v>739</v>
      </c>
      <c r="E439" s="5" t="s">
        <v>33</v>
      </c>
      <c r="F439" s="5" t="s">
        <v>34</v>
      </c>
      <c r="G439" s="5" t="s">
        <v>40</v>
      </c>
      <c r="H439" s="5" t="s">
        <v>30</v>
      </c>
      <c r="I439" s="5" t="s">
        <v>30</v>
      </c>
      <c r="J439" s="5" t="s">
        <v>64</v>
      </c>
    </row>
    <row r="440" spans="1:10">
      <c r="A440" s="9" t="s">
        <v>1107</v>
      </c>
      <c r="B440" s="10" t="s">
        <v>737</v>
      </c>
      <c r="C440" s="10" t="s">
        <v>1108</v>
      </c>
      <c r="D440" s="10" t="s">
        <v>739</v>
      </c>
      <c r="E440" s="10" t="s">
        <v>33</v>
      </c>
      <c r="F440" s="10" t="s">
        <v>34</v>
      </c>
      <c r="G440" s="10" t="s">
        <v>40</v>
      </c>
      <c r="H440" s="10" t="s">
        <v>30</v>
      </c>
      <c r="I440" s="10" t="s">
        <v>30</v>
      </c>
      <c r="J440" s="10" t="s">
        <v>659</v>
      </c>
    </row>
    <row r="441" spans="1:10">
      <c r="A441" s="8" t="s">
        <v>1109</v>
      </c>
      <c r="B441" s="5" t="s">
        <v>737</v>
      </c>
      <c r="C441" s="5" t="s">
        <v>1110</v>
      </c>
      <c r="D441" s="5" t="s">
        <v>739</v>
      </c>
      <c r="E441" s="5" t="s">
        <v>33</v>
      </c>
      <c r="F441" s="5" t="s">
        <v>34</v>
      </c>
      <c r="G441" s="5" t="s">
        <v>903</v>
      </c>
      <c r="H441" s="5" t="s">
        <v>30</v>
      </c>
      <c r="I441" s="5" t="s">
        <v>30</v>
      </c>
      <c r="J441" s="5" t="s">
        <v>275</v>
      </c>
    </row>
    <row r="442" spans="1:10">
      <c r="A442" s="9" t="s">
        <v>1109</v>
      </c>
      <c r="B442" s="10" t="s">
        <v>737</v>
      </c>
      <c r="C442" s="10" t="s">
        <v>1111</v>
      </c>
      <c r="D442" s="10" t="s">
        <v>894</v>
      </c>
      <c r="E442" s="10" t="s">
        <v>33</v>
      </c>
      <c r="F442" s="10" t="s">
        <v>34</v>
      </c>
      <c r="G442" s="10" t="s">
        <v>40</v>
      </c>
      <c r="H442" s="10" t="s">
        <v>30</v>
      </c>
      <c r="I442" s="10" t="s">
        <v>30</v>
      </c>
      <c r="J442" s="10" t="s">
        <v>984</v>
      </c>
    </row>
    <row r="443" spans="1:10">
      <c r="A443" s="8" t="s">
        <v>1112</v>
      </c>
      <c r="B443" s="5" t="s">
        <v>737</v>
      </c>
      <c r="C443" s="5" t="s">
        <v>1113</v>
      </c>
      <c r="D443" s="5" t="s">
        <v>1114</v>
      </c>
      <c r="E443" s="5" t="s">
        <v>33</v>
      </c>
      <c r="F443" s="5" t="s">
        <v>34</v>
      </c>
      <c r="G443" s="5" t="s">
        <v>59</v>
      </c>
      <c r="H443" s="5" t="s">
        <v>30</v>
      </c>
      <c r="I443" s="5" t="s">
        <v>30</v>
      </c>
      <c r="J443" s="5" t="s">
        <v>330</v>
      </c>
    </row>
    <row r="444" spans="1:10">
      <c r="A444" s="9" t="s">
        <v>156</v>
      </c>
      <c r="B444" s="10" t="s">
        <v>737</v>
      </c>
      <c r="C444" s="10" t="s">
        <v>1115</v>
      </c>
      <c r="D444" s="10" t="s">
        <v>739</v>
      </c>
      <c r="E444" s="10" t="s">
        <v>33</v>
      </c>
      <c r="F444" s="10" t="s">
        <v>34</v>
      </c>
      <c r="G444" s="10" t="s">
        <v>40</v>
      </c>
      <c r="H444" s="10" t="s">
        <v>30</v>
      </c>
      <c r="I444" s="10" t="s">
        <v>30</v>
      </c>
      <c r="J444" s="10" t="s">
        <v>986</v>
      </c>
    </row>
    <row r="445" spans="1:10">
      <c r="A445" s="8" t="s">
        <v>156</v>
      </c>
      <c r="B445" s="5" t="s">
        <v>737</v>
      </c>
      <c r="C445" s="5" t="s">
        <v>1116</v>
      </c>
      <c r="D445" s="5" t="s">
        <v>739</v>
      </c>
      <c r="E445" s="5" t="s">
        <v>33</v>
      </c>
      <c r="F445" s="5" t="s">
        <v>34</v>
      </c>
      <c r="G445" s="5" t="s">
        <v>59</v>
      </c>
      <c r="H445" s="5" t="s">
        <v>30</v>
      </c>
      <c r="I445" s="5" t="s">
        <v>30</v>
      </c>
      <c r="J445" s="5" t="s">
        <v>326</v>
      </c>
    </row>
    <row r="446" spans="1:10">
      <c r="A446" s="9" t="s">
        <v>335</v>
      </c>
      <c r="B446" s="10" t="s">
        <v>737</v>
      </c>
      <c r="C446" s="10" t="s">
        <v>1117</v>
      </c>
      <c r="D446" s="10" t="s">
        <v>739</v>
      </c>
      <c r="E446" s="10" t="s">
        <v>33</v>
      </c>
      <c r="F446" s="10" t="s">
        <v>34</v>
      </c>
      <c r="G446" s="10" t="s">
        <v>40</v>
      </c>
      <c r="H446" s="10" t="s">
        <v>30</v>
      </c>
      <c r="I446" s="10" t="s">
        <v>30</v>
      </c>
      <c r="J446" s="10" t="s">
        <v>539</v>
      </c>
    </row>
    <row r="447" spans="1:10">
      <c r="A447" s="8" t="s">
        <v>318</v>
      </c>
      <c r="B447" s="5" t="s">
        <v>737</v>
      </c>
      <c r="C447" s="5" t="s">
        <v>1118</v>
      </c>
      <c r="D447" s="5" t="s">
        <v>739</v>
      </c>
      <c r="E447" s="5" t="s">
        <v>33</v>
      </c>
      <c r="F447" s="5" t="s">
        <v>34</v>
      </c>
      <c r="G447" s="5" t="s">
        <v>40</v>
      </c>
      <c r="H447" s="5" t="s">
        <v>30</v>
      </c>
      <c r="I447" s="5" t="s">
        <v>30</v>
      </c>
      <c r="J447" s="5" t="s">
        <v>406</v>
      </c>
    </row>
    <row r="448" spans="1:10">
      <c r="A448" s="9" t="s">
        <v>344</v>
      </c>
      <c r="B448" s="10" t="s">
        <v>737</v>
      </c>
      <c r="C448" s="10" t="s">
        <v>1119</v>
      </c>
      <c r="D448" s="10" t="s">
        <v>739</v>
      </c>
      <c r="E448" s="10" t="s">
        <v>33</v>
      </c>
      <c r="F448" s="10" t="s">
        <v>34</v>
      </c>
      <c r="G448" s="10" t="s">
        <v>40</v>
      </c>
      <c r="H448" s="10" t="s">
        <v>30</v>
      </c>
      <c r="I448" s="10" t="s">
        <v>30</v>
      </c>
      <c r="J448" s="10" t="s">
        <v>1089</v>
      </c>
    </row>
    <row r="449" spans="1:10">
      <c r="A449" s="8" t="s">
        <v>344</v>
      </c>
      <c r="B449" s="5" t="s">
        <v>737</v>
      </c>
      <c r="C449" s="5" t="s">
        <v>1120</v>
      </c>
      <c r="D449" s="5" t="s">
        <v>894</v>
      </c>
      <c r="E449" s="5" t="s">
        <v>33</v>
      </c>
      <c r="F449" s="5" t="s">
        <v>34</v>
      </c>
      <c r="G449" s="5" t="s">
        <v>40</v>
      </c>
      <c r="H449" s="5" t="s">
        <v>30</v>
      </c>
      <c r="I449" s="5" t="s">
        <v>30</v>
      </c>
      <c r="J449" s="5" t="s">
        <v>997</v>
      </c>
    </row>
    <row r="450" spans="1:10">
      <c r="A450" s="9" t="s">
        <v>166</v>
      </c>
      <c r="B450" s="10" t="s">
        <v>737</v>
      </c>
      <c r="C450" s="10" t="s">
        <v>1121</v>
      </c>
      <c r="D450" s="10" t="s">
        <v>739</v>
      </c>
      <c r="E450" s="10" t="s">
        <v>33</v>
      </c>
      <c r="F450" s="10" t="s">
        <v>34</v>
      </c>
      <c r="G450" s="10" t="s">
        <v>40</v>
      </c>
      <c r="H450" s="10" t="s">
        <v>30</v>
      </c>
      <c r="I450" s="10" t="s">
        <v>30</v>
      </c>
      <c r="J450" s="10" t="s">
        <v>169</v>
      </c>
    </row>
    <row r="451" spans="1:10">
      <c r="A451" s="8" t="s">
        <v>1122</v>
      </c>
      <c r="B451" s="5" t="s">
        <v>737</v>
      </c>
      <c r="C451" s="5" t="s">
        <v>1123</v>
      </c>
      <c r="D451" s="5" t="s">
        <v>739</v>
      </c>
      <c r="E451" s="5" t="s">
        <v>33</v>
      </c>
      <c r="F451" s="5" t="s">
        <v>34</v>
      </c>
      <c r="G451" s="5" t="s">
        <v>40</v>
      </c>
      <c r="H451" s="5" t="s">
        <v>30</v>
      </c>
      <c r="I451" s="5" t="s">
        <v>30</v>
      </c>
      <c r="J451" s="5" t="s">
        <v>125</v>
      </c>
    </row>
    <row r="452" spans="1:10">
      <c r="A452" s="9" t="s">
        <v>176</v>
      </c>
      <c r="B452" s="10" t="s">
        <v>30</v>
      </c>
      <c r="C452" s="10" t="s">
        <v>1124</v>
      </c>
      <c r="D452" s="10" t="s">
        <v>1125</v>
      </c>
      <c r="E452" s="10" t="s">
        <v>33</v>
      </c>
      <c r="F452" s="10" t="s">
        <v>34</v>
      </c>
      <c r="G452" s="10" t="s">
        <v>35</v>
      </c>
      <c r="H452" s="10" t="s">
        <v>30</v>
      </c>
      <c r="I452" s="10" t="s">
        <v>30</v>
      </c>
      <c r="J452" s="10" t="s">
        <v>318</v>
      </c>
    </row>
    <row r="453" spans="1:10">
      <c r="A453" s="8" t="s">
        <v>176</v>
      </c>
      <c r="B453" s="5" t="s">
        <v>737</v>
      </c>
      <c r="C453" s="5" t="s">
        <v>1126</v>
      </c>
      <c r="D453" s="5" t="s">
        <v>739</v>
      </c>
      <c r="E453" s="5" t="s">
        <v>33</v>
      </c>
      <c r="F453" s="5" t="s">
        <v>34</v>
      </c>
      <c r="G453" s="5" t="s">
        <v>40</v>
      </c>
      <c r="H453" s="5" t="s">
        <v>30</v>
      </c>
      <c r="I453" s="5" t="s">
        <v>30</v>
      </c>
      <c r="J453" s="5" t="s">
        <v>1006</v>
      </c>
    </row>
    <row r="454" spans="1:10">
      <c r="A454" s="9" t="s">
        <v>180</v>
      </c>
      <c r="B454" s="10" t="s">
        <v>737</v>
      </c>
      <c r="C454" s="10" t="s">
        <v>1127</v>
      </c>
      <c r="D454" s="10" t="s">
        <v>739</v>
      </c>
      <c r="E454" s="10" t="s">
        <v>33</v>
      </c>
      <c r="F454" s="10" t="s">
        <v>34</v>
      </c>
      <c r="G454" s="10" t="s">
        <v>40</v>
      </c>
      <c r="H454" s="10" t="s">
        <v>30</v>
      </c>
      <c r="I454" s="10" t="s">
        <v>30</v>
      </c>
      <c r="J454" s="10" t="s">
        <v>561</v>
      </c>
    </row>
    <row r="455" spans="1:10">
      <c r="A455" s="8" t="s">
        <v>582</v>
      </c>
      <c r="B455" s="5" t="s">
        <v>30</v>
      </c>
      <c r="C455" s="5" t="s">
        <v>1128</v>
      </c>
      <c r="D455" s="5" t="s">
        <v>1129</v>
      </c>
      <c r="E455" s="5" t="s">
        <v>33</v>
      </c>
      <c r="F455" s="5" t="s">
        <v>34</v>
      </c>
      <c r="G455" s="5" t="s">
        <v>59</v>
      </c>
      <c r="H455" s="5" t="s">
        <v>30</v>
      </c>
      <c r="I455" s="5" t="s">
        <v>30</v>
      </c>
      <c r="J455" s="5" t="s">
        <v>266</v>
      </c>
    </row>
    <row r="456" spans="1:10">
      <c r="A456" s="9" t="s">
        <v>45</v>
      </c>
      <c r="B456" s="10" t="s">
        <v>30</v>
      </c>
      <c r="C456" s="10" t="s">
        <v>1130</v>
      </c>
      <c r="D456" s="10" t="s">
        <v>1131</v>
      </c>
      <c r="E456" s="10" t="s">
        <v>33</v>
      </c>
      <c r="F456" s="10" t="s">
        <v>34</v>
      </c>
      <c r="G456" s="10" t="s">
        <v>35</v>
      </c>
      <c r="H456" s="10" t="s">
        <v>30</v>
      </c>
      <c r="I456" s="10" t="s">
        <v>30</v>
      </c>
      <c r="J456" s="10" t="s">
        <v>64</v>
      </c>
    </row>
    <row r="457" spans="1:10">
      <c r="A457" s="8" t="s">
        <v>45</v>
      </c>
      <c r="B457" s="5" t="s">
        <v>737</v>
      </c>
      <c r="C457" s="5" t="s">
        <v>1132</v>
      </c>
      <c r="D457" s="5" t="s">
        <v>739</v>
      </c>
      <c r="E457" s="5" t="s">
        <v>33</v>
      </c>
      <c r="F457" s="5" t="s">
        <v>34</v>
      </c>
      <c r="G457" s="5" t="s">
        <v>40</v>
      </c>
      <c r="H457" s="5" t="s">
        <v>30</v>
      </c>
      <c r="I457" s="5" t="s">
        <v>30</v>
      </c>
      <c r="J457" s="5" t="s">
        <v>1006</v>
      </c>
    </row>
    <row r="458" spans="1:10">
      <c r="A458" s="9" t="s">
        <v>1133</v>
      </c>
      <c r="B458" s="10" t="s">
        <v>737</v>
      </c>
      <c r="C458" s="10" t="s">
        <v>1134</v>
      </c>
      <c r="D458" s="10" t="s">
        <v>739</v>
      </c>
      <c r="E458" s="10" t="s">
        <v>33</v>
      </c>
      <c r="F458" s="10" t="s">
        <v>34</v>
      </c>
      <c r="G458" s="10" t="s">
        <v>40</v>
      </c>
      <c r="H458" s="10" t="s">
        <v>30</v>
      </c>
      <c r="I458" s="10" t="s">
        <v>30</v>
      </c>
      <c r="J458" s="10" t="s">
        <v>146</v>
      </c>
    </row>
    <row r="459" spans="1:10">
      <c r="A459" s="8" t="s">
        <v>1133</v>
      </c>
      <c r="B459" s="5" t="s">
        <v>737</v>
      </c>
      <c r="C459" s="5" t="s">
        <v>1135</v>
      </c>
      <c r="D459" s="5" t="s">
        <v>739</v>
      </c>
      <c r="E459" s="5" t="s">
        <v>33</v>
      </c>
      <c r="F459" s="5" t="s">
        <v>34</v>
      </c>
      <c r="G459" s="5" t="s">
        <v>40</v>
      </c>
      <c r="H459" s="5" t="s">
        <v>30</v>
      </c>
      <c r="I459" s="5" t="s">
        <v>30</v>
      </c>
      <c r="J459" s="5" t="s">
        <v>1008</v>
      </c>
    </row>
    <row r="460" spans="1:10">
      <c r="A460" s="9" t="s">
        <v>1136</v>
      </c>
      <c r="B460" s="10" t="s">
        <v>30</v>
      </c>
      <c r="C460" s="10" t="s">
        <v>1137</v>
      </c>
      <c r="D460" s="10" t="s">
        <v>1138</v>
      </c>
      <c r="E460" s="10" t="s">
        <v>33</v>
      </c>
      <c r="F460" s="10" t="s">
        <v>34</v>
      </c>
      <c r="G460" s="10" t="s">
        <v>35</v>
      </c>
      <c r="H460" s="10" t="s">
        <v>30</v>
      </c>
      <c r="I460" s="10" t="s">
        <v>30</v>
      </c>
      <c r="J460" s="10" t="s">
        <v>176</v>
      </c>
    </row>
    <row r="461" spans="1:10">
      <c r="A461" s="8" t="s">
        <v>1136</v>
      </c>
      <c r="B461" s="5" t="s">
        <v>737</v>
      </c>
      <c r="C461" s="5" t="s">
        <v>1139</v>
      </c>
      <c r="D461" s="5" t="s">
        <v>739</v>
      </c>
      <c r="E461" s="5" t="s">
        <v>33</v>
      </c>
      <c r="F461" s="5" t="s">
        <v>34</v>
      </c>
      <c r="G461" s="5" t="s">
        <v>40</v>
      </c>
      <c r="H461" s="5" t="s">
        <v>30</v>
      </c>
      <c r="I461" s="5" t="s">
        <v>30</v>
      </c>
      <c r="J461" s="5" t="s">
        <v>64</v>
      </c>
    </row>
    <row r="462" spans="1:10">
      <c r="A462" s="9" t="s">
        <v>361</v>
      </c>
      <c r="B462" s="10" t="s">
        <v>737</v>
      </c>
      <c r="C462" s="10" t="s">
        <v>1140</v>
      </c>
      <c r="D462" s="10" t="s">
        <v>739</v>
      </c>
      <c r="E462" s="10" t="s">
        <v>33</v>
      </c>
      <c r="F462" s="10" t="s">
        <v>34</v>
      </c>
      <c r="G462" s="10" t="s">
        <v>40</v>
      </c>
      <c r="H462" s="10" t="s">
        <v>30</v>
      </c>
      <c r="I462" s="10" t="s">
        <v>30</v>
      </c>
      <c r="J462" s="10" t="s">
        <v>1107</v>
      </c>
    </row>
    <row r="463" spans="1:10">
      <c r="A463" s="8" t="s">
        <v>80</v>
      </c>
      <c r="B463" s="5" t="s">
        <v>30</v>
      </c>
      <c r="C463" s="5" t="s">
        <v>1141</v>
      </c>
      <c r="D463" s="5" t="s">
        <v>1138</v>
      </c>
      <c r="E463" s="5" t="s">
        <v>33</v>
      </c>
      <c r="F463" s="5" t="s">
        <v>34</v>
      </c>
      <c r="G463" s="5" t="s">
        <v>35</v>
      </c>
      <c r="H463" s="5" t="s">
        <v>30</v>
      </c>
      <c r="I463" s="5" t="s">
        <v>30</v>
      </c>
      <c r="J463" s="5" t="s">
        <v>45</v>
      </c>
    </row>
    <row r="464" spans="1:10">
      <c r="A464" s="9" t="s">
        <v>80</v>
      </c>
      <c r="B464" s="10" t="s">
        <v>737</v>
      </c>
      <c r="C464" s="10" t="s">
        <v>1142</v>
      </c>
      <c r="D464" s="10" t="s">
        <v>739</v>
      </c>
      <c r="E464" s="10" t="s">
        <v>33</v>
      </c>
      <c r="F464" s="10" t="s">
        <v>34</v>
      </c>
      <c r="G464" s="10" t="s">
        <v>40</v>
      </c>
      <c r="H464" s="10" t="s">
        <v>30</v>
      </c>
      <c r="I464" s="10" t="s">
        <v>30</v>
      </c>
      <c r="J464" s="10" t="s">
        <v>1014</v>
      </c>
    </row>
    <row r="465" spans="1:10">
      <c r="A465" s="8" t="s">
        <v>1143</v>
      </c>
      <c r="B465" s="5" t="s">
        <v>737</v>
      </c>
      <c r="C465" s="5" t="s">
        <v>1144</v>
      </c>
      <c r="D465" s="5" t="s">
        <v>739</v>
      </c>
      <c r="E465" s="5" t="s">
        <v>33</v>
      </c>
      <c r="F465" s="5" t="s">
        <v>34</v>
      </c>
      <c r="G465" s="5" t="s">
        <v>40</v>
      </c>
      <c r="H465" s="5" t="s">
        <v>30</v>
      </c>
      <c r="I465" s="5" t="s">
        <v>30</v>
      </c>
      <c r="J465" s="5" t="s">
        <v>156</v>
      </c>
    </row>
    <row r="466" spans="1:10">
      <c r="A466" s="9" t="s">
        <v>77</v>
      </c>
      <c r="B466" s="10" t="s">
        <v>737</v>
      </c>
      <c r="C466" s="10" t="s">
        <v>1145</v>
      </c>
      <c r="D466" s="10" t="s">
        <v>739</v>
      </c>
      <c r="E466" s="10" t="s">
        <v>33</v>
      </c>
      <c r="F466" s="10" t="s">
        <v>34</v>
      </c>
      <c r="G466" s="10" t="s">
        <v>40</v>
      </c>
      <c r="H466" s="10" t="s">
        <v>30</v>
      </c>
      <c r="I466" s="10" t="s">
        <v>30</v>
      </c>
      <c r="J466" s="10" t="s">
        <v>96</v>
      </c>
    </row>
    <row r="467" spans="1:10">
      <c r="A467" s="8" t="s">
        <v>77</v>
      </c>
      <c r="B467" s="5" t="s">
        <v>737</v>
      </c>
      <c r="C467" s="5" t="s">
        <v>1146</v>
      </c>
      <c r="D467" s="5" t="s">
        <v>894</v>
      </c>
      <c r="E467" s="5" t="s">
        <v>33</v>
      </c>
      <c r="F467" s="5" t="s">
        <v>34</v>
      </c>
      <c r="G467" s="5" t="s">
        <v>59</v>
      </c>
      <c r="H467" s="5" t="s">
        <v>30</v>
      </c>
      <c r="I467" s="5" t="s">
        <v>30</v>
      </c>
      <c r="J467" s="5" t="s">
        <v>197</v>
      </c>
    </row>
    <row r="468" spans="1:10">
      <c r="A468" s="9" t="s">
        <v>77</v>
      </c>
      <c r="B468" s="10" t="s">
        <v>737</v>
      </c>
      <c r="C468" s="10" t="s">
        <v>1147</v>
      </c>
      <c r="D468" s="10" t="s">
        <v>739</v>
      </c>
      <c r="E468" s="10" t="s">
        <v>33</v>
      </c>
      <c r="F468" s="10" t="s">
        <v>34</v>
      </c>
      <c r="G468" s="10" t="s">
        <v>59</v>
      </c>
      <c r="H468" s="10" t="s">
        <v>30</v>
      </c>
      <c r="I468" s="10" t="s">
        <v>30</v>
      </c>
      <c r="J468" s="10" t="s">
        <v>807</v>
      </c>
    </row>
    <row r="469" spans="1:10">
      <c r="A469" s="8" t="s">
        <v>1148</v>
      </c>
      <c r="B469" s="5" t="s">
        <v>737</v>
      </c>
      <c r="C469" s="5" t="s">
        <v>1149</v>
      </c>
      <c r="D469" s="5" t="s">
        <v>739</v>
      </c>
      <c r="E469" s="5" t="s">
        <v>33</v>
      </c>
      <c r="F469" s="5" t="s">
        <v>34</v>
      </c>
      <c r="G469" s="5" t="s">
        <v>40</v>
      </c>
      <c r="H469" s="5" t="s">
        <v>30</v>
      </c>
      <c r="I469" s="5" t="s">
        <v>30</v>
      </c>
      <c r="J469" s="5" t="s">
        <v>318</v>
      </c>
    </row>
    <row r="470" spans="1:10">
      <c r="A470" s="9" t="s">
        <v>1148</v>
      </c>
      <c r="B470" s="10" t="s">
        <v>737</v>
      </c>
      <c r="C470" s="10" t="s">
        <v>1150</v>
      </c>
      <c r="D470" s="10" t="s">
        <v>894</v>
      </c>
      <c r="E470" s="10" t="s">
        <v>33</v>
      </c>
      <c r="F470" s="10" t="s">
        <v>34</v>
      </c>
      <c r="G470" s="10" t="s">
        <v>59</v>
      </c>
      <c r="H470" s="10" t="s">
        <v>30</v>
      </c>
      <c r="I470" s="10" t="s">
        <v>30</v>
      </c>
      <c r="J470" s="10" t="s">
        <v>194</v>
      </c>
    </row>
    <row r="471" spans="1:10">
      <c r="A471" s="8" t="s">
        <v>1151</v>
      </c>
      <c r="B471" s="5" t="s">
        <v>737</v>
      </c>
      <c r="C471" s="5" t="s">
        <v>1152</v>
      </c>
      <c r="D471" s="5" t="s">
        <v>1153</v>
      </c>
      <c r="E471" s="5" t="s">
        <v>33</v>
      </c>
      <c r="F471" s="5" t="s">
        <v>34</v>
      </c>
      <c r="G471" s="5" t="s">
        <v>59</v>
      </c>
      <c r="H471" s="5" t="s">
        <v>30</v>
      </c>
      <c r="I471" s="5" t="s">
        <v>30</v>
      </c>
      <c r="J471" s="5" t="s">
        <v>440</v>
      </c>
    </row>
    <row r="472" spans="1:10">
      <c r="A472" s="9" t="s">
        <v>93</v>
      </c>
      <c r="B472" s="10" t="s">
        <v>30</v>
      </c>
      <c r="C472" s="10" t="s">
        <v>1154</v>
      </c>
      <c r="D472" s="10" t="s">
        <v>1155</v>
      </c>
      <c r="E472" s="10" t="s">
        <v>33</v>
      </c>
      <c r="F472" s="10" t="s">
        <v>34</v>
      </c>
      <c r="G472" s="10" t="s">
        <v>35</v>
      </c>
      <c r="H472" s="10" t="s">
        <v>30</v>
      </c>
      <c r="I472" s="10" t="s">
        <v>30</v>
      </c>
      <c r="J472" s="10" t="s">
        <v>80</v>
      </c>
    </row>
    <row r="473" spans="1:10">
      <c r="A473" s="8" t="s">
        <v>93</v>
      </c>
      <c r="B473" s="5" t="s">
        <v>737</v>
      </c>
      <c r="C473" s="5" t="s">
        <v>1156</v>
      </c>
      <c r="D473" s="5" t="s">
        <v>739</v>
      </c>
      <c r="E473" s="5" t="s">
        <v>33</v>
      </c>
      <c r="F473" s="5" t="s">
        <v>34</v>
      </c>
      <c r="G473" s="5" t="s">
        <v>40</v>
      </c>
      <c r="H473" s="5" t="s">
        <v>30</v>
      </c>
      <c r="I473" s="5" t="s">
        <v>30</v>
      </c>
      <c r="J473" s="5" t="s">
        <v>539</v>
      </c>
    </row>
    <row r="474" spans="1:10">
      <c r="A474" s="9" t="s">
        <v>478</v>
      </c>
      <c r="B474" s="10" t="s">
        <v>737</v>
      </c>
      <c r="C474" s="10" t="s">
        <v>1157</v>
      </c>
      <c r="D474" s="10" t="s">
        <v>739</v>
      </c>
      <c r="E474" s="10" t="s">
        <v>33</v>
      </c>
      <c r="F474" s="10" t="s">
        <v>34</v>
      </c>
      <c r="G474" s="10" t="s">
        <v>40</v>
      </c>
      <c r="H474" s="10" t="s">
        <v>30</v>
      </c>
      <c r="I474" s="10" t="s">
        <v>30</v>
      </c>
      <c r="J474" s="10" t="s">
        <v>166</v>
      </c>
    </row>
    <row r="475" spans="1:10">
      <c r="A475" s="8" t="s">
        <v>106</v>
      </c>
      <c r="B475" s="5" t="s">
        <v>737</v>
      </c>
      <c r="C475" s="5" t="s">
        <v>1158</v>
      </c>
      <c r="D475" s="5" t="s">
        <v>739</v>
      </c>
      <c r="E475" s="5" t="s">
        <v>33</v>
      </c>
      <c r="F475" s="5" t="s">
        <v>34</v>
      </c>
      <c r="G475" s="5" t="s">
        <v>40</v>
      </c>
      <c r="H475" s="5" t="s">
        <v>30</v>
      </c>
      <c r="I475" s="5" t="s">
        <v>30</v>
      </c>
      <c r="J475" s="5" t="s">
        <v>125</v>
      </c>
    </row>
    <row r="476" spans="1:10">
      <c r="A476" s="9" t="s">
        <v>1159</v>
      </c>
      <c r="B476" s="10" t="s">
        <v>30</v>
      </c>
      <c r="C476" s="10" t="s">
        <v>1160</v>
      </c>
      <c r="D476" s="10" t="s">
        <v>1161</v>
      </c>
      <c r="E476" s="10" t="s">
        <v>33</v>
      </c>
      <c r="F476" s="10" t="s">
        <v>34</v>
      </c>
      <c r="G476" s="10" t="s">
        <v>35</v>
      </c>
      <c r="H476" s="10" t="s">
        <v>30</v>
      </c>
      <c r="I476" s="10" t="s">
        <v>30</v>
      </c>
      <c r="J476" s="10" t="s">
        <v>77</v>
      </c>
    </row>
    <row r="477" spans="1:10">
      <c r="A477" s="8" t="s">
        <v>1162</v>
      </c>
      <c r="B477" s="5" t="s">
        <v>30</v>
      </c>
      <c r="C477" s="5" t="s">
        <v>1163</v>
      </c>
      <c r="D477" s="5" t="s">
        <v>1164</v>
      </c>
      <c r="E477" s="5" t="s">
        <v>33</v>
      </c>
      <c r="F477" s="5" t="s">
        <v>34</v>
      </c>
      <c r="G477" s="5" t="s">
        <v>59</v>
      </c>
      <c r="H477" s="5" t="s">
        <v>30</v>
      </c>
      <c r="I477" s="5" t="s">
        <v>30</v>
      </c>
      <c r="J477" s="5" t="s">
        <v>314</v>
      </c>
    </row>
    <row r="478" spans="1:10">
      <c r="A478" s="9" t="s">
        <v>215</v>
      </c>
      <c r="B478" s="10" t="s">
        <v>737</v>
      </c>
      <c r="C478" s="10" t="s">
        <v>1165</v>
      </c>
      <c r="D478" s="10" t="s">
        <v>739</v>
      </c>
      <c r="E478" s="10" t="s">
        <v>33</v>
      </c>
      <c r="F478" s="10" t="s">
        <v>34</v>
      </c>
      <c r="G478" s="10" t="s">
        <v>40</v>
      </c>
      <c r="H478" s="10" t="s">
        <v>30</v>
      </c>
      <c r="I478" s="10" t="s">
        <v>30</v>
      </c>
      <c r="J478" s="10" t="s">
        <v>176</v>
      </c>
    </row>
    <row r="479" spans="1:10">
      <c r="A479" s="8" t="s">
        <v>215</v>
      </c>
      <c r="B479" s="5" t="s">
        <v>30</v>
      </c>
      <c r="C479" s="5" t="s">
        <v>1166</v>
      </c>
      <c r="D479" s="5" t="s">
        <v>1167</v>
      </c>
      <c r="E479" s="5" t="s">
        <v>33</v>
      </c>
      <c r="F479" s="5" t="s">
        <v>34</v>
      </c>
      <c r="G479" s="5" t="s">
        <v>35</v>
      </c>
      <c r="H479" s="5" t="s">
        <v>30</v>
      </c>
      <c r="I479" s="5" t="s">
        <v>30</v>
      </c>
      <c r="J479" s="5" t="s">
        <v>388</v>
      </c>
    </row>
    <row r="480" spans="1:10">
      <c r="A480" s="9" t="s">
        <v>41</v>
      </c>
      <c r="B480" s="10" t="s">
        <v>30</v>
      </c>
      <c r="C480" s="10" t="s">
        <v>1168</v>
      </c>
      <c r="D480" s="10" t="s">
        <v>1161</v>
      </c>
      <c r="E480" s="10" t="s">
        <v>33</v>
      </c>
      <c r="F480" s="10" t="s">
        <v>34</v>
      </c>
      <c r="G480" s="10" t="s">
        <v>35</v>
      </c>
      <c r="H480" s="10" t="s">
        <v>30</v>
      </c>
      <c r="I480" s="10" t="s">
        <v>30</v>
      </c>
      <c r="J480" s="10" t="s">
        <v>93</v>
      </c>
    </row>
    <row r="481" spans="1:10">
      <c r="A481" s="8" t="s">
        <v>41</v>
      </c>
      <c r="B481" s="5" t="s">
        <v>737</v>
      </c>
      <c r="C481" s="5" t="s">
        <v>1169</v>
      </c>
      <c r="D481" s="5" t="s">
        <v>739</v>
      </c>
      <c r="E481" s="5" t="s">
        <v>33</v>
      </c>
      <c r="F481" s="5" t="s">
        <v>34</v>
      </c>
      <c r="G481" s="5" t="s">
        <v>40</v>
      </c>
      <c r="H481" s="5" t="s">
        <v>30</v>
      </c>
      <c r="I481" s="5" t="s">
        <v>30</v>
      </c>
      <c r="J481" s="5" t="s">
        <v>1028</v>
      </c>
    </row>
    <row r="482" spans="1:10">
      <c r="A482" s="9" t="s">
        <v>41</v>
      </c>
      <c r="B482" s="10" t="s">
        <v>30</v>
      </c>
      <c r="C482" s="10" t="s">
        <v>1170</v>
      </c>
      <c r="D482" s="10" t="s">
        <v>1171</v>
      </c>
      <c r="E482" s="10" t="s">
        <v>484</v>
      </c>
      <c r="F482" s="10" t="s">
        <v>34</v>
      </c>
      <c r="G482" s="10" t="s">
        <v>485</v>
      </c>
      <c r="H482" s="10" t="s">
        <v>30</v>
      </c>
      <c r="I482" s="10" t="s">
        <v>30</v>
      </c>
      <c r="J482" s="10" t="s">
        <v>1172</v>
      </c>
    </row>
    <row r="483" spans="1:10">
      <c r="A483" s="8" t="s">
        <v>1173</v>
      </c>
      <c r="B483" s="5" t="s">
        <v>737</v>
      </c>
      <c r="C483" s="5" t="s">
        <v>1174</v>
      </c>
      <c r="D483" s="5" t="s">
        <v>739</v>
      </c>
      <c r="E483" s="5" t="s">
        <v>33</v>
      </c>
      <c r="F483" s="5" t="s">
        <v>34</v>
      </c>
      <c r="G483" s="5" t="s">
        <v>40</v>
      </c>
      <c r="H483" s="5" t="s">
        <v>30</v>
      </c>
      <c r="I483" s="5" t="s">
        <v>30</v>
      </c>
      <c r="J483" s="5" t="s">
        <v>45</v>
      </c>
    </row>
    <row r="484" spans="1:10">
      <c r="A484" s="9" t="s">
        <v>1173</v>
      </c>
      <c r="B484" s="10" t="s">
        <v>30</v>
      </c>
      <c r="C484" s="10" t="s">
        <v>1175</v>
      </c>
      <c r="D484" s="10" t="s">
        <v>1176</v>
      </c>
      <c r="E484" s="10" t="s">
        <v>33</v>
      </c>
      <c r="F484" s="10" t="s">
        <v>34</v>
      </c>
      <c r="G484" s="10" t="s">
        <v>35</v>
      </c>
      <c r="H484" s="10" t="s">
        <v>30</v>
      </c>
      <c r="I484" s="10" t="s">
        <v>30</v>
      </c>
      <c r="J484" s="10" t="s">
        <v>1030</v>
      </c>
    </row>
    <row r="485" spans="1:10">
      <c r="A485" s="8" t="s">
        <v>52</v>
      </c>
      <c r="B485" s="5" t="s">
        <v>30</v>
      </c>
      <c r="C485" s="5" t="s">
        <v>1177</v>
      </c>
      <c r="D485" s="5" t="s">
        <v>1161</v>
      </c>
      <c r="E485" s="5" t="s">
        <v>33</v>
      </c>
      <c r="F485" s="5" t="s">
        <v>34</v>
      </c>
      <c r="G485" s="5" t="s">
        <v>35</v>
      </c>
      <c r="H485" s="5" t="s">
        <v>30</v>
      </c>
      <c r="I485" s="5" t="s">
        <v>30</v>
      </c>
      <c r="J485" s="5" t="s">
        <v>106</v>
      </c>
    </row>
    <row r="486" spans="1:10">
      <c r="A486" s="9" t="s">
        <v>52</v>
      </c>
      <c r="B486" s="10" t="s">
        <v>737</v>
      </c>
      <c r="C486" s="10" t="s">
        <v>1178</v>
      </c>
      <c r="D486" s="10" t="s">
        <v>739</v>
      </c>
      <c r="E486" s="10" t="s">
        <v>33</v>
      </c>
      <c r="F486" s="10" t="s">
        <v>34</v>
      </c>
      <c r="G486" s="10" t="s">
        <v>40</v>
      </c>
      <c r="H486" s="10" t="s">
        <v>30</v>
      </c>
      <c r="I486" s="10" t="s">
        <v>30</v>
      </c>
      <c r="J486" s="10" t="s">
        <v>146</v>
      </c>
    </row>
    <row r="487" spans="1:10">
      <c r="A487" s="8" t="s">
        <v>52</v>
      </c>
      <c r="B487" s="5" t="s">
        <v>737</v>
      </c>
      <c r="C487" s="5" t="s">
        <v>1179</v>
      </c>
      <c r="D487" s="5" t="s">
        <v>894</v>
      </c>
      <c r="E487" s="5" t="s">
        <v>33</v>
      </c>
      <c r="F487" s="5" t="s">
        <v>34</v>
      </c>
      <c r="G487" s="5" t="s">
        <v>59</v>
      </c>
      <c r="H487" s="5" t="s">
        <v>30</v>
      </c>
      <c r="I487" s="5" t="s">
        <v>30</v>
      </c>
      <c r="J487" s="5" t="s">
        <v>227</v>
      </c>
    </row>
    <row r="488" spans="1:10">
      <c r="A488" s="9" t="s">
        <v>1180</v>
      </c>
      <c r="B488" s="10" t="s">
        <v>737</v>
      </c>
      <c r="C488" s="10" t="s">
        <v>1181</v>
      </c>
      <c r="D488" s="10" t="s">
        <v>739</v>
      </c>
      <c r="E488" s="10" t="s">
        <v>33</v>
      </c>
      <c r="F488" s="10" t="s">
        <v>34</v>
      </c>
      <c r="G488" s="10" t="s">
        <v>40</v>
      </c>
      <c r="H488" s="10" t="s">
        <v>30</v>
      </c>
      <c r="I488" s="10" t="s">
        <v>30</v>
      </c>
      <c r="J488" s="10" t="s">
        <v>1136</v>
      </c>
    </row>
    <row r="489" spans="1:10">
      <c r="A489" s="8" t="s">
        <v>1180</v>
      </c>
      <c r="B489" s="5" t="s">
        <v>30</v>
      </c>
      <c r="C489" s="5" t="s">
        <v>1182</v>
      </c>
      <c r="D489" s="5" t="s">
        <v>1183</v>
      </c>
      <c r="E489" s="5" t="s">
        <v>33</v>
      </c>
      <c r="F489" s="5" t="s">
        <v>34</v>
      </c>
      <c r="G489" s="5" t="s">
        <v>35</v>
      </c>
      <c r="H489" s="5" t="s">
        <v>30</v>
      </c>
      <c r="I489" s="5" t="s">
        <v>30</v>
      </c>
      <c r="J489" s="5" t="s">
        <v>224</v>
      </c>
    </row>
    <row r="490" spans="1:10">
      <c r="A490" s="9" t="s">
        <v>1180</v>
      </c>
      <c r="B490" s="10" t="s">
        <v>737</v>
      </c>
      <c r="C490" s="10" t="s">
        <v>1184</v>
      </c>
      <c r="D490" s="10" t="s">
        <v>739</v>
      </c>
      <c r="E490" s="10" t="s">
        <v>33</v>
      </c>
      <c r="F490" s="10" t="s">
        <v>34</v>
      </c>
      <c r="G490" s="10" t="s">
        <v>59</v>
      </c>
      <c r="H490" s="10" t="s">
        <v>30</v>
      </c>
      <c r="I490" s="10" t="s">
        <v>30</v>
      </c>
      <c r="J490" s="10" t="s">
        <v>397</v>
      </c>
    </row>
    <row r="491" spans="1:10">
      <c r="A491" s="8" t="s">
        <v>70</v>
      </c>
      <c r="B491" s="5" t="s">
        <v>30</v>
      </c>
      <c r="C491" s="5" t="s">
        <v>1185</v>
      </c>
      <c r="D491" s="5" t="s">
        <v>1161</v>
      </c>
      <c r="E491" s="5" t="s">
        <v>33</v>
      </c>
      <c r="F491" s="5" t="s">
        <v>34</v>
      </c>
      <c r="G491" s="5" t="s">
        <v>35</v>
      </c>
      <c r="H491" s="5" t="s">
        <v>30</v>
      </c>
      <c r="I491" s="5" t="s">
        <v>30</v>
      </c>
      <c r="J491" s="5" t="s">
        <v>41</v>
      </c>
    </row>
    <row r="492" spans="1:10">
      <c r="A492" s="9" t="s">
        <v>70</v>
      </c>
      <c r="B492" s="10" t="s">
        <v>737</v>
      </c>
      <c r="C492" s="10" t="s">
        <v>1186</v>
      </c>
      <c r="D492" s="10" t="s">
        <v>739</v>
      </c>
      <c r="E492" s="10" t="s">
        <v>33</v>
      </c>
      <c r="F492" s="10" t="s">
        <v>34</v>
      </c>
      <c r="G492" s="10" t="s">
        <v>40</v>
      </c>
      <c r="H492" s="10" t="s">
        <v>30</v>
      </c>
      <c r="I492" s="10" t="s">
        <v>30</v>
      </c>
      <c r="J492" s="10" t="s">
        <v>659</v>
      </c>
    </row>
    <row r="493" spans="1:10">
      <c r="A493" s="8" t="s">
        <v>1187</v>
      </c>
      <c r="B493" s="5" t="s">
        <v>737</v>
      </c>
      <c r="C493" s="5" t="s">
        <v>1188</v>
      </c>
      <c r="D493" s="5" t="s">
        <v>739</v>
      </c>
      <c r="E493" s="5" t="s">
        <v>33</v>
      </c>
      <c r="F493" s="5" t="s">
        <v>34</v>
      </c>
      <c r="G493" s="5" t="s">
        <v>40</v>
      </c>
      <c r="H493" s="5" t="s">
        <v>30</v>
      </c>
      <c r="I493" s="5" t="s">
        <v>30</v>
      </c>
      <c r="J493" s="5" t="s">
        <v>80</v>
      </c>
    </row>
    <row r="494" spans="1:10">
      <c r="A494" s="9" t="s">
        <v>87</v>
      </c>
      <c r="B494" s="10" t="s">
        <v>30</v>
      </c>
      <c r="C494" s="10" t="s">
        <v>1189</v>
      </c>
      <c r="D494" s="10" t="s">
        <v>1138</v>
      </c>
      <c r="E494" s="10" t="s">
        <v>33</v>
      </c>
      <c r="F494" s="10" t="s">
        <v>34</v>
      </c>
      <c r="G494" s="10" t="s">
        <v>35</v>
      </c>
      <c r="H494" s="10" t="s">
        <v>30</v>
      </c>
      <c r="I494" s="10" t="s">
        <v>30</v>
      </c>
      <c r="J494" s="10" t="s">
        <v>52</v>
      </c>
    </row>
    <row r="495" spans="1:10">
      <c r="A495" s="8" t="s">
        <v>87</v>
      </c>
      <c r="B495" s="5" t="s">
        <v>737</v>
      </c>
      <c r="C495" s="5" t="s">
        <v>1190</v>
      </c>
      <c r="D495" s="5" t="s">
        <v>739</v>
      </c>
      <c r="E495" s="5" t="s">
        <v>33</v>
      </c>
      <c r="F495" s="5" t="s">
        <v>34</v>
      </c>
      <c r="G495" s="5" t="s">
        <v>40</v>
      </c>
      <c r="H495" s="5" t="s">
        <v>30</v>
      </c>
      <c r="I495" s="5" t="s">
        <v>30</v>
      </c>
      <c r="J495" s="5" t="s">
        <v>156</v>
      </c>
    </row>
    <row r="496" spans="1:10">
      <c r="A496" s="9" t="s">
        <v>401</v>
      </c>
      <c r="B496" s="10" t="s">
        <v>737</v>
      </c>
      <c r="C496" s="10" t="s">
        <v>1191</v>
      </c>
      <c r="D496" s="10" t="s">
        <v>739</v>
      </c>
      <c r="E496" s="10" t="s">
        <v>33</v>
      </c>
      <c r="F496" s="10" t="s">
        <v>34</v>
      </c>
      <c r="G496" s="10" t="s">
        <v>40</v>
      </c>
      <c r="H496" s="10" t="s">
        <v>30</v>
      </c>
      <c r="I496" s="10" t="s">
        <v>30</v>
      </c>
      <c r="J496" s="10" t="s">
        <v>77</v>
      </c>
    </row>
    <row r="497" spans="1:10">
      <c r="A497" s="8" t="s">
        <v>401</v>
      </c>
      <c r="B497" s="5" t="s">
        <v>737</v>
      </c>
      <c r="C497" s="5" t="s">
        <v>1192</v>
      </c>
      <c r="D497" s="5" t="s">
        <v>894</v>
      </c>
      <c r="E497" s="5" t="s">
        <v>33</v>
      </c>
      <c r="F497" s="5" t="s">
        <v>34</v>
      </c>
      <c r="G497" s="5" t="s">
        <v>59</v>
      </c>
      <c r="H497" s="5" t="s">
        <v>30</v>
      </c>
      <c r="I497" s="5" t="s">
        <v>30</v>
      </c>
      <c r="J497" s="5" t="s">
        <v>237</v>
      </c>
    </row>
    <row r="498" spans="1:10">
      <c r="A498" s="9" t="s">
        <v>103</v>
      </c>
      <c r="B498" s="10" t="s">
        <v>30</v>
      </c>
      <c r="C498" s="10" t="s">
        <v>1193</v>
      </c>
      <c r="D498" s="10" t="s">
        <v>1161</v>
      </c>
      <c r="E498" s="10" t="s">
        <v>33</v>
      </c>
      <c r="F498" s="10" t="s">
        <v>34</v>
      </c>
      <c r="G498" s="10" t="s">
        <v>35</v>
      </c>
      <c r="H498" s="10" t="s">
        <v>30</v>
      </c>
      <c r="I498" s="10" t="s">
        <v>30</v>
      </c>
      <c r="J498" s="10" t="s">
        <v>70</v>
      </c>
    </row>
    <row r="499" spans="1:10">
      <c r="A499" s="8" t="s">
        <v>103</v>
      </c>
      <c r="B499" s="5" t="s">
        <v>737</v>
      </c>
      <c r="C499" s="5" t="s">
        <v>1194</v>
      </c>
      <c r="D499" s="5" t="s">
        <v>894</v>
      </c>
      <c r="E499" s="5" t="s">
        <v>33</v>
      </c>
      <c r="F499" s="5" t="s">
        <v>34</v>
      </c>
      <c r="G499" s="5" t="s">
        <v>59</v>
      </c>
      <c r="H499" s="5" t="s">
        <v>30</v>
      </c>
      <c r="I499" s="5" t="s">
        <v>30</v>
      </c>
      <c r="J499" s="5" t="s">
        <v>406</v>
      </c>
    </row>
    <row r="500" spans="1:10">
      <c r="A500" s="9" t="s">
        <v>103</v>
      </c>
      <c r="B500" s="10" t="s">
        <v>737</v>
      </c>
      <c r="C500" s="10" t="s">
        <v>1195</v>
      </c>
      <c r="D500" s="10" t="s">
        <v>739</v>
      </c>
      <c r="E500" s="10" t="s">
        <v>33</v>
      </c>
      <c r="F500" s="10" t="s">
        <v>34</v>
      </c>
      <c r="G500" s="10" t="s">
        <v>40</v>
      </c>
      <c r="H500" s="10" t="s">
        <v>30</v>
      </c>
      <c r="I500" s="10" t="s">
        <v>30</v>
      </c>
      <c r="J500" s="10" t="s">
        <v>406</v>
      </c>
    </row>
    <row r="501" spans="1:10">
      <c r="A501" s="8" t="s">
        <v>103</v>
      </c>
      <c r="B501" s="5" t="s">
        <v>30</v>
      </c>
      <c r="C501" s="5" t="s">
        <v>1196</v>
      </c>
      <c r="D501" s="5" t="s">
        <v>1056</v>
      </c>
      <c r="E501" s="5" t="s">
        <v>33</v>
      </c>
      <c r="F501" s="5" t="s">
        <v>34</v>
      </c>
      <c r="G501" s="5" t="s">
        <v>35</v>
      </c>
      <c r="H501" s="5" t="s">
        <v>30</v>
      </c>
      <c r="I501" s="5" t="s">
        <v>30</v>
      </c>
      <c r="J501" s="5" t="s">
        <v>406</v>
      </c>
    </row>
    <row r="502" spans="1:10">
      <c r="A502" s="9" t="s">
        <v>36</v>
      </c>
      <c r="B502" s="10" t="s">
        <v>737</v>
      </c>
      <c r="C502" s="10" t="s">
        <v>1197</v>
      </c>
      <c r="D502" s="10" t="s">
        <v>739</v>
      </c>
      <c r="E502" s="10" t="s">
        <v>33</v>
      </c>
      <c r="F502" s="10" t="s">
        <v>34</v>
      </c>
      <c r="G502" s="10" t="s">
        <v>40</v>
      </c>
      <c r="H502" s="10" t="s">
        <v>30</v>
      </c>
      <c r="I502" s="10" t="s">
        <v>30</v>
      </c>
      <c r="J502" s="10" t="s">
        <v>93</v>
      </c>
    </row>
    <row r="503" spans="1:10">
      <c r="A503" s="8" t="s">
        <v>117</v>
      </c>
      <c r="B503" s="5" t="s">
        <v>30</v>
      </c>
      <c r="C503" s="5" t="s">
        <v>1198</v>
      </c>
      <c r="D503" s="5" t="s">
        <v>1199</v>
      </c>
      <c r="E503" s="5" t="s">
        <v>33</v>
      </c>
      <c r="F503" s="5" t="s">
        <v>34</v>
      </c>
      <c r="G503" s="5" t="s">
        <v>35</v>
      </c>
      <c r="H503" s="5" t="s">
        <v>30</v>
      </c>
      <c r="I503" s="5" t="s">
        <v>30</v>
      </c>
      <c r="J503" s="5" t="s">
        <v>176</v>
      </c>
    </row>
    <row r="504" spans="1:10">
      <c r="A504" s="9" t="s">
        <v>117</v>
      </c>
      <c r="B504" s="10" t="s">
        <v>737</v>
      </c>
      <c r="C504" s="10" t="s">
        <v>1200</v>
      </c>
      <c r="D504" s="10" t="s">
        <v>739</v>
      </c>
      <c r="E504" s="10" t="s">
        <v>33</v>
      </c>
      <c r="F504" s="10" t="s">
        <v>34</v>
      </c>
      <c r="G504" s="10" t="s">
        <v>40</v>
      </c>
      <c r="H504" s="10" t="s">
        <v>30</v>
      </c>
      <c r="I504" s="10" t="s">
        <v>30</v>
      </c>
      <c r="J504" s="10" t="s">
        <v>166</v>
      </c>
    </row>
    <row r="505" spans="1:10">
      <c r="A505" s="8" t="s">
        <v>117</v>
      </c>
      <c r="B505" s="5" t="s">
        <v>30</v>
      </c>
      <c r="C505" s="5" t="s">
        <v>1201</v>
      </c>
      <c r="D505" s="5" t="s">
        <v>1202</v>
      </c>
      <c r="E505" s="5" t="s">
        <v>33</v>
      </c>
      <c r="F505" s="5" t="s">
        <v>34</v>
      </c>
      <c r="G505" s="5" t="s">
        <v>35</v>
      </c>
      <c r="H505" s="5" t="s">
        <v>30</v>
      </c>
      <c r="I505" s="5" t="s">
        <v>30</v>
      </c>
      <c r="J505" s="5" t="s">
        <v>249</v>
      </c>
    </row>
    <row r="506" spans="1:10">
      <c r="A506" s="9" t="s">
        <v>1203</v>
      </c>
      <c r="B506" s="10" t="s">
        <v>737</v>
      </c>
      <c r="C506" s="10" t="s">
        <v>1204</v>
      </c>
      <c r="D506" s="10" t="s">
        <v>739</v>
      </c>
      <c r="E506" s="10" t="s">
        <v>33</v>
      </c>
      <c r="F506" s="10" t="s">
        <v>34</v>
      </c>
      <c r="G506" s="10" t="s">
        <v>40</v>
      </c>
      <c r="H506" s="10" t="s">
        <v>30</v>
      </c>
      <c r="I506" s="10" t="s">
        <v>30</v>
      </c>
      <c r="J506" s="10" t="s">
        <v>106</v>
      </c>
    </row>
    <row r="507" spans="1:10">
      <c r="A507" s="8" t="s">
        <v>1203</v>
      </c>
      <c r="B507" s="5" t="s">
        <v>737</v>
      </c>
      <c r="C507" s="5" t="s">
        <v>1205</v>
      </c>
      <c r="D507" s="5" t="s">
        <v>894</v>
      </c>
      <c r="E507" s="5" t="s">
        <v>33</v>
      </c>
      <c r="F507" s="5" t="s">
        <v>34</v>
      </c>
      <c r="G507" s="5" t="s">
        <v>59</v>
      </c>
      <c r="H507" s="5" t="s">
        <v>30</v>
      </c>
      <c r="I507" s="5" t="s">
        <v>30</v>
      </c>
      <c r="J507" s="5" t="s">
        <v>253</v>
      </c>
    </row>
    <row r="508" spans="1:10">
      <c r="A508" s="9" t="s">
        <v>1203</v>
      </c>
      <c r="B508" s="10" t="s">
        <v>737</v>
      </c>
      <c r="C508" s="10" t="s">
        <v>1206</v>
      </c>
      <c r="D508" s="10" t="s">
        <v>894</v>
      </c>
      <c r="E508" s="10" t="s">
        <v>33</v>
      </c>
      <c r="F508" s="10" t="s">
        <v>34</v>
      </c>
      <c r="G508" s="10" t="s">
        <v>59</v>
      </c>
      <c r="H508" s="10" t="s">
        <v>30</v>
      </c>
      <c r="I508" s="10" t="s">
        <v>30</v>
      </c>
      <c r="J508" s="10" t="s">
        <v>421</v>
      </c>
    </row>
    <row r="509" spans="1:10">
      <c r="A509" s="8" t="s">
        <v>128</v>
      </c>
      <c r="B509" s="5" t="s">
        <v>30</v>
      </c>
      <c r="C509" s="5" t="s">
        <v>1207</v>
      </c>
      <c r="D509" s="5" t="s">
        <v>1208</v>
      </c>
      <c r="E509" s="5" t="s">
        <v>33</v>
      </c>
      <c r="F509" s="5" t="s">
        <v>34</v>
      </c>
      <c r="G509" s="5" t="s">
        <v>35</v>
      </c>
      <c r="H509" s="5" t="s">
        <v>30</v>
      </c>
      <c r="I509" s="5" t="s">
        <v>30</v>
      </c>
      <c r="J509" s="5" t="s">
        <v>45</v>
      </c>
    </row>
    <row r="510" spans="1:10">
      <c r="A510" s="9" t="s">
        <v>128</v>
      </c>
      <c r="B510" s="10" t="s">
        <v>735</v>
      </c>
      <c r="C510" s="10" t="s">
        <v>1209</v>
      </c>
      <c r="D510" s="10" t="s">
        <v>739</v>
      </c>
      <c r="E510" s="10" t="s">
        <v>33</v>
      </c>
      <c r="F510" s="10" t="s">
        <v>34</v>
      </c>
      <c r="G510" s="10" t="s">
        <v>40</v>
      </c>
      <c r="H510" s="10" t="s">
        <v>30</v>
      </c>
      <c r="I510" s="10" t="s">
        <v>30</v>
      </c>
      <c r="J510" s="10" t="s">
        <v>416</v>
      </c>
    </row>
    <row r="511" spans="1:10">
      <c r="A511" s="8" t="s">
        <v>128</v>
      </c>
      <c r="B511" s="5" t="s">
        <v>30</v>
      </c>
      <c r="C511" s="5" t="s">
        <v>1210</v>
      </c>
      <c r="D511" s="5" t="s">
        <v>1211</v>
      </c>
      <c r="E511" s="5" t="s">
        <v>33</v>
      </c>
      <c r="F511" s="5" t="s">
        <v>34</v>
      </c>
      <c r="G511" s="5" t="s">
        <v>35</v>
      </c>
      <c r="H511" s="5" t="s">
        <v>30</v>
      </c>
      <c r="I511" s="5" t="s">
        <v>30</v>
      </c>
      <c r="J511" s="5" t="s">
        <v>416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43C37-3D42-A545-B2EE-F45FF1CB1ED7}">
  <dimension ref="A1:D247"/>
  <sheetViews>
    <sheetView topLeftCell="E10" zoomScale="168" workbookViewId="0">
      <selection activeCell="I7" sqref="I7"/>
    </sheetView>
  </sheetViews>
  <sheetFormatPr baseColWidth="10" defaultRowHeight="14.4"/>
  <cols>
    <col min="1" max="1" width="10.77734375" style="3" bestFit="1" customWidth="1"/>
    <col min="2" max="4" width="11" bestFit="1" customWidth="1"/>
  </cols>
  <sheetData>
    <row r="1" spans="1:4">
      <c r="A1" s="2" t="s">
        <v>4</v>
      </c>
      <c r="B1" s="1" t="s">
        <v>5</v>
      </c>
      <c r="C1" s="1" t="s">
        <v>6</v>
      </c>
      <c r="D1" s="1" t="s">
        <v>7</v>
      </c>
    </row>
    <row r="2" spans="1:4">
      <c r="A2" s="2">
        <v>44928</v>
      </c>
      <c r="B2">
        <v>21.017499923706051</v>
      </c>
      <c r="C2">
        <v>0.14873600006103521</v>
      </c>
      <c r="D2">
        <v>19.446599960327148</v>
      </c>
    </row>
    <row r="3" spans="1:4">
      <c r="A3" s="2">
        <v>44929</v>
      </c>
      <c r="B3">
        <v>21.053884506225589</v>
      </c>
      <c r="C3">
        <v>0.14876200258731839</v>
      </c>
      <c r="D3">
        <v>19.458799362182621</v>
      </c>
    </row>
    <row r="4" spans="1:4">
      <c r="A4" s="2">
        <v>44930</v>
      </c>
      <c r="B4">
        <v>20.734615325927731</v>
      </c>
      <c r="C4">
        <v>0.1478630006313324</v>
      </c>
      <c r="D4">
        <v>19.407600402832031</v>
      </c>
    </row>
    <row r="5" spans="1:4">
      <c r="A5" s="2">
        <v>44931</v>
      </c>
      <c r="B5">
        <v>20.850099563598629</v>
      </c>
      <c r="C5">
        <v>0.14658300578594211</v>
      </c>
      <c r="D5">
        <v>19.386800765991211</v>
      </c>
    </row>
    <row r="6" spans="1:4">
      <c r="A6" s="2">
        <v>44932</v>
      </c>
      <c r="B6">
        <v>20.635700225830082</v>
      </c>
      <c r="C6">
        <v>0.14491100609302521</v>
      </c>
      <c r="D6">
        <v>19.318550109863281</v>
      </c>
    </row>
    <row r="7" spans="1:4">
      <c r="A7" s="2">
        <v>44935</v>
      </c>
      <c r="B7">
        <v>20.631759643554691</v>
      </c>
      <c r="C7">
        <v>0.14502699673175809</v>
      </c>
      <c r="D7">
        <v>19.124300003051761</v>
      </c>
    </row>
    <row r="8" spans="1:4">
      <c r="A8" s="2">
        <v>44936</v>
      </c>
      <c r="B8">
        <v>20.763351440429691</v>
      </c>
      <c r="C8">
        <v>0.14517700672149661</v>
      </c>
      <c r="D8">
        <v>19.1245002746582</v>
      </c>
    </row>
    <row r="9" spans="1:4">
      <c r="A9" s="2">
        <v>44937</v>
      </c>
      <c r="B9">
        <v>20.660600662231449</v>
      </c>
      <c r="C9">
        <v>0.14427599310874939</v>
      </c>
      <c r="D9">
        <v>19.059600830078121</v>
      </c>
    </row>
    <row r="10" spans="1:4">
      <c r="A10" s="2">
        <v>44938</v>
      </c>
      <c r="B10">
        <v>20.342300415039059</v>
      </c>
      <c r="C10">
        <v>0.14354899525642401</v>
      </c>
      <c r="D10">
        <v>18.942399978637699</v>
      </c>
    </row>
    <row r="11" spans="1:4">
      <c r="A11" s="2">
        <v>44939</v>
      </c>
      <c r="B11">
        <v>20.31950569152832</v>
      </c>
      <c r="C11">
        <v>0.14588099718093869</v>
      </c>
      <c r="D11">
        <v>18.84431076049805</v>
      </c>
    </row>
    <row r="12" spans="1:4">
      <c r="A12" s="2">
        <v>44942</v>
      </c>
      <c r="B12">
        <v>20.256599426269531</v>
      </c>
      <c r="C12">
        <v>0.14663699269294739</v>
      </c>
      <c r="D12">
        <v>18.774200439453121</v>
      </c>
    </row>
    <row r="13" spans="1:4">
      <c r="A13" s="2">
        <v>44943</v>
      </c>
      <c r="B13">
        <v>20.287382125854489</v>
      </c>
      <c r="C13">
        <v>0.14633199572563171</v>
      </c>
      <c r="D13">
        <v>18.777900695800781</v>
      </c>
    </row>
    <row r="14" spans="1:4">
      <c r="A14" s="2">
        <v>44944</v>
      </c>
      <c r="B14">
        <v>20.231100082397461</v>
      </c>
      <c r="C14">
        <v>0.14531299471855161</v>
      </c>
      <c r="D14">
        <v>18.641500473022461</v>
      </c>
    </row>
    <row r="15" spans="1:4">
      <c r="A15" s="2">
        <v>44945</v>
      </c>
      <c r="B15">
        <v>20.604000091552731</v>
      </c>
      <c r="C15">
        <v>0.14681600034236911</v>
      </c>
      <c r="D15">
        <v>18.87405967712402</v>
      </c>
    </row>
    <row r="16" spans="1:4">
      <c r="A16" s="2">
        <v>44946</v>
      </c>
      <c r="B16">
        <v>20.7401008605957</v>
      </c>
      <c r="C16">
        <v>0.14786900579929349</v>
      </c>
      <c r="D16">
        <v>18.982700347900391</v>
      </c>
    </row>
    <row r="17" spans="1:4">
      <c r="A17" s="2">
        <v>44949</v>
      </c>
      <c r="B17">
        <v>20.498355865478519</v>
      </c>
      <c r="C17">
        <v>0.14577999711036679</v>
      </c>
      <c r="D17">
        <v>18.857770919799801</v>
      </c>
    </row>
    <row r="18" spans="1:4">
      <c r="A18" s="2">
        <v>44950</v>
      </c>
      <c r="B18">
        <v>20.41103553771973</v>
      </c>
      <c r="C18">
        <v>0.14405499398708341</v>
      </c>
      <c r="D18">
        <v>18.813259124755859</v>
      </c>
    </row>
    <row r="19" spans="1:4">
      <c r="A19" s="2">
        <v>44951</v>
      </c>
      <c r="B19">
        <v>20.361736297607418</v>
      </c>
      <c r="C19">
        <v>0.144225999712944</v>
      </c>
      <c r="D19">
        <v>18.783599853515621</v>
      </c>
    </row>
    <row r="20" spans="1:4">
      <c r="A20" s="2">
        <v>44952</v>
      </c>
      <c r="B20">
        <v>20.471551895141602</v>
      </c>
      <c r="C20">
        <v>0.1452820003032684</v>
      </c>
      <c r="D20">
        <v>18.776199340820309</v>
      </c>
    </row>
    <row r="21" spans="1:4">
      <c r="A21" s="2">
        <v>44953</v>
      </c>
      <c r="B21">
        <v>20.424100875854489</v>
      </c>
      <c r="C21">
        <v>0.1448110044002533</v>
      </c>
      <c r="D21">
        <v>18.796699523925781</v>
      </c>
    </row>
    <row r="22" spans="1:4">
      <c r="A22" s="2">
        <v>44956</v>
      </c>
      <c r="B22">
        <v>20.379800796508789</v>
      </c>
      <c r="C22">
        <v>0.1445309966802597</v>
      </c>
      <c r="D22">
        <v>18.76874923706055</v>
      </c>
    </row>
    <row r="23" spans="1:4">
      <c r="A23" s="2">
        <v>44957</v>
      </c>
      <c r="B23">
        <v>20.282600402832031</v>
      </c>
      <c r="C23">
        <v>0.14383099973201749</v>
      </c>
      <c r="D23">
        <v>18.758600234985352</v>
      </c>
    </row>
    <row r="24" spans="1:4">
      <c r="A24" s="2">
        <v>44958</v>
      </c>
      <c r="B24">
        <v>20.56040000915527</v>
      </c>
      <c r="C24">
        <v>0.14481799304485321</v>
      </c>
      <c r="D24">
        <v>18.84287071228027</v>
      </c>
    </row>
    <row r="25" spans="1:4">
      <c r="A25" s="2">
        <v>44959</v>
      </c>
      <c r="B25">
        <v>20.493400573730469</v>
      </c>
      <c r="C25">
        <v>0.14447300136089319</v>
      </c>
      <c r="D25">
        <v>18.58289909362793</v>
      </c>
    </row>
    <row r="26" spans="1:4">
      <c r="A26" s="2">
        <v>44960</v>
      </c>
      <c r="B26">
        <v>20.4088020324707</v>
      </c>
      <c r="C26">
        <v>0.14478600025176999</v>
      </c>
      <c r="D26">
        <v>18.641399383544918</v>
      </c>
    </row>
    <row r="27" spans="1:4">
      <c r="A27" s="2">
        <v>44963</v>
      </c>
      <c r="B27">
        <v>20.497699737548832</v>
      </c>
      <c r="C27">
        <v>0.14385199546813959</v>
      </c>
      <c r="D27">
        <v>18.99086952209473</v>
      </c>
    </row>
    <row r="28" spans="1:4">
      <c r="A28" s="2">
        <v>44964</v>
      </c>
      <c r="B28">
        <v>20.656099319458011</v>
      </c>
      <c r="C28">
        <v>0.14452700316905981</v>
      </c>
      <c r="D28">
        <v>19.167999267578121</v>
      </c>
    </row>
    <row r="29" spans="1:4">
      <c r="A29" s="2">
        <v>44965</v>
      </c>
      <c r="B29">
        <v>20.48329925537109</v>
      </c>
      <c r="C29">
        <v>0.14408199489116669</v>
      </c>
      <c r="D29">
        <v>18.881500244140621</v>
      </c>
    </row>
    <row r="30" spans="1:4">
      <c r="A30" s="2">
        <v>44966</v>
      </c>
      <c r="B30">
        <v>20.559700012207031</v>
      </c>
      <c r="C30">
        <v>0.14410899579524991</v>
      </c>
      <c r="D30">
        <v>18.934450149536129</v>
      </c>
    </row>
    <row r="31" spans="1:4">
      <c r="A31" s="2">
        <v>44967</v>
      </c>
      <c r="B31">
        <v>20.363100051879879</v>
      </c>
      <c r="C31">
        <v>0.14277899265289309</v>
      </c>
      <c r="D31">
        <v>18.778299331665039</v>
      </c>
    </row>
    <row r="32" spans="1:4">
      <c r="A32" s="2">
        <v>44970</v>
      </c>
      <c r="B32">
        <v>20.214599609375</v>
      </c>
      <c r="C32">
        <v>0.14198100566864011</v>
      </c>
      <c r="D32">
        <v>18.678400039672852</v>
      </c>
    </row>
    <row r="33" spans="1:4">
      <c r="A33" s="2">
        <v>44971</v>
      </c>
      <c r="B33">
        <v>20.203300476074219</v>
      </c>
      <c r="C33">
        <v>0.14028300344944</v>
      </c>
      <c r="D33">
        <v>18.56504058837891</v>
      </c>
    </row>
    <row r="34" spans="1:4">
      <c r="A34" s="2">
        <v>44972</v>
      </c>
      <c r="B34">
        <v>20.0791015625</v>
      </c>
      <c r="C34">
        <v>0.13914200663566589</v>
      </c>
      <c r="D34">
        <v>18.504800796508789</v>
      </c>
    </row>
    <row r="35" spans="1:4">
      <c r="A35" s="2">
        <v>44973</v>
      </c>
      <c r="B35">
        <v>20.125900268554691</v>
      </c>
      <c r="C35">
        <v>0.13878500461578369</v>
      </c>
      <c r="D35">
        <v>18.584550857543949</v>
      </c>
    </row>
    <row r="36" spans="1:4">
      <c r="A36" s="2">
        <v>44974</v>
      </c>
      <c r="B36">
        <v>20.01663970947266</v>
      </c>
      <c r="C36">
        <v>0.13834600150585169</v>
      </c>
      <c r="D36">
        <v>18.54871940612793</v>
      </c>
    </row>
    <row r="37" spans="1:4">
      <c r="A37" s="2">
        <v>44977</v>
      </c>
      <c r="B37">
        <v>19.849899291992191</v>
      </c>
      <c r="C37">
        <v>0.13674899935722351</v>
      </c>
      <c r="D37">
        <v>18.36737060546875</v>
      </c>
    </row>
    <row r="38" spans="1:4">
      <c r="A38" s="2">
        <v>44978</v>
      </c>
      <c r="B38">
        <v>19.911600112915039</v>
      </c>
      <c r="C38">
        <v>0.13685800135135651</v>
      </c>
      <c r="D38">
        <v>18.385200500488281</v>
      </c>
    </row>
    <row r="39" spans="1:4">
      <c r="A39" s="2">
        <v>44979</v>
      </c>
      <c r="B39">
        <v>19.869119644165039</v>
      </c>
      <c r="C39">
        <v>0.13654099404811859</v>
      </c>
      <c r="D39">
        <v>18.429899215698239</v>
      </c>
    </row>
    <row r="40" spans="1:4">
      <c r="A40" s="2">
        <v>44980</v>
      </c>
      <c r="B40">
        <v>19.7188720703125</v>
      </c>
      <c r="C40">
        <v>0.1360950022935867</v>
      </c>
      <c r="D40">
        <v>18.364580154418949</v>
      </c>
    </row>
    <row r="41" spans="1:4">
      <c r="A41" s="2">
        <v>44981</v>
      </c>
      <c r="B41">
        <v>19.6722412109375</v>
      </c>
      <c r="C41">
        <v>0.1364389955997467</v>
      </c>
      <c r="D41">
        <v>18.368659973144531</v>
      </c>
    </row>
    <row r="42" spans="1:4">
      <c r="A42" s="2">
        <v>44984</v>
      </c>
      <c r="B42">
        <v>19.55419921875</v>
      </c>
      <c r="C42">
        <v>0.1348319947719574</v>
      </c>
      <c r="D42">
        <v>18.391330718994141</v>
      </c>
    </row>
    <row r="43" spans="1:4">
      <c r="A43" s="2">
        <v>44985</v>
      </c>
      <c r="B43">
        <v>19.639699935913089</v>
      </c>
      <c r="C43">
        <v>0.1347440034151077</v>
      </c>
      <c r="D43">
        <v>18.366899490356449</v>
      </c>
    </row>
    <row r="44" spans="1:4">
      <c r="A44" s="2">
        <v>44986</v>
      </c>
      <c r="B44">
        <v>19.426700592041019</v>
      </c>
      <c r="C44">
        <v>0.1342159956693649</v>
      </c>
      <c r="D44">
        <v>18.30093955993652</v>
      </c>
    </row>
    <row r="45" spans="1:4">
      <c r="A45" s="2">
        <v>44987</v>
      </c>
      <c r="B45">
        <v>19.281948089599609</v>
      </c>
      <c r="C45">
        <v>0.13301700353622439</v>
      </c>
      <c r="D45">
        <v>18.115970611572269</v>
      </c>
    </row>
    <row r="46" spans="1:4">
      <c r="A46" s="2">
        <v>44988</v>
      </c>
      <c r="B46">
        <v>19.22960090637207</v>
      </c>
      <c r="C46">
        <v>0.13244499266147611</v>
      </c>
      <c r="D46">
        <v>18.105300903320309</v>
      </c>
    </row>
    <row r="47" spans="1:4">
      <c r="A47" s="2">
        <v>44991</v>
      </c>
      <c r="B47">
        <v>19.182199478149411</v>
      </c>
      <c r="C47">
        <v>0.13215899467468259</v>
      </c>
      <c r="D47">
        <v>17.978000640869141</v>
      </c>
    </row>
    <row r="48" spans="1:4">
      <c r="A48" s="2">
        <v>44992</v>
      </c>
      <c r="B48">
        <v>19.339399337768551</v>
      </c>
      <c r="C48">
        <v>0.13236699998378751</v>
      </c>
      <c r="D48">
        <v>18.001350402832031</v>
      </c>
    </row>
    <row r="49" spans="1:4">
      <c r="A49" s="2">
        <v>44993</v>
      </c>
      <c r="B49">
        <v>19.207815170288089</v>
      </c>
      <c r="C49">
        <v>0.13174599409103391</v>
      </c>
      <c r="D49">
        <v>18.100099563598629</v>
      </c>
    </row>
    <row r="50" spans="1:4">
      <c r="A50" s="2">
        <v>44994</v>
      </c>
      <c r="B50">
        <v>19.098600387573239</v>
      </c>
      <c r="C50">
        <v>0.13095499575138089</v>
      </c>
      <c r="D50">
        <v>17.97075080871582</v>
      </c>
    </row>
    <row r="51" spans="1:4">
      <c r="A51" s="2">
        <v>44995</v>
      </c>
      <c r="B51">
        <v>19.64686393737793</v>
      </c>
      <c r="C51">
        <v>0.1343870013952255</v>
      </c>
      <c r="D51">
        <v>18.32963943481445</v>
      </c>
    </row>
    <row r="52" spans="1:4">
      <c r="A52" s="2">
        <v>44998</v>
      </c>
      <c r="B52">
        <v>19.933599472045898</v>
      </c>
      <c r="C52">
        <v>0.13571600615978241</v>
      </c>
      <c r="D52">
        <v>18.31702995300293</v>
      </c>
    </row>
    <row r="53" spans="1:4">
      <c r="A53" s="2">
        <v>44999</v>
      </c>
      <c r="B53">
        <v>20.730899810791019</v>
      </c>
      <c r="C53">
        <v>0.1421059966087341</v>
      </c>
      <c r="D53">
        <v>18.91908073425293</v>
      </c>
    </row>
    <row r="54" spans="1:4">
      <c r="A54" s="2">
        <v>45000</v>
      </c>
      <c r="B54">
        <v>20.344900131225589</v>
      </c>
      <c r="C54">
        <v>0.13839900493621829</v>
      </c>
      <c r="D54">
        <v>18.60050010681152</v>
      </c>
    </row>
    <row r="55" spans="1:4">
      <c r="A55" s="2">
        <v>45001</v>
      </c>
      <c r="B55">
        <v>20.40676116943359</v>
      </c>
      <c r="C55">
        <v>0.14295899868011469</v>
      </c>
      <c r="D55">
        <v>18.991899490356449</v>
      </c>
    </row>
    <row r="56" spans="1:4">
      <c r="A56" s="2">
        <v>45002</v>
      </c>
      <c r="B56">
        <v>20.1963005065918</v>
      </c>
      <c r="C56">
        <v>0.14073200523853299</v>
      </c>
      <c r="D56">
        <v>18.769390106201168</v>
      </c>
    </row>
    <row r="57" spans="1:4">
      <c r="A57" s="2">
        <v>45005</v>
      </c>
      <c r="B57">
        <v>20.327972412109379</v>
      </c>
      <c r="C57">
        <v>0.1424400061368942</v>
      </c>
      <c r="D57">
        <v>18.84342002868652</v>
      </c>
    </row>
    <row r="58" spans="1:4">
      <c r="A58" s="2">
        <v>45006</v>
      </c>
      <c r="B58">
        <v>20.245100021362301</v>
      </c>
      <c r="C58">
        <v>0.14318500459194181</v>
      </c>
      <c r="D58">
        <v>18.81459999084473</v>
      </c>
    </row>
    <row r="59" spans="1:4">
      <c r="A59" s="2">
        <v>45007</v>
      </c>
      <c r="B59">
        <v>20.207099914550781</v>
      </c>
      <c r="C59">
        <v>0.14072099328041079</v>
      </c>
      <c r="D59">
        <v>18.624050140380859</v>
      </c>
    </row>
    <row r="60" spans="1:4">
      <c r="A60" s="2">
        <v>45008</v>
      </c>
      <c r="B60">
        <v>20.283100128173832</v>
      </c>
      <c r="C60">
        <v>0.14173400402069089</v>
      </c>
      <c r="D60">
        <v>18.59336090087891</v>
      </c>
    </row>
    <row r="61" spans="1:4">
      <c r="A61" s="2">
        <v>45009</v>
      </c>
      <c r="B61">
        <v>20.257364273071289</v>
      </c>
      <c r="C61">
        <v>0.1418810039758682</v>
      </c>
      <c r="D61">
        <v>18.567899703979489</v>
      </c>
    </row>
    <row r="62" spans="1:4">
      <c r="A62" s="2">
        <v>45012</v>
      </c>
      <c r="B62">
        <v>20.043500900268551</v>
      </c>
      <c r="C62">
        <v>0.1408270001411438</v>
      </c>
      <c r="D62">
        <v>18.427059173583981</v>
      </c>
    </row>
    <row r="63" spans="1:4">
      <c r="A63" s="2">
        <v>45013</v>
      </c>
      <c r="B63">
        <v>20.017484664916989</v>
      </c>
      <c r="C63">
        <v>0.13958300650119779</v>
      </c>
      <c r="D63">
        <v>18.318599700927731</v>
      </c>
    </row>
    <row r="64" spans="1:4">
      <c r="A64" s="2">
        <v>45014</v>
      </c>
      <c r="B64">
        <v>19.79269981384277</v>
      </c>
      <c r="C64">
        <v>0.13902400434017179</v>
      </c>
      <c r="D64">
        <v>18.21920013427734</v>
      </c>
    </row>
    <row r="65" spans="1:4">
      <c r="A65" s="2">
        <v>45015</v>
      </c>
      <c r="B65">
        <v>19.703510284423832</v>
      </c>
      <c r="C65">
        <v>0.13647100329399109</v>
      </c>
      <c r="D65">
        <v>18.09403038024902</v>
      </c>
    </row>
    <row r="66" spans="1:4">
      <c r="A66" s="2">
        <v>45016</v>
      </c>
      <c r="B66">
        <v>19.803655624389648</v>
      </c>
      <c r="C66">
        <v>0.13580399751663211</v>
      </c>
      <c r="D66">
        <v>18.08955001831055</v>
      </c>
    </row>
    <row r="67" spans="1:4">
      <c r="A67" s="2">
        <v>45019</v>
      </c>
      <c r="B67">
        <v>19.655414581298832</v>
      </c>
      <c r="C67">
        <v>0.13526999950408941</v>
      </c>
      <c r="D67">
        <v>18.039150238037109</v>
      </c>
    </row>
    <row r="68" spans="1:4">
      <c r="A68" s="2">
        <v>45020</v>
      </c>
      <c r="B68">
        <v>19.815000534057621</v>
      </c>
      <c r="C68">
        <v>0.1367110013961792</v>
      </c>
      <c r="D68">
        <v>18.087570190429691</v>
      </c>
    </row>
    <row r="69" spans="1:4">
      <c r="A69" s="2">
        <v>45021</v>
      </c>
      <c r="B69">
        <v>20.00729942321777</v>
      </c>
      <c r="C69">
        <v>0.13775099813938141</v>
      </c>
      <c r="D69">
        <v>18.11249923706055</v>
      </c>
    </row>
    <row r="70" spans="1:4">
      <c r="A70" s="2">
        <v>45022</v>
      </c>
      <c r="B70">
        <v>20.201353073120121</v>
      </c>
      <c r="C70">
        <v>0.13985000550746921</v>
      </c>
      <c r="D70">
        <v>18.30879974365234</v>
      </c>
    </row>
    <row r="71" spans="1:4">
      <c r="A71" s="2">
        <v>45023</v>
      </c>
      <c r="B71">
        <v>20.149347305297852</v>
      </c>
      <c r="C71">
        <v>0.13842099905014041</v>
      </c>
      <c r="D71">
        <v>18.22710037231445</v>
      </c>
    </row>
    <row r="72" spans="1:4">
      <c r="A72" s="2">
        <v>45026</v>
      </c>
      <c r="B72">
        <v>20.053499221801761</v>
      </c>
      <c r="C72">
        <v>0.1372720003128052</v>
      </c>
      <c r="D72">
        <v>18.134700775146481</v>
      </c>
    </row>
    <row r="73" spans="1:4">
      <c r="A73" s="2">
        <v>45027</v>
      </c>
      <c r="B73">
        <v>19.974100112915039</v>
      </c>
      <c r="C73">
        <v>0.13593100011348719</v>
      </c>
      <c r="D73">
        <v>18.143100738525391</v>
      </c>
    </row>
    <row r="74" spans="1:4">
      <c r="A74" s="2">
        <v>45028</v>
      </c>
      <c r="B74">
        <v>20.121000289916989</v>
      </c>
      <c r="C74">
        <v>0.13592199981212619</v>
      </c>
      <c r="D74">
        <v>18.15889930725098</v>
      </c>
    </row>
    <row r="75" spans="1:4">
      <c r="A75" s="2">
        <v>45029</v>
      </c>
      <c r="B75">
        <v>20.163200378417969</v>
      </c>
      <c r="C75">
        <v>0.13566300272941589</v>
      </c>
      <c r="D75">
        <v>18.055099487304691</v>
      </c>
    </row>
    <row r="76" spans="1:4">
      <c r="A76" s="2">
        <v>45030</v>
      </c>
      <c r="B76">
        <v>20.266790390014648</v>
      </c>
      <c r="C76">
        <v>0.1360040009021759</v>
      </c>
      <c r="D76">
        <v>18.018999099731449</v>
      </c>
    </row>
    <row r="77" spans="1:4">
      <c r="A77" s="2">
        <v>45033</v>
      </c>
      <c r="B77">
        <v>20.10359954833984</v>
      </c>
      <c r="C77">
        <v>0.13429999351501459</v>
      </c>
      <c r="D77">
        <v>17.992879867553711</v>
      </c>
    </row>
    <row r="78" spans="1:4">
      <c r="A78" s="2">
        <v>45034</v>
      </c>
      <c r="B78">
        <v>20.066499710083011</v>
      </c>
      <c r="C78">
        <v>0.13412800431251529</v>
      </c>
      <c r="D78">
        <v>18.032199859619141</v>
      </c>
    </row>
    <row r="79" spans="1:4">
      <c r="A79" s="2">
        <v>45035</v>
      </c>
      <c r="B79">
        <v>20.136812210083011</v>
      </c>
      <c r="C79">
        <v>0.13460700213909149</v>
      </c>
      <c r="D79">
        <v>18.043489456176761</v>
      </c>
    </row>
    <row r="80" spans="1:4">
      <c r="A80" s="2">
        <v>45036</v>
      </c>
      <c r="B80">
        <v>20.107999801635739</v>
      </c>
      <c r="C80">
        <v>0.13392400741577151</v>
      </c>
      <c r="D80">
        <v>18.040500640869141</v>
      </c>
    </row>
    <row r="81" spans="1:4">
      <c r="A81" s="2">
        <v>45037</v>
      </c>
      <c r="B81">
        <v>20.167533874511719</v>
      </c>
      <c r="C81">
        <v>0.13431499898433691</v>
      </c>
      <c r="D81">
        <v>17.997909545898441</v>
      </c>
    </row>
    <row r="82" spans="1:4">
      <c r="A82" s="2">
        <v>45040</v>
      </c>
      <c r="B82">
        <v>20.175399780273441</v>
      </c>
      <c r="C82">
        <v>0.13434599339962011</v>
      </c>
      <c r="D82">
        <v>17.997140884399411</v>
      </c>
    </row>
    <row r="83" spans="1:4">
      <c r="A83" s="2">
        <v>45041</v>
      </c>
      <c r="B83">
        <v>20.263700485229489</v>
      </c>
      <c r="C83">
        <v>0.13398100435733801</v>
      </c>
      <c r="D83">
        <v>17.965200424194339</v>
      </c>
    </row>
    <row r="84" spans="1:4">
      <c r="A84" s="2">
        <v>45042</v>
      </c>
      <c r="B84">
        <v>20.240400314331051</v>
      </c>
      <c r="C84">
        <v>0.13501499593257901</v>
      </c>
      <c r="D84">
        <v>18.040399551391602</v>
      </c>
    </row>
    <row r="85" spans="1:4">
      <c r="A85" s="2">
        <v>45043</v>
      </c>
      <c r="B85">
        <v>20.378900527954102</v>
      </c>
      <c r="C85">
        <v>0.13605399429798129</v>
      </c>
      <c r="D85">
        <v>18.158550262451168</v>
      </c>
    </row>
    <row r="86" spans="1:4">
      <c r="A86" s="2">
        <v>45044</v>
      </c>
      <c r="B86">
        <v>20.162309646606449</v>
      </c>
      <c r="C86">
        <v>0.13470600545406339</v>
      </c>
      <c r="D86">
        <v>18.02449989318848</v>
      </c>
    </row>
    <row r="87" spans="1:4">
      <c r="A87" s="2">
        <v>45047</v>
      </c>
      <c r="B87">
        <v>20.117399215698239</v>
      </c>
      <c r="C87">
        <v>0.13191300630569461</v>
      </c>
      <c r="D87">
        <v>17.991399765014648</v>
      </c>
    </row>
    <row r="88" spans="1:4">
      <c r="A88" s="2">
        <v>45048</v>
      </c>
      <c r="B88">
        <v>20.019500732421879</v>
      </c>
      <c r="C88">
        <v>0.13041999936103821</v>
      </c>
      <c r="D88">
        <v>17.937690734863281</v>
      </c>
    </row>
    <row r="89" spans="1:4">
      <c r="A89" s="2">
        <v>45049</v>
      </c>
      <c r="B89">
        <v>20.139200210571289</v>
      </c>
      <c r="C89">
        <v>0.13170500099658969</v>
      </c>
      <c r="D89">
        <v>17.974269866943359</v>
      </c>
    </row>
    <row r="90" spans="1:4">
      <c r="A90" s="2">
        <v>45050</v>
      </c>
      <c r="B90">
        <v>20.3390007019043</v>
      </c>
      <c r="C90">
        <v>0.13345299661159521</v>
      </c>
      <c r="D90">
        <v>17.956100463867191</v>
      </c>
    </row>
    <row r="91" spans="1:4">
      <c r="A91" s="2">
        <v>45051</v>
      </c>
      <c r="B91">
        <v>20.213100433349609</v>
      </c>
      <c r="C91">
        <v>0.1333950012922287</v>
      </c>
      <c r="D91">
        <v>17.899379730224609</v>
      </c>
    </row>
    <row r="92" spans="1:4">
      <c r="A92" s="2">
        <v>45054</v>
      </c>
      <c r="B92">
        <v>19.933200836181641</v>
      </c>
      <c r="C92">
        <v>0.1314049959182739</v>
      </c>
      <c r="D92">
        <v>17.766269683837891</v>
      </c>
    </row>
    <row r="93" spans="1:4">
      <c r="A93" s="2">
        <v>45055</v>
      </c>
      <c r="B93">
        <v>19.98489952087402</v>
      </c>
      <c r="C93">
        <v>0.13168700039386749</v>
      </c>
      <c r="D93">
        <v>17.787580490112301</v>
      </c>
    </row>
    <row r="94" spans="1:4">
      <c r="A94" s="2">
        <v>45056</v>
      </c>
      <c r="B94">
        <v>19.94420051574707</v>
      </c>
      <c r="C94">
        <v>0.13114699721336359</v>
      </c>
      <c r="D94">
        <v>17.743499755859379</v>
      </c>
    </row>
    <row r="95" spans="1:4">
      <c r="A95" s="2">
        <v>45057</v>
      </c>
      <c r="B95">
        <v>19.732099533081051</v>
      </c>
      <c r="C95">
        <v>0.13078500330448151</v>
      </c>
      <c r="D95">
        <v>17.537200927734379</v>
      </c>
    </row>
    <row r="96" spans="1:4">
      <c r="A96" s="2">
        <v>45058</v>
      </c>
      <c r="B96">
        <v>19.651906967163089</v>
      </c>
      <c r="C96">
        <v>0.13066400587558749</v>
      </c>
      <c r="D96">
        <v>17.574699401855469</v>
      </c>
    </row>
    <row r="97" spans="1:4">
      <c r="A97" s="2">
        <v>45061</v>
      </c>
      <c r="B97">
        <v>19.584499359130859</v>
      </c>
      <c r="C97">
        <v>0.1295509934425354</v>
      </c>
      <c r="D97">
        <v>17.596250534057621</v>
      </c>
    </row>
    <row r="98" spans="1:4">
      <c r="A98" s="2">
        <v>45062</v>
      </c>
      <c r="B98">
        <v>19.480899810791019</v>
      </c>
      <c r="C98">
        <v>0.12813900411129001</v>
      </c>
      <c r="D98">
        <v>17.433099746704102</v>
      </c>
    </row>
    <row r="99" spans="1:4">
      <c r="A99" s="2">
        <v>45063</v>
      </c>
      <c r="B99">
        <v>19.51309967041016</v>
      </c>
      <c r="C99">
        <v>0.12812699377536771</v>
      </c>
      <c r="D99">
        <v>17.480300903320309</v>
      </c>
    </row>
    <row r="100" spans="1:4">
      <c r="A100" s="2">
        <v>45064</v>
      </c>
      <c r="B100">
        <v>19.59119987487793</v>
      </c>
      <c r="C100">
        <v>0.12793999910354609</v>
      </c>
      <c r="D100">
        <v>17.606769561767582</v>
      </c>
    </row>
    <row r="101" spans="1:4">
      <c r="A101" s="2">
        <v>45065</v>
      </c>
      <c r="B101">
        <v>19.57600021362305</v>
      </c>
      <c r="C101">
        <v>0.12779299914836881</v>
      </c>
      <c r="D101">
        <v>17.715700149536129</v>
      </c>
    </row>
    <row r="102" spans="1:4">
      <c r="A102" s="2">
        <v>45068</v>
      </c>
      <c r="B102">
        <v>19.764299392700199</v>
      </c>
      <c r="C102">
        <v>0.12887899577617651</v>
      </c>
      <c r="D102">
        <v>17.746099472045898</v>
      </c>
    </row>
    <row r="103" spans="1:4">
      <c r="A103" s="2">
        <v>45069</v>
      </c>
      <c r="B103">
        <v>19.90260124206543</v>
      </c>
      <c r="C103">
        <v>0.12893299758434301</v>
      </c>
      <c r="D103">
        <v>17.879899978637699</v>
      </c>
    </row>
    <row r="104" spans="1:4">
      <c r="A104" s="2">
        <v>45070</v>
      </c>
      <c r="B104">
        <v>19.93230056762695</v>
      </c>
      <c r="C104">
        <v>0.12956699728965759</v>
      </c>
      <c r="D104">
        <v>17.958200454711911</v>
      </c>
    </row>
    <row r="105" spans="1:4">
      <c r="A105" s="2">
        <v>45071</v>
      </c>
      <c r="B105">
        <v>19.685832977294918</v>
      </c>
      <c r="C105">
        <v>0.12779200077056879</v>
      </c>
      <c r="D105">
        <v>17.799930572509769</v>
      </c>
    </row>
    <row r="106" spans="1:4">
      <c r="A106" s="2">
        <v>45072</v>
      </c>
      <c r="B106">
        <v>19.730100631713871</v>
      </c>
      <c r="C106">
        <v>0.12745699286460879</v>
      </c>
      <c r="D106">
        <v>17.84630012512207</v>
      </c>
    </row>
    <row r="107" spans="1:4">
      <c r="A107" s="2">
        <v>45075</v>
      </c>
      <c r="B107">
        <v>19.44269943237305</v>
      </c>
      <c r="C107">
        <v>0.1249559968709946</v>
      </c>
      <c r="D107">
        <v>17.602199554443359</v>
      </c>
    </row>
    <row r="108" spans="1:4">
      <c r="A108" s="2">
        <v>45076</v>
      </c>
      <c r="B108">
        <v>19.45480918884277</v>
      </c>
      <c r="C108">
        <v>0.1253080070018768</v>
      </c>
      <c r="D108">
        <v>17.598819732666019</v>
      </c>
    </row>
    <row r="109" spans="1:4">
      <c r="A109" s="2">
        <v>45077</v>
      </c>
      <c r="B109">
        <v>19.49690055847168</v>
      </c>
      <c r="C109">
        <v>0.1262969970703125</v>
      </c>
      <c r="D109">
        <v>17.65570068359375</v>
      </c>
    </row>
    <row r="110" spans="1:4">
      <c r="A110" s="2">
        <v>45078</v>
      </c>
      <c r="B110">
        <v>19.422483444213871</v>
      </c>
      <c r="C110">
        <v>0.12704899907112119</v>
      </c>
      <c r="D110">
        <v>17.67650032043457</v>
      </c>
    </row>
    <row r="111" spans="1:4">
      <c r="A111" s="2">
        <v>45079</v>
      </c>
      <c r="B111">
        <v>19.366193771362301</v>
      </c>
      <c r="C111">
        <v>0.1264030039310455</v>
      </c>
      <c r="D111">
        <v>17.538799285888668</v>
      </c>
    </row>
    <row r="112" spans="1:4">
      <c r="A112" s="2">
        <v>45082</v>
      </c>
      <c r="B112">
        <v>19.302900314331051</v>
      </c>
      <c r="C112">
        <v>0.1251689940690994</v>
      </c>
      <c r="D112">
        <v>17.550399780273441</v>
      </c>
    </row>
    <row r="113" spans="1:4">
      <c r="A113" s="2">
        <v>45083</v>
      </c>
      <c r="B113">
        <v>19.275800704956051</v>
      </c>
      <c r="C113">
        <v>0.1252070069313049</v>
      </c>
      <c r="D113">
        <v>17.44589996337891</v>
      </c>
    </row>
    <row r="114" spans="1:4">
      <c r="A114" s="2">
        <v>45084</v>
      </c>
      <c r="B114">
        <v>19.14555549621582</v>
      </c>
      <c r="C114">
        <v>0.1244750022888184</v>
      </c>
      <c r="D114">
        <v>17.36770057678223</v>
      </c>
    </row>
    <row r="115" spans="1:4">
      <c r="A115" s="2">
        <v>45085</v>
      </c>
      <c r="B115">
        <v>19.08023834228516</v>
      </c>
      <c r="C115">
        <v>0.124049000442028</v>
      </c>
      <c r="D115">
        <v>17.355289459228519</v>
      </c>
    </row>
    <row r="116" spans="1:4">
      <c r="A116" s="2">
        <v>45086</v>
      </c>
      <c r="B116">
        <v>19.338399887084961</v>
      </c>
      <c r="C116">
        <v>0.12510399520397189</v>
      </c>
      <c r="D116">
        <v>17.372200012207031</v>
      </c>
    </row>
    <row r="117" spans="1:4">
      <c r="A117" s="2">
        <v>45089</v>
      </c>
      <c r="B117">
        <v>19.13279914855957</v>
      </c>
      <c r="C117">
        <v>0.12392300367355349</v>
      </c>
      <c r="D117">
        <v>17.270900726318359</v>
      </c>
    </row>
    <row r="118" spans="1:4">
      <c r="A118" s="2">
        <v>45090</v>
      </c>
      <c r="B118">
        <v>19.02496337890625</v>
      </c>
      <c r="C118">
        <v>0.1239359974861145</v>
      </c>
      <c r="D118">
        <v>17.2841796875</v>
      </c>
    </row>
    <row r="119" spans="1:4">
      <c r="A119" s="2">
        <v>45091</v>
      </c>
      <c r="B119">
        <v>19.035299301147461</v>
      </c>
      <c r="C119">
        <v>0.1229399964213371</v>
      </c>
      <c r="D119">
        <v>17.23378944396973</v>
      </c>
    </row>
    <row r="120" spans="1:4">
      <c r="A120" s="2">
        <v>45092</v>
      </c>
      <c r="B120">
        <v>19.03639984130859</v>
      </c>
      <c r="C120">
        <v>0.1223620027303696</v>
      </c>
      <c r="D120">
        <v>17.127399444580082</v>
      </c>
    </row>
    <row r="121" spans="1:4">
      <c r="A121" s="2">
        <v>45093</v>
      </c>
      <c r="B121">
        <v>19.20308876037598</v>
      </c>
      <c r="C121">
        <v>0.12209500372409821</v>
      </c>
      <c r="D121">
        <v>17.126369476318359</v>
      </c>
    </row>
    <row r="122" spans="1:4">
      <c r="A122" s="2">
        <v>45096</v>
      </c>
      <c r="B122">
        <v>19.079074859619141</v>
      </c>
      <c r="C122">
        <v>0.1202939972281456</v>
      </c>
      <c r="D122">
        <v>17.066900253295898</v>
      </c>
    </row>
    <row r="123" spans="1:4">
      <c r="A123" s="2">
        <v>45097</v>
      </c>
      <c r="B123">
        <v>19.057027816772461</v>
      </c>
      <c r="C123">
        <v>0.1203169971704483</v>
      </c>
      <c r="D123">
        <v>17.072999954223629</v>
      </c>
    </row>
    <row r="124" spans="1:4">
      <c r="A124" s="2">
        <v>45098</v>
      </c>
      <c r="B124">
        <v>19.161800384521481</v>
      </c>
      <c r="C124">
        <v>0.12171900272369381</v>
      </c>
      <c r="D124">
        <v>17.203639984130859</v>
      </c>
    </row>
    <row r="125" spans="1:4">
      <c r="A125" s="2">
        <v>45099</v>
      </c>
      <c r="B125">
        <v>19.17927169799805</v>
      </c>
      <c r="C125">
        <v>0.12081000208854679</v>
      </c>
      <c r="D125">
        <v>17.117500305175781</v>
      </c>
    </row>
    <row r="126" spans="1:4">
      <c r="A126" s="2">
        <v>45100</v>
      </c>
      <c r="B126">
        <v>19.19680023193359</v>
      </c>
      <c r="C126">
        <v>0.120109997689724</v>
      </c>
      <c r="D126">
        <v>17.170000076293949</v>
      </c>
    </row>
    <row r="127" spans="1:4">
      <c r="A127" s="2">
        <v>45103</v>
      </c>
      <c r="B127">
        <v>19.153999328613281</v>
      </c>
      <c r="C127">
        <v>0.11945799738168721</v>
      </c>
      <c r="D127">
        <v>17.147100448608398</v>
      </c>
    </row>
    <row r="128" spans="1:4">
      <c r="A128" s="2">
        <v>45104</v>
      </c>
      <c r="B128">
        <v>19.107847213745121</v>
      </c>
      <c r="C128">
        <v>0.1193120032548904</v>
      </c>
      <c r="D128">
        <v>17.117000579833981</v>
      </c>
    </row>
    <row r="129" spans="1:4">
      <c r="A129" s="2">
        <v>45105</v>
      </c>
      <c r="B129">
        <v>19.118099212646481</v>
      </c>
      <c r="C129">
        <v>0.1187720000743866</v>
      </c>
      <c r="D129">
        <v>17.07649993896484</v>
      </c>
    </row>
    <row r="130" spans="1:4">
      <c r="A130" s="2">
        <v>45106</v>
      </c>
      <c r="B130">
        <v>19.049259185791019</v>
      </c>
      <c r="C130">
        <v>0.11830999702215191</v>
      </c>
      <c r="D130">
        <v>17.08289909362793</v>
      </c>
    </row>
    <row r="131" spans="1:4">
      <c r="A131" s="2">
        <v>45107</v>
      </c>
      <c r="B131">
        <v>19.02358245849609</v>
      </c>
      <c r="C131">
        <v>0.118147999048233</v>
      </c>
      <c r="D131">
        <v>17.106100082397461</v>
      </c>
    </row>
    <row r="132" spans="1:4">
      <c r="A132" s="2">
        <v>45110</v>
      </c>
      <c r="B132">
        <v>19.1251220703125</v>
      </c>
      <c r="C132">
        <v>0.1185619980096817</v>
      </c>
      <c r="D132">
        <v>17.120809555053711</v>
      </c>
    </row>
    <row r="133" spans="1:4">
      <c r="A133" s="2">
        <v>45111</v>
      </c>
      <c r="B133">
        <v>19.03849983215332</v>
      </c>
      <c r="C133">
        <v>0.11798699945211411</v>
      </c>
      <c r="D133">
        <v>17.047000885009769</v>
      </c>
    </row>
    <row r="134" spans="1:4">
      <c r="A134" s="2">
        <v>45112</v>
      </c>
      <c r="B134">
        <v>19.007999420166019</v>
      </c>
      <c r="C134">
        <v>0.1179649978876114</v>
      </c>
      <c r="D134">
        <v>17.03549957275391</v>
      </c>
    </row>
    <row r="135" spans="1:4">
      <c r="A135" s="2">
        <v>45113</v>
      </c>
      <c r="B135">
        <v>18.924699783325199</v>
      </c>
      <c r="C135">
        <v>0.11769700050354</v>
      </c>
      <c r="D135">
        <v>17.00608062744141</v>
      </c>
    </row>
    <row r="136" spans="1:4">
      <c r="A136" s="2">
        <v>45114</v>
      </c>
      <c r="B136">
        <v>19.24480056762695</v>
      </c>
      <c r="C136">
        <v>0.11970199644565579</v>
      </c>
      <c r="D136">
        <v>17.231609344482418</v>
      </c>
    </row>
    <row r="137" spans="1:4">
      <c r="A137" s="2">
        <v>45117</v>
      </c>
      <c r="B137">
        <v>19.287599563598629</v>
      </c>
      <c r="C137">
        <v>0.1205770000815392</v>
      </c>
      <c r="D137">
        <v>17.14785003662109</v>
      </c>
    </row>
    <row r="138" spans="1:4">
      <c r="A138" s="2">
        <v>45118</v>
      </c>
      <c r="B138">
        <v>19.268400192260739</v>
      </c>
      <c r="C138">
        <v>0.1207140013575554</v>
      </c>
      <c r="D138">
        <v>17.0447998046875</v>
      </c>
    </row>
    <row r="139" spans="1:4">
      <c r="A139" s="2">
        <v>45119</v>
      </c>
      <c r="B139">
        <v>19.389999389648441</v>
      </c>
      <c r="C139">
        <v>0.1216150000691414</v>
      </c>
      <c r="D139">
        <v>17.028900146484379</v>
      </c>
    </row>
    <row r="140" spans="1:4">
      <c r="A140" s="2">
        <v>45120</v>
      </c>
      <c r="B140">
        <v>19.494230270385739</v>
      </c>
      <c r="C140">
        <v>0.12215700000524519</v>
      </c>
      <c r="D140">
        <v>16.896429061889648</v>
      </c>
    </row>
    <row r="141" spans="1:4">
      <c r="A141" s="2">
        <v>45121</v>
      </c>
      <c r="B141">
        <v>19.602840423583981</v>
      </c>
      <c r="C141">
        <v>0.121968999505043</v>
      </c>
      <c r="D141">
        <v>16.84663009643555</v>
      </c>
    </row>
    <row r="142" spans="1:4">
      <c r="A142" s="2">
        <v>45124</v>
      </c>
      <c r="B142">
        <v>19.430599212646481</v>
      </c>
      <c r="C142">
        <v>0.1206910014152527</v>
      </c>
      <c r="D142">
        <v>16.738700866699219</v>
      </c>
    </row>
    <row r="143" spans="1:4">
      <c r="A143" s="2">
        <v>45125</v>
      </c>
      <c r="B143">
        <v>19.438100814819339</v>
      </c>
      <c r="C143">
        <v>0.1205490007996559</v>
      </c>
      <c r="D143">
        <v>16.713699340820309</v>
      </c>
    </row>
    <row r="144" spans="1:4">
      <c r="A144" s="2">
        <v>45126</v>
      </c>
      <c r="B144">
        <v>19.52919960021973</v>
      </c>
      <c r="C144">
        <v>0.12049199640750891</v>
      </c>
      <c r="D144">
        <v>16.75214958190918</v>
      </c>
    </row>
    <row r="145" spans="1:4">
      <c r="A145" s="2">
        <v>45127</v>
      </c>
      <c r="B145">
        <v>19.475900650024411</v>
      </c>
      <c r="C145">
        <v>0.11971200257539751</v>
      </c>
      <c r="D145">
        <v>16.711870193481449</v>
      </c>
    </row>
    <row r="146" spans="1:4">
      <c r="A146" s="2">
        <v>45128</v>
      </c>
      <c r="B146">
        <v>19.482599258422852</v>
      </c>
      <c r="C146">
        <v>0.1206829994916916</v>
      </c>
      <c r="D146">
        <v>16.865900039672852</v>
      </c>
    </row>
    <row r="147" spans="1:4">
      <c r="A147" s="2">
        <v>45131</v>
      </c>
      <c r="B147">
        <v>19.594020843505859</v>
      </c>
      <c r="C147">
        <v>0.11974400281906129</v>
      </c>
      <c r="D147">
        <v>16.974300384521481</v>
      </c>
    </row>
    <row r="148" spans="1:4">
      <c r="A148" s="2">
        <v>45132</v>
      </c>
      <c r="B148">
        <v>19.35420036315918</v>
      </c>
      <c r="C148">
        <v>0.1188929975032806</v>
      </c>
      <c r="D148">
        <v>16.82609939575195</v>
      </c>
    </row>
    <row r="149" spans="1:4">
      <c r="A149" s="2">
        <v>45133</v>
      </c>
      <c r="B149">
        <v>19.590499877929691</v>
      </c>
      <c r="C149">
        <v>0.1202030032873154</v>
      </c>
      <c r="D149">
        <v>16.926700592041019</v>
      </c>
    </row>
    <row r="150" spans="1:4">
      <c r="A150" s="2">
        <v>45134</v>
      </c>
      <c r="B150">
        <v>19.569000244140621</v>
      </c>
      <c r="C150">
        <v>0.1201289966702461</v>
      </c>
      <c r="D150">
        <v>16.86244010925293</v>
      </c>
    </row>
    <row r="151" spans="1:4">
      <c r="A151" s="2">
        <v>45135</v>
      </c>
      <c r="B151">
        <v>19.3884391784668</v>
      </c>
      <c r="C151">
        <v>0.12131500244140619</v>
      </c>
      <c r="D151">
        <v>16.847099304199219</v>
      </c>
    </row>
    <row r="152" spans="1:4">
      <c r="A152" s="2">
        <v>45138</v>
      </c>
      <c r="B152">
        <v>19.174800872802731</v>
      </c>
      <c r="C152">
        <v>0.1185010001063347</v>
      </c>
      <c r="D152">
        <v>16.680900573730469</v>
      </c>
    </row>
    <row r="153" spans="1:4">
      <c r="A153" s="2">
        <v>45139</v>
      </c>
      <c r="B153">
        <v>19.20145416259766</v>
      </c>
      <c r="C153">
        <v>0.11760299652814871</v>
      </c>
      <c r="D153">
        <v>16.738100051879879</v>
      </c>
    </row>
    <row r="154" spans="1:4">
      <c r="A154" s="2">
        <v>45140</v>
      </c>
      <c r="B154">
        <v>19.33539962768555</v>
      </c>
      <c r="C154">
        <v>0.11801999807357789</v>
      </c>
      <c r="D154">
        <v>16.873529434204102</v>
      </c>
    </row>
    <row r="155" spans="1:4">
      <c r="A155" s="2">
        <v>45141</v>
      </c>
      <c r="B155">
        <v>19.37700271606445</v>
      </c>
      <c r="C155">
        <v>0.1186000034213066</v>
      </c>
      <c r="D155">
        <v>17.000799179077148</v>
      </c>
    </row>
    <row r="156" spans="1:4">
      <c r="A156" s="2">
        <v>45142</v>
      </c>
      <c r="B156">
        <v>19.8213996887207</v>
      </c>
      <c r="C156">
        <v>0.1214319989085197</v>
      </c>
      <c r="D156">
        <v>17.31819915771484</v>
      </c>
    </row>
    <row r="157" spans="1:4">
      <c r="A157" s="2">
        <v>45145</v>
      </c>
      <c r="B157">
        <v>19.537599563598629</v>
      </c>
      <c r="C157">
        <v>0.120388999581337</v>
      </c>
      <c r="D157">
        <v>17.080999374389648</v>
      </c>
    </row>
    <row r="158" spans="1:4">
      <c r="A158" s="2">
        <v>45146</v>
      </c>
      <c r="B158">
        <v>19.560199737548832</v>
      </c>
      <c r="C158">
        <v>0.11973199993371959</v>
      </c>
      <c r="D158">
        <v>17.064699172973629</v>
      </c>
    </row>
    <row r="159" spans="1:4">
      <c r="A159" s="2">
        <v>45147</v>
      </c>
      <c r="B159">
        <v>19.549100875854489</v>
      </c>
      <c r="C159">
        <v>0.1193929985165596</v>
      </c>
      <c r="D159">
        <v>17.106399536132809</v>
      </c>
    </row>
    <row r="160" spans="1:4">
      <c r="A160" s="2">
        <v>45148</v>
      </c>
      <c r="B160">
        <v>19.451869964599609</v>
      </c>
      <c r="C160">
        <v>0.1186909973621368</v>
      </c>
      <c r="D160">
        <v>17.05928993225098</v>
      </c>
    </row>
    <row r="161" spans="1:4">
      <c r="A161" s="2">
        <v>45149</v>
      </c>
      <c r="B161">
        <v>19.464345932006839</v>
      </c>
      <c r="C161">
        <v>0.1178250014781952</v>
      </c>
      <c r="D161">
        <v>17.06769943237305</v>
      </c>
    </row>
    <row r="162" spans="1:4">
      <c r="A162" s="2">
        <v>45152</v>
      </c>
      <c r="B162">
        <v>19.38339996337891</v>
      </c>
      <c r="C162">
        <v>0.1173420026898384</v>
      </c>
      <c r="D162">
        <v>16.993989944458011</v>
      </c>
    </row>
    <row r="163" spans="1:4">
      <c r="A163" s="2">
        <v>45153</v>
      </c>
      <c r="B163">
        <v>19.412454605102539</v>
      </c>
      <c r="C163">
        <v>0.11719699949026111</v>
      </c>
      <c r="D163">
        <v>17.0452995300293</v>
      </c>
    </row>
    <row r="164" spans="1:4">
      <c r="A164" s="2">
        <v>45154</v>
      </c>
      <c r="B164">
        <v>19.49160003662109</v>
      </c>
      <c r="C164">
        <v>0.1176270022988319</v>
      </c>
      <c r="D164">
        <v>17.128669738769531</v>
      </c>
    </row>
    <row r="165" spans="1:4">
      <c r="A165" s="2">
        <v>45155</v>
      </c>
      <c r="B165">
        <v>19.476499557495121</v>
      </c>
      <c r="C165">
        <v>0.11715699732303619</v>
      </c>
      <c r="D165">
        <v>17.14409065246582</v>
      </c>
    </row>
    <row r="166" spans="1:4">
      <c r="A166" s="2">
        <v>45156</v>
      </c>
      <c r="B166">
        <v>19.465000152587891</v>
      </c>
      <c r="C166">
        <v>0.1173370033502579</v>
      </c>
      <c r="D166">
        <v>17.097879409790039</v>
      </c>
    </row>
    <row r="167" spans="1:4">
      <c r="A167" s="2">
        <v>45159</v>
      </c>
      <c r="B167">
        <v>19.296529769897461</v>
      </c>
      <c r="C167">
        <v>0.1171699985861778</v>
      </c>
      <c r="D167">
        <v>17.02610015869141</v>
      </c>
    </row>
    <row r="168" spans="1:4">
      <c r="A168" s="2">
        <v>45160</v>
      </c>
      <c r="B168">
        <v>19.377799987792969</v>
      </c>
      <c r="C168">
        <v>0.1163339987397194</v>
      </c>
      <c r="D168">
        <v>17.012800216674801</v>
      </c>
    </row>
    <row r="169" spans="1:4">
      <c r="A169" s="2">
        <v>45161</v>
      </c>
      <c r="B169">
        <v>19.206600189208981</v>
      </c>
      <c r="C169">
        <v>0.11597999930381769</v>
      </c>
      <c r="D169">
        <v>16.906450271606449</v>
      </c>
    </row>
    <row r="170" spans="1:4">
      <c r="A170" s="2">
        <v>45162</v>
      </c>
      <c r="B170">
        <v>19.134199142456051</v>
      </c>
      <c r="C170">
        <v>0.1159749999642372</v>
      </c>
      <c r="D170">
        <v>16.77910041809082</v>
      </c>
    </row>
    <row r="171" spans="1:4">
      <c r="A171" s="2">
        <v>45163</v>
      </c>
      <c r="B171">
        <v>19.0098991394043</v>
      </c>
      <c r="C171">
        <v>0.1152229979634285</v>
      </c>
      <c r="D171">
        <v>16.830610275268551</v>
      </c>
    </row>
    <row r="172" spans="1:4">
      <c r="A172" s="2">
        <v>45166</v>
      </c>
      <c r="B172">
        <v>18.895782470703121</v>
      </c>
      <c r="C172">
        <v>0.11409500241279601</v>
      </c>
      <c r="D172">
        <v>16.71879959106445</v>
      </c>
    </row>
    <row r="173" spans="1:4">
      <c r="A173" s="2">
        <v>45167</v>
      </c>
      <c r="B173">
        <v>18.99690055847168</v>
      </c>
      <c r="C173">
        <v>0.114607997238636</v>
      </c>
      <c r="D173">
        <v>16.7859992980957</v>
      </c>
    </row>
    <row r="174" spans="1:4">
      <c r="A174" s="2">
        <v>45168</v>
      </c>
      <c r="B174">
        <v>19.11039924621582</v>
      </c>
      <c r="C174">
        <v>0.1149879992008209</v>
      </c>
      <c r="D174">
        <v>16.786699295043949</v>
      </c>
    </row>
    <row r="175" spans="1:4">
      <c r="A175" s="2">
        <v>45169</v>
      </c>
      <c r="B175">
        <v>19.08220100402832</v>
      </c>
      <c r="C175">
        <v>0.11469600349664689</v>
      </c>
      <c r="D175">
        <v>16.75712966918945</v>
      </c>
    </row>
    <row r="176" spans="1:4">
      <c r="A176" s="2">
        <v>45170</v>
      </c>
      <c r="B176">
        <v>19.242099761962891</v>
      </c>
      <c r="C176">
        <v>0.11684200167655941</v>
      </c>
      <c r="D176">
        <v>16.998220443725589</v>
      </c>
    </row>
    <row r="177" spans="1:4">
      <c r="A177" s="2">
        <v>45173</v>
      </c>
      <c r="B177">
        <v>19.28380012512207</v>
      </c>
      <c r="C177">
        <v>0.11689099669456481</v>
      </c>
      <c r="D177">
        <v>17.073270797729489</v>
      </c>
    </row>
    <row r="178" spans="1:4">
      <c r="A178" s="2">
        <v>45174</v>
      </c>
      <c r="B178">
        <v>19.410200119018551</v>
      </c>
      <c r="C178">
        <v>0.1172100007534027</v>
      </c>
      <c r="D178">
        <v>17.176080703735352</v>
      </c>
    </row>
    <row r="179" spans="1:4">
      <c r="A179" s="2">
        <v>45175</v>
      </c>
      <c r="B179">
        <v>19.55470085144043</v>
      </c>
      <c r="C179">
        <v>0.1178700029850006</v>
      </c>
      <c r="D179">
        <v>17.382600784301761</v>
      </c>
    </row>
    <row r="180" spans="1:4">
      <c r="A180" s="2">
        <v>45176</v>
      </c>
      <c r="B180">
        <v>19.719999313354489</v>
      </c>
      <c r="C180">
        <v>0.1190060004591942</v>
      </c>
      <c r="D180">
        <v>17.578899383544918</v>
      </c>
    </row>
    <row r="181" spans="1:4">
      <c r="A181" s="2">
        <v>45177</v>
      </c>
      <c r="B181">
        <v>19.701299667358398</v>
      </c>
      <c r="C181">
        <v>0.1192929968237877</v>
      </c>
      <c r="D181">
        <v>17.577299118041989</v>
      </c>
    </row>
    <row r="182" spans="1:4">
      <c r="A182" s="2">
        <v>45180</v>
      </c>
      <c r="B182">
        <v>19.665874481201168</v>
      </c>
      <c r="C182">
        <v>0.1192440018057823</v>
      </c>
      <c r="D182">
        <v>17.54314041137695</v>
      </c>
    </row>
    <row r="183" spans="1:4">
      <c r="A183" s="2">
        <v>45181</v>
      </c>
      <c r="B183">
        <v>19.387899398803711</v>
      </c>
      <c r="C183">
        <v>0.1178129985928535</v>
      </c>
      <c r="D183">
        <v>17.28103065490723</v>
      </c>
    </row>
    <row r="184" spans="1:4">
      <c r="A184" s="2">
        <v>45182</v>
      </c>
      <c r="B184">
        <v>19.309671401977539</v>
      </c>
      <c r="C184">
        <v>0.11697400361299511</v>
      </c>
      <c r="D184">
        <v>17.213399887084961</v>
      </c>
    </row>
    <row r="185" spans="1:4">
      <c r="A185" s="2">
        <v>45183</v>
      </c>
      <c r="B185">
        <v>19.171171188354489</v>
      </c>
      <c r="C185">
        <v>0.1162590011954308</v>
      </c>
      <c r="D185">
        <v>17.130599975585941</v>
      </c>
    </row>
    <row r="186" spans="1:4">
      <c r="A186" s="2">
        <v>45184</v>
      </c>
      <c r="B186">
        <v>19.086000442504879</v>
      </c>
      <c r="C186">
        <v>0.11598999798297881</v>
      </c>
      <c r="D186">
        <v>17.10635948181152</v>
      </c>
    </row>
    <row r="187" spans="1:4">
      <c r="A187" s="2">
        <v>45187</v>
      </c>
      <c r="B187">
        <v>19.018400192260739</v>
      </c>
      <c r="C187">
        <v>0.1152819991111755</v>
      </c>
      <c r="D187">
        <v>17.04739952087402</v>
      </c>
    </row>
    <row r="188" spans="1:4">
      <c r="A188" s="2">
        <v>45188</v>
      </c>
      <c r="B188">
        <v>19.087799072265621</v>
      </c>
      <c r="C188">
        <v>0.11596199870109559</v>
      </c>
      <c r="D188">
        <v>17.11669921875</v>
      </c>
    </row>
    <row r="189" spans="1:4">
      <c r="A189" s="2">
        <v>45189</v>
      </c>
      <c r="B189">
        <v>19.015300750732418</v>
      </c>
      <c r="C189">
        <v>0.1155000030994415</v>
      </c>
      <c r="D189">
        <v>17.064859390258789</v>
      </c>
    </row>
    <row r="190" spans="1:4">
      <c r="A190" s="2">
        <v>45190</v>
      </c>
      <c r="B190">
        <v>19.003047943115231</v>
      </c>
      <c r="C190">
        <v>0.1152329966425896</v>
      </c>
      <c r="D190">
        <v>17.092159271240231</v>
      </c>
    </row>
    <row r="191" spans="1:4">
      <c r="A191" s="2">
        <v>45191</v>
      </c>
      <c r="B191">
        <v>19.024412155151371</v>
      </c>
      <c r="C191">
        <v>0.116566002368927</v>
      </c>
      <c r="D191">
        <v>17.211099624633789</v>
      </c>
    </row>
    <row r="192" spans="1:4">
      <c r="A192" s="2">
        <v>45194</v>
      </c>
      <c r="B192">
        <v>18.942899703979489</v>
      </c>
      <c r="C192">
        <v>0.1156940013170242</v>
      </c>
      <c r="D192">
        <v>17.173599243164059</v>
      </c>
    </row>
    <row r="193" spans="1:4">
      <c r="A193" s="2">
        <v>45195</v>
      </c>
      <c r="B193">
        <v>19.070199966430661</v>
      </c>
      <c r="C193">
        <v>0.1168200001120567</v>
      </c>
      <c r="D193">
        <v>17.3843994140625</v>
      </c>
    </row>
    <row r="194" spans="1:4">
      <c r="A194" s="2">
        <v>45196</v>
      </c>
      <c r="B194">
        <v>19.156000137329102</v>
      </c>
      <c r="C194">
        <v>0.1177110001444817</v>
      </c>
      <c r="D194">
        <v>17.545009613037109</v>
      </c>
    </row>
    <row r="195" spans="1:4">
      <c r="A195" s="2">
        <v>45197</v>
      </c>
      <c r="B195">
        <v>19.204500198364261</v>
      </c>
      <c r="C195">
        <v>0.1182169988751411</v>
      </c>
      <c r="D195">
        <v>17.68695068359375</v>
      </c>
    </row>
    <row r="196" spans="1:4">
      <c r="A196" s="2">
        <v>45198</v>
      </c>
      <c r="B196">
        <v>19.169900894165039</v>
      </c>
      <c r="C196">
        <v>0.11744000017642971</v>
      </c>
      <c r="D196">
        <v>17.5389404296875</v>
      </c>
    </row>
    <row r="197" spans="1:4">
      <c r="A197" s="2">
        <v>45201</v>
      </c>
      <c r="B197">
        <v>19.00046348571777</v>
      </c>
      <c r="C197">
        <v>0.1163230016827583</v>
      </c>
      <c r="D197">
        <v>17.39539909362793</v>
      </c>
    </row>
    <row r="198" spans="1:4">
      <c r="A198" s="2">
        <v>45202</v>
      </c>
      <c r="B198">
        <v>19.253299713134769</v>
      </c>
      <c r="C198">
        <v>0.1178610026836395</v>
      </c>
      <c r="D198">
        <v>17.66250038146973</v>
      </c>
    </row>
    <row r="199" spans="1:4">
      <c r="A199" s="2">
        <v>45203</v>
      </c>
      <c r="B199">
        <v>19.565000534057621</v>
      </c>
      <c r="C199">
        <v>0.1207090020179749</v>
      </c>
      <c r="D199">
        <v>18.0093994140625</v>
      </c>
    </row>
    <row r="200" spans="1:4">
      <c r="A200" s="2">
        <v>45204</v>
      </c>
      <c r="B200">
        <v>19.621099472045898</v>
      </c>
      <c r="C200">
        <v>0.1206829994916916</v>
      </c>
      <c r="D200">
        <v>17.97809982299805</v>
      </c>
    </row>
    <row r="201" spans="1:4">
      <c r="A201" s="2">
        <v>45205</v>
      </c>
      <c r="B201">
        <v>20.02400016784668</v>
      </c>
      <c r="C201">
        <v>0.12304700165987011</v>
      </c>
      <c r="D201">
        <v>18.278139114379879</v>
      </c>
    </row>
    <row r="202" spans="1:4">
      <c r="A202" s="2">
        <v>45208</v>
      </c>
      <c r="B202">
        <v>20.06660079956055</v>
      </c>
      <c r="C202">
        <v>0.1221989989280701</v>
      </c>
      <c r="D202">
        <v>18.228000640869141</v>
      </c>
    </row>
    <row r="203" spans="1:4">
      <c r="A203" s="2">
        <v>45209</v>
      </c>
      <c r="B203">
        <v>20.117982864379879</v>
      </c>
      <c r="C203">
        <v>0.122749999165535</v>
      </c>
      <c r="D203">
        <v>18.20767974853516</v>
      </c>
    </row>
    <row r="204" spans="1:4">
      <c r="A204" s="2">
        <v>45210</v>
      </c>
      <c r="B204">
        <v>19.825370788574219</v>
      </c>
      <c r="C204">
        <v>0.1206630021333694</v>
      </c>
      <c r="D204">
        <v>17.934030532836911</v>
      </c>
    </row>
    <row r="205" spans="1:4">
      <c r="A205" s="2">
        <v>45211</v>
      </c>
      <c r="B205">
        <v>19.797599792480469</v>
      </c>
      <c r="C205">
        <v>0.11963000148534771</v>
      </c>
      <c r="D205">
        <v>17.8371696472168</v>
      </c>
    </row>
    <row r="206" spans="1:4">
      <c r="A206" s="2">
        <v>45212</v>
      </c>
      <c r="B206">
        <v>19.792299270629879</v>
      </c>
      <c r="C206">
        <v>0.1199719980359077</v>
      </c>
      <c r="D206">
        <v>17.970649719238281</v>
      </c>
    </row>
    <row r="207" spans="1:4">
      <c r="A207" s="2">
        <v>45215</v>
      </c>
      <c r="B207">
        <v>19.997299194335941</v>
      </c>
      <c r="C207">
        <v>0.12067499756813049</v>
      </c>
      <c r="D207">
        <v>18.04999923706055</v>
      </c>
    </row>
    <row r="208" spans="1:4">
      <c r="A208" s="2">
        <v>45216</v>
      </c>
      <c r="B208">
        <v>19.88552093505859</v>
      </c>
      <c r="C208">
        <v>0.11971300095319749</v>
      </c>
      <c r="D208">
        <v>17.907009124755859</v>
      </c>
    </row>
    <row r="209" spans="1:4">
      <c r="A209" s="2">
        <v>45217</v>
      </c>
      <c r="B209">
        <v>20.010200500488281</v>
      </c>
      <c r="C209">
        <v>0.12019900232553481</v>
      </c>
      <c r="D209">
        <v>18.001800537109379</v>
      </c>
    </row>
    <row r="210" spans="1:4">
      <c r="A210" s="2">
        <v>45218</v>
      </c>
      <c r="B210">
        <v>20.29999923706055</v>
      </c>
      <c r="C210">
        <v>0.1217679977416992</v>
      </c>
      <c r="D210">
        <v>18.235200881958011</v>
      </c>
    </row>
    <row r="211" spans="1:4">
      <c r="A211" s="2">
        <v>45219</v>
      </c>
      <c r="B211">
        <v>20.528215408325199</v>
      </c>
      <c r="C211">
        <v>0.12221600115299221</v>
      </c>
      <c r="D211">
        <v>18.308500289916989</v>
      </c>
    </row>
    <row r="212" spans="1:4">
      <c r="A212" s="2">
        <v>45222</v>
      </c>
      <c r="B212">
        <v>20.372844696044918</v>
      </c>
      <c r="C212">
        <v>0.12143500149250031</v>
      </c>
      <c r="D212">
        <v>18.20109939575195</v>
      </c>
    </row>
    <row r="213" spans="1:4">
      <c r="A213" s="2">
        <v>45223</v>
      </c>
      <c r="B213">
        <v>20.364700317382809</v>
      </c>
      <c r="C213">
        <v>0.12106200307607649</v>
      </c>
      <c r="D213">
        <v>18.13229942321777</v>
      </c>
    </row>
    <row r="214" spans="1:4">
      <c r="A214" s="2">
        <v>45224</v>
      </c>
      <c r="B214">
        <v>20.442399978637699</v>
      </c>
      <c r="C214">
        <v>0.12184199690818789</v>
      </c>
      <c r="D214">
        <v>18.25906944274902</v>
      </c>
    </row>
    <row r="215" spans="1:4">
      <c r="A215" s="2">
        <v>45225</v>
      </c>
      <c r="B215">
        <v>20.434162139892582</v>
      </c>
      <c r="C215">
        <v>0.1221010014414787</v>
      </c>
      <c r="D215">
        <v>18.327400207519531</v>
      </c>
    </row>
    <row r="216" spans="1:4">
      <c r="A216" s="2">
        <v>45226</v>
      </c>
      <c r="B216">
        <v>20.177227020263668</v>
      </c>
      <c r="C216">
        <v>0.12061499804258349</v>
      </c>
      <c r="D216">
        <v>18.136199951171879</v>
      </c>
    </row>
    <row r="217" spans="1:4">
      <c r="A217" s="2">
        <v>45229</v>
      </c>
      <c r="B217">
        <v>20.062263488769531</v>
      </c>
      <c r="C217">
        <v>0.1209139972925186</v>
      </c>
      <c r="D217">
        <v>18.105489730834961</v>
      </c>
    </row>
    <row r="218" spans="1:4">
      <c r="A218" s="2">
        <v>45230</v>
      </c>
      <c r="B218">
        <v>20.017499923706051</v>
      </c>
      <c r="C218">
        <v>0.12104000151157381</v>
      </c>
      <c r="D218">
        <v>18.048099517822269</v>
      </c>
    </row>
    <row r="219" spans="1:4">
      <c r="A219" s="2">
        <v>45231</v>
      </c>
      <c r="B219">
        <v>19.845500946044918</v>
      </c>
      <c r="C219">
        <v>0.1192750036716461</v>
      </c>
      <c r="D219">
        <v>18.046699523925781</v>
      </c>
    </row>
    <row r="220" spans="1:4">
      <c r="A220" s="2">
        <v>45232</v>
      </c>
      <c r="B220">
        <v>19.61368560791016</v>
      </c>
      <c r="C220">
        <v>0.1179630011320114</v>
      </c>
      <c r="D220">
        <v>17.762350082397461</v>
      </c>
    </row>
    <row r="221" spans="1:4">
      <c r="A221" s="2">
        <v>45233</v>
      </c>
      <c r="B221">
        <v>19.35420036315918</v>
      </c>
      <c r="C221">
        <v>0.116458997130394</v>
      </c>
      <c r="D221">
        <v>17.52700042724609</v>
      </c>
    </row>
    <row r="222" spans="1:4">
      <c r="A222" s="2">
        <v>45236</v>
      </c>
      <c r="B222">
        <v>19.429885864257809</v>
      </c>
      <c r="C222">
        <v>0.1169049963355064</v>
      </c>
      <c r="D222">
        <v>17.47212982177734</v>
      </c>
    </row>
    <row r="223" spans="1:4">
      <c r="A223" s="2">
        <v>45237</v>
      </c>
      <c r="B223">
        <v>19.496664047241211</v>
      </c>
      <c r="C223">
        <v>0.116908997297287</v>
      </c>
      <c r="D223">
        <v>17.535299301147461</v>
      </c>
    </row>
    <row r="224" spans="1:4">
      <c r="A224" s="2">
        <v>45238</v>
      </c>
      <c r="B224">
        <v>19.422599792480469</v>
      </c>
      <c r="C224">
        <v>0.1161610037088394</v>
      </c>
      <c r="D224">
        <v>17.470199584960941</v>
      </c>
    </row>
    <row r="225" spans="1:4">
      <c r="A225" s="2">
        <v>45239</v>
      </c>
      <c r="B225">
        <v>19.503000259399411</v>
      </c>
      <c r="C225">
        <v>0.1161599978804588</v>
      </c>
      <c r="D225">
        <v>17.525199890136719</v>
      </c>
    </row>
    <row r="226" spans="1:4">
      <c r="A226" s="2">
        <v>45240</v>
      </c>
      <c r="B226">
        <v>19.69472694396973</v>
      </c>
      <c r="C226">
        <v>0.1175350025296211</v>
      </c>
      <c r="D226">
        <v>17.789360046386719</v>
      </c>
    </row>
    <row r="227" spans="1:4">
      <c r="A227" s="2">
        <v>45243</v>
      </c>
      <c r="B227">
        <v>19.573854446411129</v>
      </c>
      <c r="C227">
        <v>0.1165639981627464</v>
      </c>
      <c r="D227">
        <v>17.656400680541989</v>
      </c>
    </row>
    <row r="228" spans="1:4">
      <c r="A228" s="2">
        <v>45244</v>
      </c>
      <c r="B228">
        <v>19.538200378417969</v>
      </c>
      <c r="C228">
        <v>0.116056002676487</v>
      </c>
      <c r="D228">
        <v>17.600099563598629</v>
      </c>
    </row>
    <row r="229" spans="1:4">
      <c r="A229" s="2">
        <v>45245</v>
      </c>
      <c r="B229">
        <v>19.50670051574707</v>
      </c>
      <c r="C229">
        <v>0.11518000066280359</v>
      </c>
      <c r="D229">
        <v>17.332500457763668</v>
      </c>
    </row>
    <row r="230" spans="1:4">
      <c r="A230" s="2">
        <v>45246</v>
      </c>
      <c r="B230">
        <v>19.496440887451168</v>
      </c>
      <c r="C230">
        <v>0.1143840029835701</v>
      </c>
      <c r="D230">
        <v>17.296169281005859</v>
      </c>
    </row>
    <row r="231" spans="1:4">
      <c r="A231" s="2">
        <v>45247</v>
      </c>
      <c r="B231">
        <v>19.39940071105957</v>
      </c>
      <c r="C231">
        <v>0.1142999976873398</v>
      </c>
      <c r="D231">
        <v>17.225799560546879</v>
      </c>
    </row>
    <row r="232" spans="1:4">
      <c r="A232" s="2">
        <v>45250</v>
      </c>
      <c r="B232">
        <v>19.43552398681641</v>
      </c>
      <c r="C232">
        <v>0.11483599990606309</v>
      </c>
      <c r="D232">
        <v>17.219680786132809</v>
      </c>
    </row>
    <row r="233" spans="1:4">
      <c r="A233" s="2">
        <v>45251</v>
      </c>
      <c r="B233">
        <v>19.34684944152832</v>
      </c>
      <c r="C233">
        <v>0.1153300032019615</v>
      </c>
      <c r="D233">
        <v>17.11074066162109</v>
      </c>
    </row>
    <row r="234" spans="1:4">
      <c r="A234" s="2">
        <v>45252</v>
      </c>
      <c r="B234">
        <v>19.458675384521481</v>
      </c>
      <c r="C234">
        <v>0.1160229966044426</v>
      </c>
      <c r="D234">
        <v>17.18959999084473</v>
      </c>
    </row>
    <row r="235" spans="1:4">
      <c r="A235" s="2">
        <v>45253</v>
      </c>
      <c r="B235">
        <v>19.447799682617191</v>
      </c>
      <c r="C235">
        <v>0.115045003592968</v>
      </c>
      <c r="D235">
        <v>17.1951904296875</v>
      </c>
    </row>
    <row r="236" spans="1:4">
      <c r="A236" s="2">
        <v>45254</v>
      </c>
      <c r="B236">
        <v>19.427999496459961</v>
      </c>
      <c r="C236">
        <v>0.1148490011692047</v>
      </c>
      <c r="D236">
        <v>17.18650054931641</v>
      </c>
    </row>
    <row r="237" spans="1:4">
      <c r="A237" s="2">
        <v>45257</v>
      </c>
      <c r="B237">
        <v>19.39579963684082</v>
      </c>
      <c r="C237">
        <v>0.1144139990210533</v>
      </c>
      <c r="D237">
        <v>17.113859176635739</v>
      </c>
    </row>
    <row r="238" spans="1:4">
      <c r="A238" s="2">
        <v>45258</v>
      </c>
      <c r="B238">
        <v>19.507999420166019</v>
      </c>
      <c r="C238">
        <v>0.1155830025672913</v>
      </c>
      <c r="D238">
        <v>17.158599853515621</v>
      </c>
    </row>
    <row r="239" spans="1:4">
      <c r="A239" s="2">
        <v>45259</v>
      </c>
      <c r="B239">
        <v>19.53019905090332</v>
      </c>
      <c r="C239">
        <v>0.11641900241374969</v>
      </c>
      <c r="D239">
        <v>17.121000289916989</v>
      </c>
    </row>
    <row r="240" spans="1:4">
      <c r="A240" s="2">
        <v>45260</v>
      </c>
      <c r="B240">
        <v>19.800600051879879</v>
      </c>
      <c r="C240">
        <v>0.1175379976630211</v>
      </c>
      <c r="D240">
        <v>17.28280067443848</v>
      </c>
    </row>
    <row r="241" spans="1:4">
      <c r="A241" s="2">
        <v>45261</v>
      </c>
      <c r="B241">
        <v>19.864530563354489</v>
      </c>
      <c r="C241">
        <v>0.117407001554966</v>
      </c>
      <c r="D241">
        <v>17.376300811767582</v>
      </c>
    </row>
    <row r="242" spans="1:4">
      <c r="A242" s="2">
        <v>45264</v>
      </c>
      <c r="B242">
        <v>19.803400039672852</v>
      </c>
      <c r="C242">
        <v>0.11738999933004381</v>
      </c>
      <c r="D242">
        <v>17.188760757446289</v>
      </c>
    </row>
    <row r="243" spans="1:4">
      <c r="A243" s="2">
        <v>45265</v>
      </c>
      <c r="B243">
        <v>20.015499114990231</v>
      </c>
      <c r="C243">
        <v>0.1184689998626709</v>
      </c>
      <c r="D243">
        <v>17.454099655151371</v>
      </c>
    </row>
    <row r="244" spans="1:4">
      <c r="A244" s="2">
        <v>45266</v>
      </c>
      <c r="B244">
        <v>19.836357116699219</v>
      </c>
      <c r="C244">
        <v>0.1179340034723282</v>
      </c>
      <c r="D244">
        <v>17.35829925537109</v>
      </c>
    </row>
    <row r="245" spans="1:4">
      <c r="A245" s="2">
        <v>45267</v>
      </c>
      <c r="B245">
        <v>19.76455116271973</v>
      </c>
      <c r="C245">
        <v>0.1174549981951714</v>
      </c>
      <c r="D245">
        <v>17.287460327148441</v>
      </c>
    </row>
    <row r="246" spans="1:4">
      <c r="A246" s="2">
        <v>45268</v>
      </c>
      <c r="B246">
        <v>19.956766128540039</v>
      </c>
      <c r="C246">
        <v>0.1210990026593208</v>
      </c>
      <c r="D246">
        <v>17.472049713134769</v>
      </c>
    </row>
    <row r="247" spans="1:4">
      <c r="A247" s="2">
        <v>45271</v>
      </c>
      <c r="B247">
        <v>19.788999557495121</v>
      </c>
      <c r="C247">
        <v>0.11890999972820281</v>
      </c>
      <c r="D247">
        <v>17.379999160766602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FFFD9-611C-8D4C-BE49-9DBDB1996640}">
  <dimension ref="B2:L15"/>
  <sheetViews>
    <sheetView topLeftCell="E1" zoomScale="130" zoomScaleNormal="130" workbookViewId="0">
      <selection activeCell="K10" sqref="K10"/>
    </sheetView>
  </sheetViews>
  <sheetFormatPr baseColWidth="10" defaultRowHeight="14.4"/>
  <cols>
    <col min="1" max="1" width="5.6640625" customWidth="1"/>
  </cols>
  <sheetData>
    <row r="2" spans="2:12" ht="15.6">
      <c r="B2" s="44" t="s">
        <v>17</v>
      </c>
      <c r="C2" s="44"/>
      <c r="D2" s="44"/>
      <c r="E2" s="44"/>
      <c r="F2" s="44"/>
      <c r="G2" s="44"/>
      <c r="H2" s="44"/>
      <c r="I2" s="44"/>
      <c r="J2" s="44"/>
      <c r="K2" s="44"/>
      <c r="L2" s="44"/>
    </row>
    <row r="4" spans="2:12">
      <c r="B4" s="45" t="s">
        <v>8</v>
      </c>
      <c r="C4" s="45"/>
      <c r="D4" s="45"/>
      <c r="E4" s="45"/>
      <c r="G4" s="45" t="s">
        <v>9</v>
      </c>
      <c r="H4" s="45"/>
      <c r="I4" s="45"/>
      <c r="J4" s="45"/>
    </row>
    <row r="5" spans="2:12">
      <c r="B5" s="4" t="s">
        <v>10</v>
      </c>
      <c r="C5" s="4">
        <v>465</v>
      </c>
      <c r="D5" s="4">
        <v>470</v>
      </c>
      <c r="E5" s="4">
        <v>475</v>
      </c>
      <c r="G5" s="4" t="s">
        <v>10</v>
      </c>
      <c r="H5" s="4">
        <v>450</v>
      </c>
      <c r="I5" s="4">
        <v>445</v>
      </c>
      <c r="J5" s="4">
        <v>440</v>
      </c>
    </row>
    <row r="6" spans="2:12">
      <c r="B6" s="4" t="s">
        <v>11</v>
      </c>
      <c r="C6" s="4">
        <v>10</v>
      </c>
      <c r="D6" s="4">
        <v>12</v>
      </c>
      <c r="E6" s="4">
        <v>17</v>
      </c>
      <c r="G6" s="4" t="s">
        <v>11</v>
      </c>
      <c r="H6" s="4">
        <v>26</v>
      </c>
      <c r="I6" s="4">
        <v>18</v>
      </c>
      <c r="J6" s="4">
        <v>14</v>
      </c>
    </row>
    <row r="7" spans="2:12">
      <c r="B7" s="4" t="s">
        <v>12</v>
      </c>
      <c r="C7" s="4">
        <v>18</v>
      </c>
      <c r="D7" s="4">
        <v>20</v>
      </c>
      <c r="E7" s="4">
        <v>12</v>
      </c>
      <c r="G7" s="4" t="s">
        <v>12</v>
      </c>
      <c r="H7" s="4">
        <v>21</v>
      </c>
      <c r="I7" s="4">
        <v>26</v>
      </c>
      <c r="J7" s="4">
        <v>32</v>
      </c>
    </row>
    <row r="8" spans="2:12">
      <c r="B8" s="4" t="s">
        <v>13</v>
      </c>
      <c r="C8" s="4">
        <v>16</v>
      </c>
      <c r="D8" s="4">
        <v>14</v>
      </c>
      <c r="E8" s="4">
        <v>11</v>
      </c>
      <c r="G8" s="4" t="s">
        <v>13</v>
      </c>
      <c r="H8" s="4">
        <v>17</v>
      </c>
      <c r="I8" s="4">
        <v>35</v>
      </c>
      <c r="J8" s="4">
        <v>43</v>
      </c>
    </row>
    <row r="9" spans="2:12">
      <c r="B9" s="46" t="s">
        <v>14</v>
      </c>
      <c r="C9" s="46"/>
      <c r="D9" s="46"/>
      <c r="E9" s="46"/>
      <c r="G9" s="46" t="s">
        <v>14</v>
      </c>
      <c r="H9" s="46"/>
      <c r="I9" s="46"/>
      <c r="J9" s="46"/>
    </row>
    <row r="11" spans="2:12">
      <c r="B11" s="45" t="s">
        <v>15</v>
      </c>
      <c r="C11" s="45"/>
      <c r="D11" s="45"/>
      <c r="E11" s="45"/>
      <c r="G11" s="45" t="s">
        <v>16</v>
      </c>
      <c r="H11" s="45"/>
      <c r="I11" s="45"/>
      <c r="J11" s="45"/>
    </row>
    <row r="12" spans="2:12">
      <c r="B12" s="4" t="s">
        <v>10</v>
      </c>
      <c r="C12" s="4">
        <v>465</v>
      </c>
      <c r="D12" s="4">
        <v>470</v>
      </c>
      <c r="E12" s="4">
        <v>475</v>
      </c>
      <c r="G12" s="4" t="s">
        <v>10</v>
      </c>
      <c r="H12" s="4">
        <v>450</v>
      </c>
      <c r="I12" s="4">
        <v>445</v>
      </c>
      <c r="J12" s="4">
        <v>440</v>
      </c>
    </row>
    <row r="13" spans="2:12">
      <c r="B13" s="4" t="s">
        <v>11</v>
      </c>
      <c r="C13" s="4">
        <v>0.17</v>
      </c>
      <c r="D13" s="4">
        <v>0.16</v>
      </c>
      <c r="E13" s="4">
        <v>0.15</v>
      </c>
      <c r="G13" s="4" t="s">
        <v>11</v>
      </c>
      <c r="H13" s="4">
        <v>0.24</v>
      </c>
      <c r="I13" s="4">
        <v>0.22</v>
      </c>
      <c r="J13" s="4">
        <v>0.2</v>
      </c>
    </row>
    <row r="14" spans="2:12">
      <c r="B14" s="4" t="s">
        <v>12</v>
      </c>
      <c r="C14" s="4">
        <v>0.21</v>
      </c>
      <c r="D14" s="4">
        <v>0.2</v>
      </c>
      <c r="E14" s="4">
        <v>0.19</v>
      </c>
      <c r="G14" s="4" t="s">
        <v>12</v>
      </c>
      <c r="H14" s="4">
        <v>0.25</v>
      </c>
      <c r="I14" s="4">
        <v>0.24</v>
      </c>
      <c r="J14" s="4">
        <v>0.23</v>
      </c>
    </row>
    <row r="15" spans="2:12">
      <c r="B15" s="4" t="s">
        <v>13</v>
      </c>
      <c r="C15" s="4">
        <v>0.22</v>
      </c>
      <c r="D15" s="4">
        <v>0.21</v>
      </c>
      <c r="E15" s="4">
        <v>0.2</v>
      </c>
      <c r="G15" s="4" t="s">
        <v>13</v>
      </c>
      <c r="H15" s="4">
        <v>0.26</v>
      </c>
      <c r="I15" s="4">
        <v>0.25</v>
      </c>
      <c r="J15" s="4">
        <v>0.24</v>
      </c>
    </row>
  </sheetData>
  <mergeCells count="7">
    <mergeCell ref="B2:L2"/>
    <mergeCell ref="B11:E11"/>
    <mergeCell ref="G11:J11"/>
    <mergeCell ref="B4:E4"/>
    <mergeCell ref="G4:J4"/>
    <mergeCell ref="B9:E9"/>
    <mergeCell ref="G9:J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Data_Equities</vt:lpstr>
      <vt:lpstr>Data_Rate</vt:lpstr>
      <vt:lpstr>Data_FX</vt:lpstr>
      <vt:lpstr>Data_Derivatives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JIMENEZ DEL MURO, LUIS EDUARDO</cp:lastModifiedBy>
  <dcterms:created xsi:type="dcterms:W3CDTF">2023-12-11T22:37:43Z</dcterms:created>
  <dcterms:modified xsi:type="dcterms:W3CDTF">2025-02-25T03:51:09Z</dcterms:modified>
</cp:coreProperties>
</file>