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epile\Desktop\ITESO\6to Semestre\Simulación de Procesos Financieros\Simulacion_Procesos_Financieros\proyecto\"/>
    </mc:Choice>
  </mc:AlternateContent>
  <xr:revisionPtr revIDLastSave="0" documentId="13_ncr:1_{CFE61C72-9257-45DA-963E-2CD1B2B62300}" xr6:coauthVersionLast="47" xr6:coauthVersionMax="47" xr10:uidLastSave="{00000000-0000-0000-0000-000000000000}"/>
  <bookViews>
    <workbookView xWindow="-120" yWindow="-120" windowWidth="29040" windowHeight="15720" xr2:uid="{F94A1C34-F369-4770-9DAB-6D32B1CE2C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4" i="1"/>
  <c r="K14" i="1"/>
  <c r="L14" i="1"/>
  <c r="J14" i="1"/>
  <c r="I14" i="1"/>
  <c r="H14" i="1"/>
  <c r="G14" i="1"/>
  <c r="L12" i="1"/>
  <c r="K12" i="1"/>
  <c r="J12" i="1"/>
  <c r="I12" i="1"/>
  <c r="H12" i="1"/>
  <c r="G12" i="1"/>
</calcChain>
</file>

<file path=xl/sharedStrings.xml><?xml version="1.0" encoding="utf-8"?>
<sst xmlns="http://schemas.openxmlformats.org/spreadsheetml/2006/main" count="40" uniqueCount="36">
  <si>
    <t>Métrica</t>
  </si>
  <si>
    <t>P&amp;L Esperado ($)</t>
  </si>
  <si>
    <t>IC 95% P&amp;L ($)</t>
  </si>
  <si>
    <t>Prob. Ganancia (%)</t>
  </si>
  <si>
    <t>VISA</t>
  </si>
  <si>
    <t>Procter &amp; GAMBLE</t>
  </si>
  <si>
    <t>1 mes</t>
  </si>
  <si>
    <t>3 meses</t>
  </si>
  <si>
    <t>1 año</t>
  </si>
  <si>
    <t xml:space="preserve">Strike Short Call </t>
  </si>
  <si>
    <t>Strike Long Put</t>
  </si>
  <si>
    <t>Precio Spot</t>
  </si>
  <si>
    <t>Prima Short Call</t>
  </si>
  <si>
    <t>Neto</t>
  </si>
  <si>
    <t>Prima Long Put</t>
  </si>
  <si>
    <t>-16.62&lt;&lt;17.93</t>
  </si>
  <si>
    <t>-2.45&lt;&lt;13.81</t>
  </si>
  <si>
    <t>-6.97&lt;&lt;9.29</t>
  </si>
  <si>
    <t>-7.87&lt;&lt;8.39</t>
  </si>
  <si>
    <t>-14.59&lt;&lt;19.96</t>
  </si>
  <si>
    <t>P&amp;L Esperado (%)</t>
  </si>
  <si>
    <t>-4.76&lt;&lt;29.79</t>
  </si>
  <si>
    <t>PG</t>
  </si>
  <si>
    <t>V</t>
  </si>
  <si>
    <t>Precio Actual (So)</t>
  </si>
  <si>
    <t>Rendimiento esperado</t>
  </si>
  <si>
    <t>Volatilidad</t>
  </si>
  <si>
    <t>Resumen de los Activos</t>
  </si>
  <si>
    <t>Resultados en USD del Collar Hedge</t>
  </si>
  <si>
    <t>IC 95% P&amp;L (%)</t>
  </si>
  <si>
    <t>-4.84%&lt;&lt;5.16%</t>
  </si>
  <si>
    <t>-4.10%&lt;&lt;5.71%</t>
  </si>
  <si>
    <t>-1.51%&lt;&lt;8.49%</t>
  </si>
  <si>
    <t>-4.81%&lt;&lt;5.19%</t>
  </si>
  <si>
    <t>-4.22%&lt;&lt;5.78%</t>
  </si>
  <si>
    <t>-1.38%&lt;&lt;8.62%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</si>
</sst>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4999237037263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3" fillId="4" borderId="1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6" fillId="2" borderId="0" xfId="0" applyFont="1" applyFill="1"/>
    <xf numFmtId="0" fontId="3" fillId="2" borderId="20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4" fontId="4" fillId="2" borderId="14" xfId="0" applyNumberFormat="1" applyFont="1" applyFill="1" applyBorder="1" applyAlignment="1">
      <alignment horizontal="center" vertical="center" wrapText="1"/>
    </xf>
    <xf numFmtId="164" fontId="4" fillId="2" borderId="18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2" applyNumberFormat="1" applyFont="1" applyFill="1" applyBorder="1" applyAlignment="1">
      <alignment horizontal="center" vertical="center" wrapText="1"/>
    </xf>
    <xf numFmtId="2" fontId="4" fillId="2" borderId="4" xfId="2" applyNumberFormat="1" applyFont="1" applyFill="1" applyBorder="1" applyAlignment="1">
      <alignment horizontal="center" vertical="center" wrapText="1"/>
    </xf>
    <xf numFmtId="2" fontId="4" fillId="2" borderId="14" xfId="2" applyNumberFormat="1" applyFont="1" applyFill="1" applyBorder="1" applyAlignment="1">
      <alignment horizontal="center" vertical="center" wrapText="1"/>
    </xf>
    <xf numFmtId="2" fontId="4" fillId="2" borderId="18" xfId="2" applyNumberFormat="1" applyFont="1" applyFill="1" applyBorder="1" applyAlignment="1">
      <alignment horizontal="center" vertical="center" wrapText="1"/>
    </xf>
    <xf numFmtId="2" fontId="4" fillId="2" borderId="19" xfId="2" applyNumberFormat="1" applyFont="1" applyFill="1" applyBorder="1" applyAlignment="1">
      <alignment horizontal="center" vertical="center" wrapText="1"/>
    </xf>
    <xf numFmtId="2" fontId="4" fillId="2" borderId="16" xfId="2" applyNumberFormat="1" applyFont="1" applyFill="1" applyBorder="1" applyAlignment="1">
      <alignment horizontal="center" vertical="center" wrapText="1"/>
    </xf>
    <xf numFmtId="2" fontId="4" fillId="2" borderId="13" xfId="2" applyNumberFormat="1" applyFont="1" applyFill="1" applyBorder="1" applyAlignment="1">
      <alignment horizontal="center" vertical="center" wrapText="1"/>
    </xf>
    <xf numFmtId="2" fontId="4" fillId="2" borderId="17" xfId="2" applyNumberFormat="1" applyFont="1" applyFill="1" applyBorder="1" applyAlignment="1">
      <alignment horizontal="center" vertical="center" wrapText="1"/>
    </xf>
    <xf numFmtId="2" fontId="4" fillId="2" borderId="5" xfId="2" applyNumberFormat="1" applyFont="1" applyFill="1" applyBorder="1" applyAlignment="1">
      <alignment horizontal="center" vertical="center" wrapText="1"/>
    </xf>
    <xf numFmtId="10" fontId="4" fillId="2" borderId="14" xfId="3" applyNumberFormat="1" applyFont="1" applyFill="1" applyBorder="1" applyAlignment="1">
      <alignment horizontal="center" vertical="center" wrapText="1"/>
    </xf>
    <xf numFmtId="10" fontId="4" fillId="2" borderId="18" xfId="3" applyNumberFormat="1" applyFont="1" applyFill="1" applyBorder="1" applyAlignment="1">
      <alignment horizontal="center" vertical="center" wrapText="1"/>
    </xf>
    <xf numFmtId="10" fontId="4" fillId="2" borderId="8" xfId="3" applyNumberFormat="1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10" fontId="0" fillId="2" borderId="8" xfId="0" applyNumberFormat="1" applyFill="1" applyBorder="1" applyAlignment="1">
      <alignment horizontal="center"/>
    </xf>
    <xf numFmtId="10" fontId="0" fillId="2" borderId="22" xfId="0" applyNumberFormat="1" applyFill="1" applyBorder="1" applyAlignment="1">
      <alignment horizontal="center"/>
    </xf>
    <xf numFmtId="10" fontId="0" fillId="2" borderId="21" xfId="0" applyNumberFormat="1" applyFill="1" applyBorder="1" applyAlignment="1">
      <alignment horizontal="center"/>
    </xf>
    <xf numFmtId="0" fontId="3" fillId="4" borderId="2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2" fontId="4" fillId="2" borderId="6" xfId="2" applyNumberFormat="1" applyFont="1" applyFill="1" applyBorder="1" applyAlignment="1">
      <alignment horizontal="center" vertical="center" wrapText="1"/>
    </xf>
    <xf numFmtId="2" fontId="4" fillId="2" borderId="7" xfId="2" applyNumberFormat="1" applyFont="1" applyFill="1" applyBorder="1" applyAlignment="1">
      <alignment horizontal="center" vertical="center" wrapText="1"/>
    </xf>
    <xf numFmtId="2" fontId="4" fillId="2" borderId="8" xfId="2" applyNumberFormat="1" applyFont="1" applyFill="1" applyBorder="1" applyAlignment="1">
      <alignment horizontal="center" vertical="center" wrapText="1"/>
    </xf>
    <xf numFmtId="2" fontId="4" fillId="2" borderId="9" xfId="2" applyNumberFormat="1" applyFont="1" applyFill="1" applyBorder="1" applyAlignment="1">
      <alignment horizontal="center" vertical="center" wrapText="1"/>
    </xf>
    <xf numFmtId="2" fontId="4" fillId="2" borderId="10" xfId="2" applyNumberFormat="1" applyFont="1" applyFill="1" applyBorder="1" applyAlignment="1">
      <alignment horizontal="center" vertical="center" wrapText="1"/>
    </xf>
    <xf numFmtId="2" fontId="4" fillId="2" borderId="11" xfId="2" applyNumberFormat="1" applyFont="1" applyFill="1" applyBorder="1" applyAlignment="1">
      <alignment horizontal="center" vertical="center" wrapText="1"/>
    </xf>
    <xf numFmtId="2" fontId="4" fillId="2" borderId="2" xfId="2" applyNumberFormat="1" applyFont="1" applyFill="1" applyBorder="1" applyAlignment="1">
      <alignment horizontal="center" vertical="center" wrapText="1"/>
    </xf>
    <xf numFmtId="2" fontId="4" fillId="2" borderId="3" xfId="2" applyNumberFormat="1" applyFont="1" applyFill="1" applyBorder="1" applyAlignment="1">
      <alignment horizontal="center" vertical="center" wrapText="1"/>
    </xf>
    <xf numFmtId="2" fontId="4" fillId="2" borderId="4" xfId="2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2" fontId="4" fillId="2" borderId="9" xfId="1" applyNumberFormat="1" applyFont="1" applyFill="1" applyBorder="1" applyAlignment="1">
      <alignment horizontal="center" vertical="center" wrapText="1"/>
    </xf>
    <xf numFmtId="2" fontId="4" fillId="2" borderId="10" xfId="1" applyNumberFormat="1" applyFont="1" applyFill="1" applyBorder="1" applyAlignment="1">
      <alignment horizontal="center" vertical="center" wrapText="1"/>
    </xf>
    <xf numFmtId="2" fontId="4" fillId="2" borderId="11" xfId="1" applyNumberFormat="1" applyFont="1" applyFill="1" applyBorder="1" applyAlignment="1">
      <alignment horizontal="center" vertical="center" wrapText="1"/>
    </xf>
    <xf numFmtId="0" fontId="4" fillId="2" borderId="2" xfId="2" applyNumberFormat="1" applyFont="1" applyFill="1" applyBorder="1" applyAlignment="1">
      <alignment horizontal="center" vertical="center" wrapText="1"/>
    </xf>
    <xf numFmtId="0" fontId="4" fillId="2" borderId="3" xfId="2" applyNumberFormat="1" applyFont="1" applyFill="1" applyBorder="1" applyAlignment="1">
      <alignment horizontal="center" vertical="center" wrapText="1"/>
    </xf>
    <xf numFmtId="0" fontId="4" fillId="2" borderId="4" xfId="2" applyNumberFormat="1" applyFont="1" applyFill="1" applyBorder="1" applyAlignment="1">
      <alignment horizontal="center" vertical="center" wrapText="1"/>
    </xf>
    <xf numFmtId="2" fontId="0" fillId="2" borderId="0" xfId="0" applyNumberFormat="1" applyFill="1"/>
    <xf numFmtId="0" fontId="4" fillId="2" borderId="19" xfId="0" quotePrefix="1" applyFont="1" applyFill="1" applyBorder="1" applyAlignment="1">
      <alignment horizontal="center" vertical="center" wrapText="1"/>
    </xf>
    <xf numFmtId="0" fontId="4" fillId="2" borderId="16" xfId="0" quotePrefix="1" applyFont="1" applyFill="1" applyBorder="1" applyAlignment="1">
      <alignment horizontal="center" vertical="center" wrapText="1"/>
    </xf>
    <xf numFmtId="0" fontId="4" fillId="2" borderId="4" xfId="0" quotePrefix="1" applyFont="1" applyFill="1" applyBorder="1" applyAlignment="1">
      <alignment horizontal="center" vertical="center" wrapText="1"/>
    </xf>
    <xf numFmtId="0" fontId="4" fillId="2" borderId="14" xfId="0" quotePrefix="1" applyFont="1" applyFill="1" applyBorder="1" applyAlignment="1">
      <alignment horizontal="center" vertical="center" wrapText="1"/>
    </xf>
    <xf numFmtId="0" fontId="4" fillId="2" borderId="18" xfId="0" quotePrefix="1" applyFont="1" applyFill="1" applyBorder="1" applyAlignment="1">
      <alignment horizontal="center" vertical="center" wrapText="1"/>
    </xf>
    <xf numFmtId="0" fontId="4" fillId="2" borderId="8" xfId="0" quotePrefix="1" applyFont="1" applyFill="1" applyBorder="1" applyAlignment="1">
      <alignment horizontal="center" vertical="center" wrapText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EEF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7141-FCD3-495F-95CC-5F2F32AC195C}">
  <dimension ref="C3:L27"/>
  <sheetViews>
    <sheetView tabSelected="1" topLeftCell="E2" zoomScale="190" zoomScaleNormal="190" workbookViewId="0">
      <selection activeCell="H20" sqref="H20"/>
    </sheetView>
  </sheetViews>
  <sheetFormatPr baseColWidth="10" defaultRowHeight="15" x14ac:dyDescent="0.25"/>
  <cols>
    <col min="1" max="5" width="11.42578125" style="1"/>
    <col min="6" max="6" width="24" style="1" customWidth="1"/>
    <col min="7" max="7" width="17.28515625" style="1" customWidth="1"/>
    <col min="8" max="12" width="16.140625" style="1" bestFit="1" customWidth="1"/>
    <col min="13" max="16384" width="11.42578125" style="1"/>
  </cols>
  <sheetData>
    <row r="3" spans="3:12" ht="15.75" thickBot="1" x14ac:dyDescent="0.3"/>
    <row r="4" spans="3:12" ht="16.5" thickBot="1" x14ac:dyDescent="0.3">
      <c r="F4" s="36" t="s">
        <v>28</v>
      </c>
      <c r="G4" s="37"/>
      <c r="H4" s="37"/>
      <c r="I4" s="37"/>
      <c r="J4" s="37"/>
      <c r="K4" s="37"/>
      <c r="L4" s="38"/>
    </row>
    <row r="5" spans="3:12" ht="16.5" thickBot="1" x14ac:dyDescent="0.3">
      <c r="F5" s="31" t="s">
        <v>0</v>
      </c>
      <c r="G5" s="48" t="s">
        <v>5</v>
      </c>
      <c r="H5" s="49"/>
      <c r="I5" s="50"/>
      <c r="J5" s="48" t="s">
        <v>4</v>
      </c>
      <c r="K5" s="49"/>
      <c r="L5" s="50"/>
    </row>
    <row r="6" spans="3:12" ht="15.75" thickBot="1" x14ac:dyDescent="0.3">
      <c r="F6" s="33"/>
      <c r="G6" s="2" t="s">
        <v>6</v>
      </c>
      <c r="H6" s="3" t="s">
        <v>7</v>
      </c>
      <c r="I6" s="4" t="s">
        <v>8</v>
      </c>
      <c r="J6" s="2" t="s">
        <v>6</v>
      </c>
      <c r="K6" s="3" t="s">
        <v>7</v>
      </c>
      <c r="L6" s="4" t="s">
        <v>8</v>
      </c>
    </row>
    <row r="7" spans="3:12" ht="15.75" thickBot="1" x14ac:dyDescent="0.3">
      <c r="F7" s="9" t="s">
        <v>11</v>
      </c>
      <c r="G7" s="51">
        <v>162.57</v>
      </c>
      <c r="H7" s="52"/>
      <c r="I7" s="53"/>
      <c r="J7" s="42">
        <v>345.5</v>
      </c>
      <c r="K7" s="43"/>
      <c r="L7" s="44"/>
    </row>
    <row r="8" spans="3:12" x14ac:dyDescent="0.25">
      <c r="F8" s="6" t="s">
        <v>10</v>
      </c>
      <c r="G8" s="54">
        <v>154.44</v>
      </c>
      <c r="H8" s="55"/>
      <c r="I8" s="56"/>
      <c r="J8" s="45">
        <v>328.22</v>
      </c>
      <c r="K8" s="46"/>
      <c r="L8" s="47"/>
    </row>
    <row r="9" spans="3:12" ht="15.75" thickBot="1" x14ac:dyDescent="0.3">
      <c r="F9" s="7" t="s">
        <v>9</v>
      </c>
      <c r="G9" s="39">
        <v>170.7</v>
      </c>
      <c r="H9" s="40"/>
      <c r="I9" s="41"/>
      <c r="J9" s="39">
        <v>362.78</v>
      </c>
      <c r="K9" s="40"/>
      <c r="L9" s="41"/>
    </row>
    <row r="10" spans="3:12" x14ac:dyDescent="0.25">
      <c r="C10" s="57">
        <f>+J7</f>
        <v>345.5</v>
      </c>
      <c r="F10" s="6" t="s">
        <v>14</v>
      </c>
      <c r="G10" s="17">
        <v>0.47</v>
      </c>
      <c r="H10" s="18">
        <v>1.7</v>
      </c>
      <c r="I10" s="14">
        <v>4.53</v>
      </c>
      <c r="J10" s="17">
        <v>1.38</v>
      </c>
      <c r="K10" s="18">
        <v>4.5599999999999996</v>
      </c>
      <c r="L10" s="14">
        <v>11.69</v>
      </c>
    </row>
    <row r="11" spans="3:12" x14ac:dyDescent="0.25">
      <c r="C11" s="57">
        <v>-2.4500000000000002</v>
      </c>
      <c r="D11" s="57"/>
      <c r="F11" s="8" t="s">
        <v>12</v>
      </c>
      <c r="G11" s="19">
        <v>0.73</v>
      </c>
      <c r="H11" s="20">
        <v>2.86</v>
      </c>
      <c r="I11" s="21">
        <v>10.220000000000001</v>
      </c>
      <c r="J11" s="19">
        <v>2.0299999999999998</v>
      </c>
      <c r="K11" s="20">
        <v>7.24</v>
      </c>
      <c r="L11" s="21">
        <v>24.21</v>
      </c>
    </row>
    <row r="12" spans="3:12" ht="15.75" customHeight="1" thickBot="1" x14ac:dyDescent="0.3">
      <c r="F12" s="7" t="s">
        <v>13</v>
      </c>
      <c r="G12" s="15">
        <f>+G11-G10</f>
        <v>0.26</v>
      </c>
      <c r="H12" s="16">
        <f t="shared" ref="H12:L12" si="0">+H11-H10</f>
        <v>1.1599999999999999</v>
      </c>
      <c r="I12" s="13">
        <f t="shared" si="0"/>
        <v>5.69</v>
      </c>
      <c r="J12" s="15">
        <f t="shared" si="0"/>
        <v>0.64999999999999991</v>
      </c>
      <c r="K12" s="16">
        <f t="shared" si="0"/>
        <v>2.6800000000000006</v>
      </c>
      <c r="L12" s="13">
        <f t="shared" si="0"/>
        <v>12.520000000000001</v>
      </c>
    </row>
    <row r="13" spans="3:12" x14ac:dyDescent="0.25">
      <c r="F13" s="6" t="s">
        <v>1</v>
      </c>
      <c r="G13" s="17">
        <v>0.56000000000000005</v>
      </c>
      <c r="H13" s="18">
        <v>1.71</v>
      </c>
      <c r="I13" s="14">
        <v>6.58</v>
      </c>
      <c r="J13" s="17">
        <v>1.23</v>
      </c>
      <c r="K13" s="18">
        <v>3.46</v>
      </c>
      <c r="L13" s="14">
        <v>14.48</v>
      </c>
    </row>
    <row r="14" spans="3:12" ht="15.75" thickBot="1" x14ac:dyDescent="0.3">
      <c r="C14" s="1">
        <f>+C11/C10</f>
        <v>-7.0911722141823452E-3</v>
      </c>
      <c r="F14" s="7" t="s">
        <v>20</v>
      </c>
      <c r="G14" s="22">
        <f>(G13/$G$7)</f>
        <v>3.4446699883127273E-3</v>
      </c>
      <c r="H14" s="23">
        <f>(H13/$G$7)</f>
        <v>1.051854585716922E-2</v>
      </c>
      <c r="I14" s="24">
        <f>(I13/$G$7)</f>
        <v>4.0474872362674545E-2</v>
      </c>
      <c r="J14" s="22">
        <f>(J13/$J$7)</f>
        <v>3.5600578871201158E-3</v>
      </c>
      <c r="K14" s="23">
        <f>(K13/$J$7)</f>
        <v>1.0014471780028943E-2</v>
      </c>
      <c r="L14" s="24">
        <f t="shared" ref="L14" si="1">(L13/$J$7)</f>
        <v>4.1910274963820549E-2</v>
      </c>
    </row>
    <row r="15" spans="3:12" x14ac:dyDescent="0.25">
      <c r="F15" s="6" t="s">
        <v>2</v>
      </c>
      <c r="G15" s="58" t="s">
        <v>18</v>
      </c>
      <c r="H15" s="59" t="s">
        <v>17</v>
      </c>
      <c r="I15" s="60" t="s">
        <v>16</v>
      </c>
      <c r="J15" s="58" t="s">
        <v>15</v>
      </c>
      <c r="K15" s="59" t="s">
        <v>19</v>
      </c>
      <c r="L15" s="60" t="s">
        <v>21</v>
      </c>
    </row>
    <row r="16" spans="3:12" ht="15.75" thickBot="1" x14ac:dyDescent="0.3">
      <c r="F16" s="7" t="s">
        <v>29</v>
      </c>
      <c r="G16" s="61" t="s">
        <v>30</v>
      </c>
      <c r="H16" s="62" t="s">
        <v>31</v>
      </c>
      <c r="I16" s="63" t="s">
        <v>32</v>
      </c>
      <c r="J16" s="61" t="s">
        <v>33</v>
      </c>
      <c r="K16" s="62" t="s">
        <v>34</v>
      </c>
      <c r="L16" s="63" t="s">
        <v>35</v>
      </c>
    </row>
    <row r="17" spans="6:12" ht="15.75" thickBot="1" x14ac:dyDescent="0.3">
      <c r="F17" s="7" t="s">
        <v>3</v>
      </c>
      <c r="G17" s="10">
        <v>0.55000000000000004</v>
      </c>
      <c r="H17" s="11">
        <v>0.56000000000000005</v>
      </c>
      <c r="I17" s="12">
        <v>0.62</v>
      </c>
      <c r="J17" s="10">
        <v>0.53500000000000003</v>
      </c>
      <c r="K17" s="11">
        <v>0.54</v>
      </c>
      <c r="L17" s="12">
        <v>0.63500000000000001</v>
      </c>
    </row>
    <row r="21" spans="6:12" ht="15.75" thickBot="1" x14ac:dyDescent="0.3">
      <c r="H21" s="5"/>
    </row>
    <row r="22" spans="6:12" ht="16.5" thickBot="1" x14ac:dyDescent="0.3">
      <c r="F22" s="36" t="s">
        <v>27</v>
      </c>
      <c r="G22" s="37"/>
      <c r="H22" s="38"/>
    </row>
    <row r="23" spans="6:12" x14ac:dyDescent="0.25">
      <c r="F23" s="31" t="s">
        <v>0</v>
      </c>
      <c r="G23" s="31" t="s">
        <v>22</v>
      </c>
      <c r="H23" s="34" t="s">
        <v>23</v>
      </c>
    </row>
    <row r="24" spans="6:12" ht="15.75" thickBot="1" x14ac:dyDescent="0.3">
      <c r="F24" s="32"/>
      <c r="G24" s="33"/>
      <c r="H24" s="35"/>
    </row>
    <row r="25" spans="6:12" x14ac:dyDescent="0.25">
      <c r="F25" s="6" t="s">
        <v>24</v>
      </c>
      <c r="G25" s="25">
        <v>162.57</v>
      </c>
      <c r="H25" s="26">
        <v>345.5</v>
      </c>
    </row>
    <row r="26" spans="6:12" x14ac:dyDescent="0.25">
      <c r="F26" s="8" t="s">
        <v>26</v>
      </c>
      <c r="G26" s="29">
        <v>0.16500000000000001</v>
      </c>
      <c r="H26" s="27">
        <v>0.18310000000000001</v>
      </c>
    </row>
    <row r="27" spans="6:12" ht="15.75" thickBot="1" x14ac:dyDescent="0.3">
      <c r="F27" s="7" t="s">
        <v>25</v>
      </c>
      <c r="G27" s="30">
        <v>7.0800000000000002E-2</v>
      </c>
      <c r="H27" s="28">
        <v>0.24529999999999999</v>
      </c>
    </row>
  </sheetData>
  <mergeCells count="14">
    <mergeCell ref="F5:F6"/>
    <mergeCell ref="F4:L4"/>
    <mergeCell ref="G7:I7"/>
    <mergeCell ref="G8:I8"/>
    <mergeCell ref="J7:L7"/>
    <mergeCell ref="J8:L8"/>
    <mergeCell ref="J9:L9"/>
    <mergeCell ref="J5:L5"/>
    <mergeCell ref="G5:I5"/>
    <mergeCell ref="F23:F24"/>
    <mergeCell ref="G23:G24"/>
    <mergeCell ref="H23:H24"/>
    <mergeCell ref="F22:H22"/>
    <mergeCell ref="G9:I9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 DEL MURO, LUIS EDUARDO</dc:creator>
  <cp:lastModifiedBy>JIMENEZ DEL MURO, LUIS EDUARDO</cp:lastModifiedBy>
  <dcterms:created xsi:type="dcterms:W3CDTF">2025-05-02T21:27:10Z</dcterms:created>
  <dcterms:modified xsi:type="dcterms:W3CDTF">2025-05-05T20:57:22Z</dcterms:modified>
</cp:coreProperties>
</file>