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ROJAS\Documents\My Documents\Study\UNCC\DataViz\homework\excel-challenge\"/>
    </mc:Choice>
  </mc:AlternateContent>
  <xr:revisionPtr revIDLastSave="0" documentId="13_ncr:1_{EFD950E0-193A-46C3-80DE-552A66DF2954}" xr6:coauthVersionLast="45" xr6:coauthVersionMax="45" xr10:uidLastSave="{00000000-0000-0000-0000-000000000000}"/>
  <bookViews>
    <workbookView xWindow="-120" yWindow="-120" windowWidth="20730" windowHeight="11760" tabRatio="568" xr2:uid="{00000000-000D-0000-FFFF-FFFF00000000}"/>
  </bookViews>
  <sheets>
    <sheet name="Kickstarter Table" sheetId="1" r:id="rId1"/>
    <sheet name="Category Stats" sheetId="2" r:id="rId2"/>
    <sheet name="Subcategory Stats" sheetId="3" r:id="rId3"/>
    <sheet name="Outcomes Based on Launch Date" sheetId="4" r:id="rId4"/>
    <sheet name="Bonus-Goal Outcomes" sheetId="6" r:id="rId5"/>
    <sheet name="Bonus-Summary Statistics Table" sheetId="8" r:id="rId6"/>
  </sheets>
  <definedNames>
    <definedName name="_xlnm._FilterDatabase" localSheetId="0" hidden="1">'Kickstarter Table'!$A$1:$T$4115</definedName>
  </definedNames>
  <calcPr calcId="191029"/>
  <pivotCaches>
    <pivotCache cacheId="6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8" l="1"/>
  <c r="G7" i="8"/>
  <c r="H6" i="8"/>
  <c r="G6" i="8"/>
  <c r="H5" i="8"/>
  <c r="G5" i="8"/>
  <c r="H4" i="8"/>
  <c r="G4" i="8"/>
  <c r="H3" i="8"/>
  <c r="G3" i="8"/>
  <c r="H2" i="8"/>
  <c r="G2" i="8"/>
  <c r="D2" i="8" a="1"/>
  <c r="D2" i="8" s="1"/>
  <c r="B2" i="8" a="1"/>
  <c r="B2" i="8" s="1"/>
  <c r="C2" i="8" a="1"/>
  <c r="C2" i="8" s="1"/>
  <c r="A2" i="8" a="1"/>
  <c r="A2" i="8" s="1"/>
  <c r="G2" i="6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S3" i="1"/>
  <c r="T4" i="1"/>
  <c r="S4" i="1"/>
  <c r="T5" i="1"/>
  <c r="S5" i="1"/>
  <c r="T6" i="1"/>
  <c r="S6" i="1"/>
  <c r="T7" i="1"/>
  <c r="S7" i="1"/>
  <c r="T8" i="1"/>
  <c r="S8" i="1"/>
  <c r="T9" i="1"/>
  <c r="S9" i="1"/>
  <c r="T10" i="1"/>
  <c r="S10" i="1"/>
  <c r="T11" i="1"/>
  <c r="S11" i="1"/>
  <c r="T12" i="1"/>
  <c r="S12" i="1"/>
  <c r="T13" i="1"/>
  <c r="S13" i="1"/>
  <c r="T14" i="1"/>
  <c r="S14" i="1"/>
  <c r="T15" i="1"/>
  <c r="S15" i="1"/>
  <c r="T16" i="1"/>
  <c r="S16" i="1"/>
  <c r="T17" i="1"/>
  <c r="S17" i="1"/>
  <c r="T18" i="1"/>
  <c r="S18" i="1"/>
  <c r="T19" i="1"/>
  <c r="S19" i="1"/>
  <c r="T20" i="1"/>
  <c r="S20" i="1"/>
  <c r="T21" i="1"/>
  <c r="S21" i="1"/>
  <c r="T22" i="1"/>
  <c r="S22" i="1"/>
  <c r="T23" i="1"/>
  <c r="S23" i="1"/>
  <c r="T24" i="1"/>
  <c r="S24" i="1"/>
  <c r="T25" i="1"/>
  <c r="S25" i="1"/>
  <c r="T26" i="1"/>
  <c r="S26" i="1"/>
  <c r="T27" i="1"/>
  <c r="S27" i="1"/>
  <c r="T28" i="1"/>
  <c r="S28" i="1"/>
  <c r="T29" i="1"/>
  <c r="S29" i="1"/>
  <c r="T30" i="1"/>
  <c r="S30" i="1"/>
  <c r="T31" i="1"/>
  <c r="S31" i="1"/>
  <c r="T32" i="1"/>
  <c r="S32" i="1"/>
  <c r="T33" i="1"/>
  <c r="S33" i="1"/>
  <c r="T34" i="1"/>
  <c r="S34" i="1"/>
  <c r="T35" i="1"/>
  <c r="S35" i="1"/>
  <c r="T36" i="1"/>
  <c r="S36" i="1"/>
  <c r="T37" i="1"/>
  <c r="S37" i="1"/>
  <c r="T38" i="1"/>
  <c r="S38" i="1"/>
  <c r="T39" i="1"/>
  <c r="S39" i="1"/>
  <c r="T40" i="1"/>
  <c r="S40" i="1"/>
  <c r="T41" i="1"/>
  <c r="S41" i="1"/>
  <c r="T42" i="1"/>
  <c r="S42" i="1"/>
  <c r="T43" i="1"/>
  <c r="S43" i="1"/>
  <c r="T44" i="1"/>
  <c r="S44" i="1"/>
  <c r="T45" i="1"/>
  <c r="S45" i="1"/>
  <c r="T46" i="1"/>
  <c r="S46" i="1"/>
  <c r="T47" i="1"/>
  <c r="S47" i="1"/>
  <c r="T48" i="1"/>
  <c r="S48" i="1"/>
  <c r="T49" i="1"/>
  <c r="S49" i="1"/>
  <c r="T50" i="1"/>
  <c r="S50" i="1"/>
  <c r="T51" i="1"/>
  <c r="S51" i="1"/>
  <c r="T52" i="1"/>
  <c r="S52" i="1"/>
  <c r="T53" i="1"/>
  <c r="S53" i="1"/>
  <c r="T54" i="1"/>
  <c r="S54" i="1"/>
  <c r="T55" i="1"/>
  <c r="S55" i="1"/>
  <c r="T56" i="1"/>
  <c r="S56" i="1"/>
  <c r="T57" i="1"/>
  <c r="S57" i="1"/>
  <c r="T58" i="1"/>
  <c r="S58" i="1"/>
  <c r="T59" i="1"/>
  <c r="S59" i="1"/>
  <c r="T60" i="1"/>
  <c r="S60" i="1"/>
  <c r="T61" i="1"/>
  <c r="S61" i="1"/>
  <c r="T62" i="1"/>
  <c r="S62" i="1"/>
  <c r="T63" i="1"/>
  <c r="S63" i="1"/>
  <c r="T64" i="1"/>
  <c r="S64" i="1"/>
  <c r="T65" i="1"/>
  <c r="S65" i="1"/>
  <c r="T66" i="1"/>
  <c r="S66" i="1"/>
  <c r="T67" i="1"/>
  <c r="S67" i="1"/>
  <c r="T68" i="1"/>
  <c r="S68" i="1"/>
  <c r="T69" i="1"/>
  <c r="S69" i="1"/>
  <c r="T70" i="1"/>
  <c r="S70" i="1"/>
  <c r="T71" i="1"/>
  <c r="S71" i="1"/>
  <c r="T72" i="1"/>
  <c r="S72" i="1"/>
  <c r="T73" i="1"/>
  <c r="S73" i="1"/>
  <c r="T74" i="1"/>
  <c r="S74" i="1"/>
  <c r="T75" i="1"/>
  <c r="S75" i="1"/>
  <c r="T76" i="1"/>
  <c r="S76" i="1"/>
  <c r="T77" i="1"/>
  <c r="S77" i="1"/>
  <c r="T78" i="1"/>
  <c r="S78" i="1"/>
  <c r="T79" i="1"/>
  <c r="S79" i="1"/>
  <c r="T80" i="1"/>
  <c r="S80" i="1"/>
  <c r="T81" i="1"/>
  <c r="S81" i="1"/>
  <c r="T82" i="1"/>
  <c r="S82" i="1"/>
  <c r="T83" i="1"/>
  <c r="S83" i="1"/>
  <c r="T84" i="1"/>
  <c r="S84" i="1"/>
  <c r="T85" i="1"/>
  <c r="S85" i="1"/>
  <c r="T86" i="1"/>
  <c r="S86" i="1"/>
  <c r="T87" i="1"/>
  <c r="S87" i="1"/>
  <c r="T88" i="1"/>
  <c r="S88" i="1"/>
  <c r="T89" i="1"/>
  <c r="S89" i="1"/>
  <c r="T90" i="1"/>
  <c r="S90" i="1"/>
  <c r="T91" i="1"/>
  <c r="S91" i="1"/>
  <c r="T92" i="1"/>
  <c r="S92" i="1"/>
  <c r="T93" i="1"/>
  <c r="S93" i="1"/>
  <c r="T94" i="1"/>
  <c r="S94" i="1"/>
  <c r="T95" i="1"/>
  <c r="S95" i="1"/>
  <c r="T96" i="1"/>
  <c r="S96" i="1"/>
  <c r="T97" i="1"/>
  <c r="S97" i="1"/>
  <c r="T98" i="1"/>
  <c r="S98" i="1"/>
  <c r="T99" i="1"/>
  <c r="S99" i="1"/>
  <c r="T100" i="1"/>
  <c r="S100" i="1"/>
  <c r="T101" i="1"/>
  <c r="S101" i="1"/>
  <c r="T102" i="1"/>
  <c r="S102" i="1"/>
  <c r="T103" i="1"/>
  <c r="S103" i="1"/>
  <c r="T104" i="1"/>
  <c r="S104" i="1"/>
  <c r="T105" i="1"/>
  <c r="S105" i="1"/>
  <c r="T106" i="1"/>
  <c r="S106" i="1"/>
  <c r="T107" i="1"/>
  <c r="S107" i="1"/>
  <c r="T108" i="1"/>
  <c r="S108" i="1"/>
  <c r="T109" i="1"/>
  <c r="S109" i="1"/>
  <c r="T110" i="1"/>
  <c r="S110" i="1"/>
  <c r="T111" i="1"/>
  <c r="S111" i="1"/>
  <c r="T112" i="1"/>
  <c r="S112" i="1"/>
  <c r="T113" i="1"/>
  <c r="S113" i="1"/>
  <c r="T114" i="1"/>
  <c r="S114" i="1"/>
  <c r="T115" i="1"/>
  <c r="S115" i="1"/>
  <c r="T116" i="1"/>
  <c r="S116" i="1"/>
  <c r="T117" i="1"/>
  <c r="S117" i="1"/>
  <c r="T118" i="1"/>
  <c r="S118" i="1"/>
  <c r="T119" i="1"/>
  <c r="S119" i="1"/>
  <c r="T120" i="1"/>
  <c r="S120" i="1"/>
  <c r="T121" i="1"/>
  <c r="S121" i="1"/>
  <c r="T122" i="1"/>
  <c r="S122" i="1"/>
  <c r="T123" i="1"/>
  <c r="S123" i="1"/>
  <c r="T124" i="1"/>
  <c r="S124" i="1"/>
  <c r="T125" i="1"/>
  <c r="S125" i="1"/>
  <c r="T126" i="1"/>
  <c r="S126" i="1"/>
  <c r="T127" i="1"/>
  <c r="S127" i="1"/>
  <c r="T128" i="1"/>
  <c r="S128" i="1"/>
  <c r="T129" i="1"/>
  <c r="S129" i="1"/>
  <c r="T130" i="1"/>
  <c r="S130" i="1"/>
  <c r="T131" i="1"/>
  <c r="S131" i="1"/>
  <c r="T132" i="1"/>
  <c r="S132" i="1"/>
  <c r="T133" i="1"/>
  <c r="S133" i="1"/>
  <c r="T134" i="1"/>
  <c r="S134" i="1"/>
  <c r="T135" i="1"/>
  <c r="S135" i="1"/>
  <c r="T136" i="1"/>
  <c r="S136" i="1"/>
  <c r="T137" i="1"/>
  <c r="S137" i="1"/>
  <c r="T138" i="1"/>
  <c r="S138" i="1"/>
  <c r="T139" i="1"/>
  <c r="S139" i="1"/>
  <c r="T140" i="1"/>
  <c r="S140" i="1"/>
  <c r="T141" i="1"/>
  <c r="S141" i="1"/>
  <c r="T142" i="1"/>
  <c r="S142" i="1"/>
  <c r="T143" i="1"/>
  <c r="S143" i="1"/>
  <c r="T144" i="1"/>
  <c r="S144" i="1"/>
  <c r="T145" i="1"/>
  <c r="S145" i="1"/>
  <c r="T146" i="1"/>
  <c r="S146" i="1"/>
  <c r="T147" i="1"/>
  <c r="S147" i="1"/>
  <c r="T148" i="1"/>
  <c r="S148" i="1"/>
  <c r="T149" i="1"/>
  <c r="S149" i="1"/>
  <c r="T150" i="1"/>
  <c r="S150" i="1"/>
  <c r="T151" i="1"/>
  <c r="S151" i="1"/>
  <c r="T152" i="1"/>
  <c r="S152" i="1"/>
  <c r="T153" i="1"/>
  <c r="S153" i="1"/>
  <c r="T154" i="1"/>
  <c r="S154" i="1"/>
  <c r="T155" i="1"/>
  <c r="S155" i="1"/>
  <c r="T156" i="1"/>
  <c r="S156" i="1"/>
  <c r="T157" i="1"/>
  <c r="S157" i="1"/>
  <c r="T158" i="1"/>
  <c r="S158" i="1"/>
  <c r="T159" i="1"/>
  <c r="S159" i="1"/>
  <c r="T160" i="1"/>
  <c r="S160" i="1"/>
  <c r="T161" i="1"/>
  <c r="S161" i="1"/>
  <c r="T162" i="1"/>
  <c r="S162" i="1"/>
  <c r="T163" i="1"/>
  <c r="S163" i="1"/>
  <c r="T164" i="1"/>
  <c r="S164" i="1"/>
  <c r="T165" i="1"/>
  <c r="S165" i="1"/>
  <c r="T166" i="1"/>
  <c r="S166" i="1"/>
  <c r="T167" i="1"/>
  <c r="S167" i="1"/>
  <c r="T168" i="1"/>
  <c r="S168" i="1"/>
  <c r="T169" i="1"/>
  <c r="S169" i="1"/>
  <c r="T170" i="1"/>
  <c r="S170" i="1"/>
  <c r="T171" i="1"/>
  <c r="S171" i="1"/>
  <c r="T172" i="1"/>
  <c r="S172" i="1"/>
  <c r="T173" i="1"/>
  <c r="S173" i="1"/>
  <c r="T174" i="1"/>
  <c r="S174" i="1"/>
  <c r="T175" i="1"/>
  <c r="S175" i="1"/>
  <c r="T176" i="1"/>
  <c r="S176" i="1"/>
  <c r="T177" i="1"/>
  <c r="S177" i="1"/>
  <c r="T178" i="1"/>
  <c r="S178" i="1"/>
  <c r="T179" i="1"/>
  <c r="S179" i="1"/>
  <c r="T180" i="1"/>
  <c r="S180" i="1"/>
  <c r="T181" i="1"/>
  <c r="S181" i="1"/>
  <c r="T182" i="1"/>
  <c r="S182" i="1"/>
  <c r="T183" i="1"/>
  <c r="S183" i="1"/>
  <c r="T184" i="1"/>
  <c r="S184" i="1"/>
  <c r="T185" i="1"/>
  <c r="S185" i="1"/>
  <c r="T186" i="1"/>
  <c r="S186" i="1"/>
  <c r="T187" i="1"/>
  <c r="S187" i="1"/>
  <c r="T188" i="1"/>
  <c r="S188" i="1"/>
  <c r="T189" i="1"/>
  <c r="S189" i="1"/>
  <c r="T190" i="1"/>
  <c r="S190" i="1"/>
  <c r="T191" i="1"/>
  <c r="S191" i="1"/>
  <c r="T192" i="1"/>
  <c r="S192" i="1"/>
  <c r="T193" i="1"/>
  <c r="S193" i="1"/>
  <c r="T194" i="1"/>
  <c r="S194" i="1"/>
  <c r="T195" i="1"/>
  <c r="S195" i="1"/>
  <c r="T196" i="1"/>
  <c r="S196" i="1"/>
  <c r="T197" i="1"/>
  <c r="S197" i="1"/>
  <c r="T198" i="1"/>
  <c r="S198" i="1"/>
  <c r="T199" i="1"/>
  <c r="S199" i="1"/>
  <c r="T200" i="1"/>
  <c r="S200" i="1"/>
  <c r="T201" i="1"/>
  <c r="S201" i="1"/>
  <c r="T202" i="1"/>
  <c r="S202" i="1"/>
  <c r="T203" i="1"/>
  <c r="S203" i="1"/>
  <c r="T204" i="1"/>
  <c r="S204" i="1"/>
  <c r="T205" i="1"/>
  <c r="S205" i="1"/>
  <c r="T206" i="1"/>
  <c r="S206" i="1"/>
  <c r="T207" i="1"/>
  <c r="S207" i="1"/>
  <c r="T208" i="1"/>
  <c r="S208" i="1"/>
  <c r="T209" i="1"/>
  <c r="S209" i="1"/>
  <c r="T210" i="1"/>
  <c r="S210" i="1"/>
  <c r="T211" i="1"/>
  <c r="S211" i="1"/>
  <c r="T212" i="1"/>
  <c r="S212" i="1"/>
  <c r="T213" i="1"/>
  <c r="S213" i="1"/>
  <c r="T214" i="1"/>
  <c r="S214" i="1"/>
  <c r="T215" i="1"/>
  <c r="S215" i="1"/>
  <c r="T216" i="1"/>
  <c r="S216" i="1"/>
  <c r="T217" i="1"/>
  <c r="S217" i="1"/>
  <c r="T218" i="1"/>
  <c r="S218" i="1"/>
  <c r="T219" i="1"/>
  <c r="S219" i="1"/>
  <c r="T220" i="1"/>
  <c r="S220" i="1"/>
  <c r="T221" i="1"/>
  <c r="S221" i="1"/>
  <c r="T222" i="1"/>
  <c r="S222" i="1"/>
  <c r="T223" i="1"/>
  <c r="S223" i="1"/>
  <c r="T224" i="1"/>
  <c r="S224" i="1"/>
  <c r="T225" i="1"/>
  <c r="S225" i="1"/>
  <c r="T226" i="1"/>
  <c r="S226" i="1"/>
  <c r="T227" i="1"/>
  <c r="S227" i="1"/>
  <c r="T228" i="1"/>
  <c r="S228" i="1"/>
  <c r="T229" i="1"/>
  <c r="S229" i="1"/>
  <c r="T230" i="1"/>
  <c r="S230" i="1"/>
  <c r="T231" i="1"/>
  <c r="S231" i="1"/>
  <c r="T232" i="1"/>
  <c r="S232" i="1"/>
  <c r="T233" i="1"/>
  <c r="S233" i="1"/>
  <c r="T234" i="1"/>
  <c r="S234" i="1"/>
  <c r="T235" i="1"/>
  <c r="S235" i="1"/>
  <c r="T236" i="1"/>
  <c r="S236" i="1"/>
  <c r="T237" i="1"/>
  <c r="S237" i="1"/>
  <c r="T238" i="1"/>
  <c r="S238" i="1"/>
  <c r="T239" i="1"/>
  <c r="S239" i="1"/>
  <c r="T240" i="1"/>
  <c r="S240" i="1"/>
  <c r="T241" i="1"/>
  <c r="S241" i="1"/>
  <c r="T242" i="1"/>
  <c r="S242" i="1"/>
  <c r="T243" i="1"/>
  <c r="S243" i="1"/>
  <c r="T244" i="1"/>
  <c r="S244" i="1"/>
  <c r="T245" i="1"/>
  <c r="S245" i="1"/>
  <c r="T246" i="1"/>
  <c r="S246" i="1"/>
  <c r="T247" i="1"/>
  <c r="S247" i="1"/>
  <c r="T248" i="1"/>
  <c r="S248" i="1"/>
  <c r="T249" i="1"/>
  <c r="S249" i="1"/>
  <c r="T250" i="1"/>
  <c r="S250" i="1"/>
  <c r="T251" i="1"/>
  <c r="S251" i="1"/>
  <c r="T252" i="1"/>
  <c r="S252" i="1"/>
  <c r="T253" i="1"/>
  <c r="S253" i="1"/>
  <c r="T254" i="1"/>
  <c r="S254" i="1"/>
  <c r="T255" i="1"/>
  <c r="S255" i="1"/>
  <c r="T256" i="1"/>
  <c r="S256" i="1"/>
  <c r="T257" i="1"/>
  <c r="S257" i="1"/>
  <c r="T258" i="1"/>
  <c r="S258" i="1"/>
  <c r="T259" i="1"/>
  <c r="S259" i="1"/>
  <c r="T260" i="1"/>
  <c r="S260" i="1"/>
  <c r="T261" i="1"/>
  <c r="S261" i="1"/>
  <c r="T262" i="1"/>
  <c r="S262" i="1"/>
  <c r="T263" i="1"/>
  <c r="S263" i="1"/>
  <c r="T264" i="1"/>
  <c r="S264" i="1"/>
  <c r="T265" i="1"/>
  <c r="S265" i="1"/>
  <c r="T266" i="1"/>
  <c r="S266" i="1"/>
  <c r="T267" i="1"/>
  <c r="S267" i="1"/>
  <c r="T268" i="1"/>
  <c r="S268" i="1"/>
  <c r="T269" i="1"/>
  <c r="S269" i="1"/>
  <c r="T270" i="1"/>
  <c r="S270" i="1"/>
  <c r="T271" i="1"/>
  <c r="S271" i="1"/>
  <c r="T272" i="1"/>
  <c r="S272" i="1"/>
  <c r="T273" i="1"/>
  <c r="S273" i="1"/>
  <c r="T274" i="1"/>
  <c r="S274" i="1"/>
  <c r="T275" i="1"/>
  <c r="S275" i="1"/>
  <c r="T276" i="1"/>
  <c r="S276" i="1"/>
  <c r="T277" i="1"/>
  <c r="S277" i="1"/>
  <c r="T278" i="1"/>
  <c r="S278" i="1"/>
  <c r="T279" i="1"/>
  <c r="S279" i="1"/>
  <c r="T280" i="1"/>
  <c r="S280" i="1"/>
  <c r="T281" i="1"/>
  <c r="S281" i="1"/>
  <c r="T282" i="1"/>
  <c r="S282" i="1"/>
  <c r="T283" i="1"/>
  <c r="S283" i="1"/>
  <c r="T284" i="1"/>
  <c r="S284" i="1"/>
  <c r="T285" i="1"/>
  <c r="S285" i="1"/>
  <c r="T286" i="1"/>
  <c r="S286" i="1"/>
  <c r="T287" i="1"/>
  <c r="S287" i="1"/>
  <c r="T288" i="1"/>
  <c r="S288" i="1"/>
  <c r="T289" i="1"/>
  <c r="S289" i="1"/>
  <c r="T290" i="1"/>
  <c r="S290" i="1"/>
  <c r="T291" i="1"/>
  <c r="S291" i="1"/>
  <c r="T292" i="1"/>
  <c r="S292" i="1"/>
  <c r="T293" i="1"/>
  <c r="S293" i="1"/>
  <c r="T294" i="1"/>
  <c r="S294" i="1"/>
  <c r="T295" i="1"/>
  <c r="S295" i="1"/>
  <c r="T296" i="1"/>
  <c r="S296" i="1"/>
  <c r="T297" i="1"/>
  <c r="S297" i="1"/>
  <c r="T298" i="1"/>
  <c r="S298" i="1"/>
  <c r="T299" i="1"/>
  <c r="S299" i="1"/>
  <c r="T300" i="1"/>
  <c r="S300" i="1"/>
  <c r="T301" i="1"/>
  <c r="S301" i="1"/>
  <c r="T302" i="1"/>
  <c r="S302" i="1"/>
  <c r="T303" i="1"/>
  <c r="S303" i="1"/>
  <c r="T304" i="1"/>
  <c r="S304" i="1"/>
  <c r="T305" i="1"/>
  <c r="S305" i="1"/>
  <c r="T306" i="1"/>
  <c r="S306" i="1"/>
  <c r="T307" i="1"/>
  <c r="S307" i="1"/>
  <c r="T308" i="1"/>
  <c r="S308" i="1"/>
  <c r="T309" i="1"/>
  <c r="S309" i="1"/>
  <c r="T310" i="1"/>
  <c r="S310" i="1"/>
  <c r="T311" i="1"/>
  <c r="S311" i="1"/>
  <c r="T312" i="1"/>
  <c r="S312" i="1"/>
  <c r="T313" i="1"/>
  <c r="S313" i="1"/>
  <c r="T314" i="1"/>
  <c r="S314" i="1"/>
  <c r="T315" i="1"/>
  <c r="S315" i="1"/>
  <c r="T316" i="1"/>
  <c r="S316" i="1"/>
  <c r="T317" i="1"/>
  <c r="S317" i="1"/>
  <c r="T318" i="1"/>
  <c r="S318" i="1"/>
  <c r="T319" i="1"/>
  <c r="S319" i="1"/>
  <c r="T320" i="1"/>
  <c r="S320" i="1"/>
  <c r="T321" i="1"/>
  <c r="S321" i="1"/>
  <c r="T322" i="1"/>
  <c r="S322" i="1"/>
  <c r="T323" i="1"/>
  <c r="S323" i="1"/>
  <c r="T324" i="1"/>
  <c r="S324" i="1"/>
  <c r="T325" i="1"/>
  <c r="S325" i="1"/>
  <c r="T326" i="1"/>
  <c r="S326" i="1"/>
  <c r="T327" i="1"/>
  <c r="S327" i="1"/>
  <c r="T328" i="1"/>
  <c r="S328" i="1"/>
  <c r="T329" i="1"/>
  <c r="S329" i="1"/>
  <c r="T330" i="1"/>
  <c r="S330" i="1"/>
  <c r="T331" i="1"/>
  <c r="S331" i="1"/>
  <c r="T332" i="1"/>
  <c r="S332" i="1"/>
  <c r="T333" i="1"/>
  <c r="S333" i="1"/>
  <c r="T334" i="1"/>
  <c r="S334" i="1"/>
  <c r="T335" i="1"/>
  <c r="S335" i="1"/>
  <c r="T336" i="1"/>
  <c r="S336" i="1"/>
  <c r="T337" i="1"/>
  <c r="S337" i="1"/>
  <c r="T338" i="1"/>
  <c r="S338" i="1"/>
  <c r="T339" i="1"/>
  <c r="S339" i="1"/>
  <c r="T340" i="1"/>
  <c r="S340" i="1"/>
  <c r="T341" i="1"/>
  <c r="S341" i="1"/>
  <c r="T342" i="1"/>
  <c r="S342" i="1"/>
  <c r="T343" i="1"/>
  <c r="S343" i="1"/>
  <c r="T344" i="1"/>
  <c r="S344" i="1"/>
  <c r="T345" i="1"/>
  <c r="S345" i="1"/>
  <c r="T346" i="1"/>
  <c r="S346" i="1"/>
  <c r="T347" i="1"/>
  <c r="S347" i="1"/>
  <c r="T348" i="1"/>
  <c r="S348" i="1"/>
  <c r="T349" i="1"/>
  <c r="S349" i="1"/>
  <c r="T350" i="1"/>
  <c r="S350" i="1"/>
  <c r="T351" i="1"/>
  <c r="S351" i="1"/>
  <c r="T352" i="1"/>
  <c r="S352" i="1"/>
  <c r="T353" i="1"/>
  <c r="S353" i="1"/>
  <c r="T354" i="1"/>
  <c r="S354" i="1"/>
  <c r="T355" i="1"/>
  <c r="S355" i="1"/>
  <c r="T356" i="1"/>
  <c r="S356" i="1"/>
  <c r="T357" i="1"/>
  <c r="S357" i="1"/>
  <c r="T358" i="1"/>
  <c r="S358" i="1"/>
  <c r="T359" i="1"/>
  <c r="S359" i="1"/>
  <c r="T360" i="1"/>
  <c r="S360" i="1"/>
  <c r="T361" i="1"/>
  <c r="S361" i="1"/>
  <c r="T362" i="1"/>
  <c r="S362" i="1"/>
  <c r="T363" i="1"/>
  <c r="S363" i="1"/>
  <c r="T364" i="1"/>
  <c r="S364" i="1"/>
  <c r="T365" i="1"/>
  <c r="S365" i="1"/>
  <c r="T366" i="1"/>
  <c r="S366" i="1"/>
  <c r="T367" i="1"/>
  <c r="S367" i="1"/>
  <c r="T368" i="1"/>
  <c r="S368" i="1"/>
  <c r="T369" i="1"/>
  <c r="S369" i="1"/>
  <c r="T370" i="1"/>
  <c r="S370" i="1"/>
  <c r="T371" i="1"/>
  <c r="S371" i="1"/>
  <c r="T372" i="1"/>
  <c r="S372" i="1"/>
  <c r="T373" i="1"/>
  <c r="S373" i="1"/>
  <c r="T374" i="1"/>
  <c r="S374" i="1"/>
  <c r="T375" i="1"/>
  <c r="S375" i="1"/>
  <c r="T376" i="1"/>
  <c r="S376" i="1"/>
  <c r="T377" i="1"/>
  <c r="S377" i="1"/>
  <c r="T378" i="1"/>
  <c r="S378" i="1"/>
  <c r="T379" i="1"/>
  <c r="S379" i="1"/>
  <c r="T380" i="1"/>
  <c r="S380" i="1"/>
  <c r="T381" i="1"/>
  <c r="S381" i="1"/>
  <c r="T382" i="1"/>
  <c r="S382" i="1"/>
  <c r="T383" i="1"/>
  <c r="S383" i="1"/>
  <c r="T384" i="1"/>
  <c r="S384" i="1"/>
  <c r="T385" i="1"/>
  <c r="S385" i="1"/>
  <c r="T386" i="1"/>
  <c r="S386" i="1"/>
  <c r="T387" i="1"/>
  <c r="S387" i="1"/>
  <c r="T388" i="1"/>
  <c r="S388" i="1"/>
  <c r="T389" i="1"/>
  <c r="S389" i="1"/>
  <c r="T390" i="1"/>
  <c r="S390" i="1"/>
  <c r="T391" i="1"/>
  <c r="S391" i="1"/>
  <c r="T392" i="1"/>
  <c r="S392" i="1"/>
  <c r="T393" i="1"/>
  <c r="S393" i="1"/>
  <c r="T394" i="1"/>
  <c r="S394" i="1"/>
  <c r="T395" i="1"/>
  <c r="S395" i="1"/>
  <c r="T396" i="1"/>
  <c r="S396" i="1"/>
  <c r="T397" i="1"/>
  <c r="S397" i="1"/>
  <c r="T398" i="1"/>
  <c r="S398" i="1"/>
  <c r="T399" i="1"/>
  <c r="S399" i="1"/>
  <c r="T400" i="1"/>
  <c r="S400" i="1"/>
  <c r="T401" i="1"/>
  <c r="S401" i="1"/>
  <c r="T402" i="1"/>
  <c r="S402" i="1"/>
  <c r="T403" i="1"/>
  <c r="S403" i="1"/>
  <c r="T404" i="1"/>
  <c r="S404" i="1"/>
  <c r="T405" i="1"/>
  <c r="S405" i="1"/>
  <c r="T406" i="1"/>
  <c r="S406" i="1"/>
  <c r="T407" i="1"/>
  <c r="S407" i="1"/>
  <c r="T408" i="1"/>
  <c r="S408" i="1"/>
  <c r="T409" i="1"/>
  <c r="S409" i="1"/>
  <c r="T410" i="1"/>
  <c r="S410" i="1"/>
  <c r="T411" i="1"/>
  <c r="S411" i="1"/>
  <c r="T412" i="1"/>
  <c r="S412" i="1"/>
  <c r="T413" i="1"/>
  <c r="S413" i="1"/>
  <c r="T414" i="1"/>
  <c r="S414" i="1"/>
  <c r="T415" i="1"/>
  <c r="S415" i="1"/>
  <c r="T416" i="1"/>
  <c r="S416" i="1"/>
  <c r="T417" i="1"/>
  <c r="S417" i="1"/>
  <c r="T418" i="1"/>
  <c r="S418" i="1"/>
  <c r="T419" i="1"/>
  <c r="S419" i="1"/>
  <c r="T420" i="1"/>
  <c r="S420" i="1"/>
  <c r="T421" i="1"/>
  <c r="S421" i="1"/>
  <c r="T422" i="1"/>
  <c r="S422" i="1"/>
  <c r="T423" i="1"/>
  <c r="S423" i="1"/>
  <c r="T424" i="1"/>
  <c r="S424" i="1"/>
  <c r="T425" i="1"/>
  <c r="S425" i="1"/>
  <c r="T426" i="1"/>
  <c r="S426" i="1"/>
  <c r="T427" i="1"/>
  <c r="S427" i="1"/>
  <c r="T428" i="1"/>
  <c r="S428" i="1"/>
  <c r="T429" i="1"/>
  <c r="S429" i="1"/>
  <c r="T430" i="1"/>
  <c r="S430" i="1"/>
  <c r="T431" i="1"/>
  <c r="S431" i="1"/>
  <c r="T432" i="1"/>
  <c r="S432" i="1"/>
  <c r="T433" i="1"/>
  <c r="S433" i="1"/>
  <c r="T434" i="1"/>
  <c r="S434" i="1"/>
  <c r="T435" i="1"/>
  <c r="S435" i="1"/>
  <c r="T436" i="1"/>
  <c r="S436" i="1"/>
  <c r="T437" i="1"/>
  <c r="S437" i="1"/>
  <c r="T438" i="1"/>
  <c r="S438" i="1"/>
  <c r="T439" i="1"/>
  <c r="S439" i="1"/>
  <c r="T440" i="1"/>
  <c r="S440" i="1"/>
  <c r="T441" i="1"/>
  <c r="S441" i="1"/>
  <c r="T442" i="1"/>
  <c r="S442" i="1"/>
  <c r="T443" i="1"/>
  <c r="S443" i="1"/>
  <c r="T444" i="1"/>
  <c r="S444" i="1"/>
  <c r="T445" i="1"/>
  <c r="S445" i="1"/>
  <c r="T446" i="1"/>
  <c r="S446" i="1"/>
  <c r="T447" i="1"/>
  <c r="S447" i="1"/>
  <c r="T448" i="1"/>
  <c r="S448" i="1"/>
  <c r="T449" i="1"/>
  <c r="S449" i="1"/>
  <c r="T450" i="1"/>
  <c r="S450" i="1"/>
  <c r="T451" i="1"/>
  <c r="S451" i="1"/>
  <c r="T452" i="1"/>
  <c r="S452" i="1"/>
  <c r="T453" i="1"/>
  <c r="S453" i="1"/>
  <c r="T454" i="1"/>
  <c r="S454" i="1"/>
  <c r="T455" i="1"/>
  <c r="S455" i="1"/>
  <c r="T456" i="1"/>
  <c r="S456" i="1"/>
  <c r="T457" i="1"/>
  <c r="S457" i="1"/>
  <c r="T458" i="1"/>
  <c r="S458" i="1"/>
  <c r="T459" i="1"/>
  <c r="S459" i="1"/>
  <c r="T460" i="1"/>
  <c r="S460" i="1"/>
  <c r="T461" i="1"/>
  <c r="S461" i="1"/>
  <c r="T462" i="1"/>
  <c r="S462" i="1"/>
  <c r="T463" i="1"/>
  <c r="S463" i="1"/>
  <c r="T464" i="1"/>
  <c r="S464" i="1"/>
  <c r="T465" i="1"/>
  <c r="S465" i="1"/>
  <c r="T466" i="1"/>
  <c r="S466" i="1"/>
  <c r="T467" i="1"/>
  <c r="S467" i="1"/>
  <c r="T468" i="1"/>
  <c r="S468" i="1"/>
  <c r="T469" i="1"/>
  <c r="S469" i="1"/>
  <c r="T470" i="1"/>
  <c r="S470" i="1"/>
  <c r="T471" i="1"/>
  <c r="S471" i="1"/>
  <c r="T472" i="1"/>
  <c r="S472" i="1"/>
  <c r="T473" i="1"/>
  <c r="S473" i="1"/>
  <c r="T474" i="1"/>
  <c r="S474" i="1"/>
  <c r="T475" i="1"/>
  <c r="S475" i="1"/>
  <c r="T476" i="1"/>
  <c r="S476" i="1"/>
  <c r="T477" i="1"/>
  <c r="S477" i="1"/>
  <c r="T478" i="1"/>
  <c r="S478" i="1"/>
  <c r="T479" i="1"/>
  <c r="S479" i="1"/>
  <c r="T480" i="1"/>
  <c r="S480" i="1"/>
  <c r="T481" i="1"/>
  <c r="S481" i="1"/>
  <c r="T482" i="1"/>
  <c r="S482" i="1"/>
  <c r="T483" i="1"/>
  <c r="S483" i="1"/>
  <c r="T484" i="1"/>
  <c r="S484" i="1"/>
  <c r="T485" i="1"/>
  <c r="S485" i="1"/>
  <c r="T486" i="1"/>
  <c r="S486" i="1"/>
  <c r="T487" i="1"/>
  <c r="S487" i="1"/>
  <c r="T488" i="1"/>
  <c r="S488" i="1"/>
  <c r="T489" i="1"/>
  <c r="S489" i="1"/>
  <c r="T490" i="1"/>
  <c r="S490" i="1"/>
  <c r="T491" i="1"/>
  <c r="S491" i="1"/>
  <c r="T492" i="1"/>
  <c r="S492" i="1"/>
  <c r="T493" i="1"/>
  <c r="S493" i="1"/>
  <c r="T494" i="1"/>
  <c r="S494" i="1"/>
  <c r="T495" i="1"/>
  <c r="S495" i="1"/>
  <c r="T496" i="1"/>
  <c r="S496" i="1"/>
  <c r="T497" i="1"/>
  <c r="S497" i="1"/>
  <c r="T498" i="1"/>
  <c r="S498" i="1"/>
  <c r="T499" i="1"/>
  <c r="S499" i="1"/>
  <c r="T500" i="1"/>
  <c r="S500" i="1"/>
  <c r="T501" i="1"/>
  <c r="S501" i="1"/>
  <c r="T502" i="1"/>
  <c r="S502" i="1"/>
  <c r="T503" i="1"/>
  <c r="S503" i="1"/>
  <c r="T504" i="1"/>
  <c r="S504" i="1"/>
  <c r="T505" i="1"/>
  <c r="S505" i="1"/>
  <c r="T506" i="1"/>
  <c r="S506" i="1"/>
  <c r="T507" i="1"/>
  <c r="S507" i="1"/>
  <c r="T508" i="1"/>
  <c r="S508" i="1"/>
  <c r="T509" i="1"/>
  <c r="S509" i="1"/>
  <c r="T510" i="1"/>
  <c r="S510" i="1"/>
  <c r="T511" i="1"/>
  <c r="S511" i="1"/>
  <c r="T512" i="1"/>
  <c r="S512" i="1"/>
  <c r="T513" i="1"/>
  <c r="S513" i="1"/>
  <c r="T514" i="1"/>
  <c r="S514" i="1"/>
  <c r="T515" i="1"/>
  <c r="S515" i="1"/>
  <c r="T516" i="1"/>
  <c r="S516" i="1"/>
  <c r="T517" i="1"/>
  <c r="S517" i="1"/>
  <c r="T518" i="1"/>
  <c r="S518" i="1"/>
  <c r="T519" i="1"/>
  <c r="S519" i="1"/>
  <c r="T520" i="1"/>
  <c r="S520" i="1"/>
  <c r="T521" i="1"/>
  <c r="S521" i="1"/>
  <c r="T522" i="1"/>
  <c r="S522" i="1"/>
  <c r="T523" i="1"/>
  <c r="S523" i="1"/>
  <c r="T524" i="1"/>
  <c r="S524" i="1"/>
  <c r="T525" i="1"/>
  <c r="S525" i="1"/>
  <c r="T526" i="1"/>
  <c r="S526" i="1"/>
  <c r="T527" i="1"/>
  <c r="S527" i="1"/>
  <c r="T528" i="1"/>
  <c r="S528" i="1"/>
  <c r="T529" i="1"/>
  <c r="S529" i="1"/>
  <c r="T530" i="1"/>
  <c r="S530" i="1"/>
  <c r="T531" i="1"/>
  <c r="S531" i="1"/>
  <c r="T532" i="1"/>
  <c r="S532" i="1"/>
  <c r="T533" i="1"/>
  <c r="S533" i="1"/>
  <c r="T534" i="1"/>
  <c r="S534" i="1"/>
  <c r="T535" i="1"/>
  <c r="S535" i="1"/>
  <c r="T536" i="1"/>
  <c r="S536" i="1"/>
  <c r="T537" i="1"/>
  <c r="S537" i="1"/>
  <c r="T538" i="1"/>
  <c r="S538" i="1"/>
  <c r="T539" i="1"/>
  <c r="S539" i="1"/>
  <c r="T540" i="1"/>
  <c r="S540" i="1"/>
  <c r="T541" i="1"/>
  <c r="S541" i="1"/>
  <c r="T542" i="1"/>
  <c r="S542" i="1"/>
  <c r="T543" i="1"/>
  <c r="S543" i="1"/>
  <c r="T544" i="1"/>
  <c r="S544" i="1"/>
  <c r="T545" i="1"/>
  <c r="S545" i="1"/>
  <c r="T546" i="1"/>
  <c r="S546" i="1"/>
  <c r="T547" i="1"/>
  <c r="S547" i="1"/>
  <c r="T548" i="1"/>
  <c r="S548" i="1"/>
  <c r="T549" i="1"/>
  <c r="S549" i="1"/>
  <c r="T550" i="1"/>
  <c r="S550" i="1"/>
  <c r="T551" i="1"/>
  <c r="S551" i="1"/>
  <c r="T552" i="1"/>
  <c r="S552" i="1"/>
  <c r="T553" i="1"/>
  <c r="S553" i="1"/>
  <c r="T554" i="1"/>
  <c r="S554" i="1"/>
  <c r="T555" i="1"/>
  <c r="S555" i="1"/>
  <c r="T556" i="1"/>
  <c r="S556" i="1"/>
  <c r="T557" i="1"/>
  <c r="S557" i="1"/>
  <c r="T558" i="1"/>
  <c r="S558" i="1"/>
  <c r="T559" i="1"/>
  <c r="S559" i="1"/>
  <c r="T560" i="1"/>
  <c r="S560" i="1"/>
  <c r="T561" i="1"/>
  <c r="S561" i="1"/>
  <c r="T562" i="1"/>
  <c r="S562" i="1"/>
  <c r="T563" i="1"/>
  <c r="S563" i="1"/>
  <c r="T564" i="1"/>
  <c r="S564" i="1"/>
  <c r="T565" i="1"/>
  <c r="S565" i="1"/>
  <c r="T566" i="1"/>
  <c r="S566" i="1"/>
  <c r="T567" i="1"/>
  <c r="S567" i="1"/>
  <c r="T568" i="1"/>
  <c r="S568" i="1"/>
  <c r="T569" i="1"/>
  <c r="S569" i="1"/>
  <c r="T570" i="1"/>
  <c r="S570" i="1"/>
  <c r="T571" i="1"/>
  <c r="S571" i="1"/>
  <c r="T572" i="1"/>
  <c r="S572" i="1"/>
  <c r="T573" i="1"/>
  <c r="S573" i="1"/>
  <c r="T574" i="1"/>
  <c r="S574" i="1"/>
  <c r="T575" i="1"/>
  <c r="S575" i="1"/>
  <c r="T576" i="1"/>
  <c r="S576" i="1"/>
  <c r="T577" i="1"/>
  <c r="S577" i="1"/>
  <c r="T578" i="1"/>
  <c r="S578" i="1"/>
  <c r="T579" i="1"/>
  <c r="S579" i="1"/>
  <c r="T580" i="1"/>
  <c r="S580" i="1"/>
  <c r="T581" i="1"/>
  <c r="S581" i="1"/>
  <c r="T582" i="1"/>
  <c r="S582" i="1"/>
  <c r="T583" i="1"/>
  <c r="S583" i="1"/>
  <c r="T584" i="1"/>
  <c r="S584" i="1"/>
  <c r="T585" i="1"/>
  <c r="S585" i="1"/>
  <c r="T586" i="1"/>
  <c r="S586" i="1"/>
  <c r="T587" i="1"/>
  <c r="S587" i="1"/>
  <c r="T588" i="1"/>
  <c r="S588" i="1"/>
  <c r="T589" i="1"/>
  <c r="S589" i="1"/>
  <c r="T590" i="1"/>
  <c r="S590" i="1"/>
  <c r="T591" i="1"/>
  <c r="S591" i="1"/>
  <c r="T592" i="1"/>
  <c r="S592" i="1"/>
  <c r="T593" i="1"/>
  <c r="S593" i="1"/>
  <c r="T594" i="1"/>
  <c r="S594" i="1"/>
  <c r="T595" i="1"/>
  <c r="S595" i="1"/>
  <c r="T596" i="1"/>
  <c r="S596" i="1"/>
  <c r="T597" i="1"/>
  <c r="S597" i="1"/>
  <c r="T598" i="1"/>
  <c r="S598" i="1"/>
  <c r="T599" i="1"/>
  <c r="S599" i="1"/>
  <c r="T600" i="1"/>
  <c r="S600" i="1"/>
  <c r="T601" i="1"/>
  <c r="S601" i="1"/>
  <c r="T602" i="1"/>
  <c r="S602" i="1"/>
  <c r="T603" i="1"/>
  <c r="S603" i="1"/>
  <c r="T604" i="1"/>
  <c r="S604" i="1"/>
  <c r="T605" i="1"/>
  <c r="S605" i="1"/>
  <c r="T606" i="1"/>
  <c r="S606" i="1"/>
  <c r="T607" i="1"/>
  <c r="S607" i="1"/>
  <c r="T608" i="1"/>
  <c r="S608" i="1"/>
  <c r="T609" i="1"/>
  <c r="S609" i="1"/>
  <c r="T610" i="1"/>
  <c r="S610" i="1"/>
  <c r="T611" i="1"/>
  <c r="S611" i="1"/>
  <c r="T612" i="1"/>
  <c r="S612" i="1"/>
  <c r="T613" i="1"/>
  <c r="S613" i="1"/>
  <c r="T614" i="1"/>
  <c r="S614" i="1"/>
  <c r="T615" i="1"/>
  <c r="S615" i="1"/>
  <c r="T616" i="1"/>
  <c r="S616" i="1"/>
  <c r="T617" i="1"/>
  <c r="S617" i="1"/>
  <c r="T618" i="1"/>
  <c r="S618" i="1"/>
  <c r="T619" i="1"/>
  <c r="S619" i="1"/>
  <c r="T620" i="1"/>
  <c r="S620" i="1"/>
  <c r="T621" i="1"/>
  <c r="S621" i="1"/>
  <c r="T622" i="1"/>
  <c r="S622" i="1"/>
  <c r="T623" i="1"/>
  <c r="S623" i="1"/>
  <c r="T624" i="1"/>
  <c r="S624" i="1"/>
  <c r="T625" i="1"/>
  <c r="S625" i="1"/>
  <c r="T626" i="1"/>
  <c r="S626" i="1"/>
  <c r="T627" i="1"/>
  <c r="S627" i="1"/>
  <c r="T628" i="1"/>
  <c r="S628" i="1"/>
  <c r="T629" i="1"/>
  <c r="S629" i="1"/>
  <c r="T630" i="1"/>
  <c r="S630" i="1"/>
  <c r="T631" i="1"/>
  <c r="S631" i="1"/>
  <c r="T632" i="1"/>
  <c r="S632" i="1"/>
  <c r="T633" i="1"/>
  <c r="S633" i="1"/>
  <c r="T634" i="1"/>
  <c r="S634" i="1"/>
  <c r="T635" i="1"/>
  <c r="S635" i="1"/>
  <c r="T636" i="1"/>
  <c r="S636" i="1"/>
  <c r="T637" i="1"/>
  <c r="S637" i="1"/>
  <c r="T638" i="1"/>
  <c r="S638" i="1"/>
  <c r="T639" i="1"/>
  <c r="S639" i="1"/>
  <c r="T640" i="1"/>
  <c r="S640" i="1"/>
  <c r="T641" i="1"/>
  <c r="S641" i="1"/>
  <c r="T642" i="1"/>
  <c r="S642" i="1"/>
  <c r="T643" i="1"/>
  <c r="S643" i="1"/>
  <c r="T644" i="1"/>
  <c r="S644" i="1"/>
  <c r="T645" i="1"/>
  <c r="S645" i="1"/>
  <c r="T646" i="1"/>
  <c r="S646" i="1"/>
  <c r="T647" i="1"/>
  <c r="S647" i="1"/>
  <c r="T648" i="1"/>
  <c r="S648" i="1"/>
  <c r="T649" i="1"/>
  <c r="S649" i="1"/>
  <c r="T650" i="1"/>
  <c r="S650" i="1"/>
  <c r="T651" i="1"/>
  <c r="S651" i="1"/>
  <c r="T652" i="1"/>
  <c r="S652" i="1"/>
  <c r="T653" i="1"/>
  <c r="S653" i="1"/>
  <c r="T654" i="1"/>
  <c r="S654" i="1"/>
  <c r="T655" i="1"/>
  <c r="S655" i="1"/>
  <c r="T656" i="1"/>
  <c r="S656" i="1"/>
  <c r="T657" i="1"/>
  <c r="S657" i="1"/>
  <c r="T658" i="1"/>
  <c r="S658" i="1"/>
  <c r="T659" i="1"/>
  <c r="S659" i="1"/>
  <c r="T660" i="1"/>
  <c r="S660" i="1"/>
  <c r="T661" i="1"/>
  <c r="S661" i="1"/>
  <c r="T662" i="1"/>
  <c r="S662" i="1"/>
  <c r="T663" i="1"/>
  <c r="S663" i="1"/>
  <c r="T664" i="1"/>
  <c r="S664" i="1"/>
  <c r="T665" i="1"/>
  <c r="S665" i="1"/>
  <c r="T666" i="1"/>
  <c r="S666" i="1"/>
  <c r="T667" i="1"/>
  <c r="S667" i="1"/>
  <c r="T668" i="1"/>
  <c r="S668" i="1"/>
  <c r="T669" i="1"/>
  <c r="S669" i="1"/>
  <c r="T670" i="1"/>
  <c r="S670" i="1"/>
  <c r="T671" i="1"/>
  <c r="S671" i="1"/>
  <c r="T672" i="1"/>
  <c r="S672" i="1"/>
  <c r="T673" i="1"/>
  <c r="S673" i="1"/>
  <c r="T674" i="1"/>
  <c r="S674" i="1"/>
  <c r="T675" i="1"/>
  <c r="S675" i="1"/>
  <c r="T676" i="1"/>
  <c r="S676" i="1"/>
  <c r="T677" i="1"/>
  <c r="S677" i="1"/>
  <c r="T678" i="1"/>
  <c r="S678" i="1"/>
  <c r="T679" i="1"/>
  <c r="S679" i="1"/>
  <c r="T680" i="1"/>
  <c r="S680" i="1"/>
  <c r="T681" i="1"/>
  <c r="S681" i="1"/>
  <c r="T682" i="1"/>
  <c r="S682" i="1"/>
  <c r="T683" i="1"/>
  <c r="S683" i="1"/>
  <c r="T684" i="1"/>
  <c r="S684" i="1"/>
  <c r="T685" i="1"/>
  <c r="S685" i="1"/>
  <c r="T686" i="1"/>
  <c r="S686" i="1"/>
  <c r="T687" i="1"/>
  <c r="S687" i="1"/>
  <c r="T688" i="1"/>
  <c r="S688" i="1"/>
  <c r="T689" i="1"/>
  <c r="S689" i="1"/>
  <c r="T690" i="1"/>
  <c r="S690" i="1"/>
  <c r="T691" i="1"/>
  <c r="S691" i="1"/>
  <c r="T692" i="1"/>
  <c r="S692" i="1"/>
  <c r="T693" i="1"/>
  <c r="S693" i="1"/>
  <c r="T694" i="1"/>
  <c r="S694" i="1"/>
  <c r="T695" i="1"/>
  <c r="S695" i="1"/>
  <c r="T696" i="1"/>
  <c r="S696" i="1"/>
  <c r="T697" i="1"/>
  <c r="S697" i="1"/>
  <c r="T698" i="1"/>
  <c r="S698" i="1"/>
  <c r="T699" i="1"/>
  <c r="S699" i="1"/>
  <c r="T700" i="1"/>
  <c r="S700" i="1"/>
  <c r="T701" i="1"/>
  <c r="S701" i="1"/>
  <c r="T702" i="1"/>
  <c r="S702" i="1"/>
  <c r="T703" i="1"/>
  <c r="S703" i="1"/>
  <c r="T704" i="1"/>
  <c r="S704" i="1"/>
  <c r="T705" i="1"/>
  <c r="S705" i="1"/>
  <c r="T706" i="1"/>
  <c r="S706" i="1"/>
  <c r="T707" i="1"/>
  <c r="S707" i="1"/>
  <c r="T708" i="1"/>
  <c r="S708" i="1"/>
  <c r="T709" i="1"/>
  <c r="S709" i="1"/>
  <c r="T710" i="1"/>
  <c r="S710" i="1"/>
  <c r="T711" i="1"/>
  <c r="S711" i="1"/>
  <c r="T712" i="1"/>
  <c r="S712" i="1"/>
  <c r="T713" i="1"/>
  <c r="S713" i="1"/>
  <c r="T714" i="1"/>
  <c r="S714" i="1"/>
  <c r="T715" i="1"/>
  <c r="S715" i="1"/>
  <c r="T716" i="1"/>
  <c r="S716" i="1"/>
  <c r="T717" i="1"/>
  <c r="S717" i="1"/>
  <c r="T718" i="1"/>
  <c r="S718" i="1"/>
  <c r="T719" i="1"/>
  <c r="S719" i="1"/>
  <c r="T720" i="1"/>
  <c r="S720" i="1"/>
  <c r="T721" i="1"/>
  <c r="S721" i="1"/>
  <c r="T722" i="1"/>
  <c r="S722" i="1"/>
  <c r="T723" i="1"/>
  <c r="S723" i="1"/>
  <c r="T724" i="1"/>
  <c r="S724" i="1"/>
  <c r="T725" i="1"/>
  <c r="S725" i="1"/>
  <c r="T726" i="1"/>
  <c r="S726" i="1"/>
  <c r="T727" i="1"/>
  <c r="S727" i="1"/>
  <c r="T728" i="1"/>
  <c r="S728" i="1"/>
  <c r="T729" i="1"/>
  <c r="S729" i="1"/>
  <c r="T730" i="1"/>
  <c r="S730" i="1"/>
  <c r="T731" i="1"/>
  <c r="S731" i="1"/>
  <c r="T732" i="1"/>
  <c r="S732" i="1"/>
  <c r="T733" i="1"/>
  <c r="S733" i="1"/>
  <c r="T734" i="1"/>
  <c r="S734" i="1"/>
  <c r="T735" i="1"/>
  <c r="S735" i="1"/>
  <c r="T736" i="1"/>
  <c r="S736" i="1"/>
  <c r="T737" i="1"/>
  <c r="S737" i="1"/>
  <c r="T738" i="1"/>
  <c r="S738" i="1"/>
  <c r="T739" i="1"/>
  <c r="S739" i="1"/>
  <c r="T740" i="1"/>
  <c r="S740" i="1"/>
  <c r="T741" i="1"/>
  <c r="S741" i="1"/>
  <c r="T742" i="1"/>
  <c r="S742" i="1"/>
  <c r="T743" i="1"/>
  <c r="S743" i="1"/>
  <c r="T744" i="1"/>
  <c r="S744" i="1"/>
  <c r="T745" i="1"/>
  <c r="S745" i="1"/>
  <c r="T746" i="1"/>
  <c r="S746" i="1"/>
  <c r="T747" i="1"/>
  <c r="S747" i="1"/>
  <c r="T748" i="1"/>
  <c r="S748" i="1"/>
  <c r="T749" i="1"/>
  <c r="S749" i="1"/>
  <c r="T750" i="1"/>
  <c r="S750" i="1"/>
  <c r="T751" i="1"/>
  <c r="S751" i="1"/>
  <c r="T752" i="1"/>
  <c r="S752" i="1"/>
  <c r="T753" i="1"/>
  <c r="S753" i="1"/>
  <c r="T754" i="1"/>
  <c r="S754" i="1"/>
  <c r="T755" i="1"/>
  <c r="S755" i="1"/>
  <c r="T756" i="1"/>
  <c r="S756" i="1"/>
  <c r="T757" i="1"/>
  <c r="S757" i="1"/>
  <c r="T758" i="1"/>
  <c r="S758" i="1"/>
  <c r="T759" i="1"/>
  <c r="S759" i="1"/>
  <c r="T760" i="1"/>
  <c r="S760" i="1"/>
  <c r="T761" i="1"/>
  <c r="S761" i="1"/>
  <c r="T762" i="1"/>
  <c r="S762" i="1"/>
  <c r="T763" i="1"/>
  <c r="S763" i="1"/>
  <c r="T764" i="1"/>
  <c r="S764" i="1"/>
  <c r="T765" i="1"/>
  <c r="S765" i="1"/>
  <c r="T766" i="1"/>
  <c r="S766" i="1"/>
  <c r="T767" i="1"/>
  <c r="S767" i="1"/>
  <c r="T768" i="1"/>
  <c r="S768" i="1"/>
  <c r="T769" i="1"/>
  <c r="S769" i="1"/>
  <c r="T770" i="1"/>
  <c r="S770" i="1"/>
  <c r="T771" i="1"/>
  <c r="S771" i="1"/>
  <c r="T772" i="1"/>
  <c r="S772" i="1"/>
  <c r="T773" i="1"/>
  <c r="S773" i="1"/>
  <c r="T774" i="1"/>
  <c r="S774" i="1"/>
  <c r="T775" i="1"/>
  <c r="S775" i="1"/>
  <c r="T776" i="1"/>
  <c r="S776" i="1"/>
  <c r="T777" i="1"/>
  <c r="S777" i="1"/>
  <c r="T778" i="1"/>
  <c r="S778" i="1"/>
  <c r="T779" i="1"/>
  <c r="S779" i="1"/>
  <c r="T780" i="1"/>
  <c r="S780" i="1"/>
  <c r="T781" i="1"/>
  <c r="S781" i="1"/>
  <c r="T782" i="1"/>
  <c r="S782" i="1"/>
  <c r="T783" i="1"/>
  <c r="S783" i="1"/>
  <c r="T784" i="1"/>
  <c r="S784" i="1"/>
  <c r="T785" i="1"/>
  <c r="S785" i="1"/>
  <c r="T786" i="1"/>
  <c r="S786" i="1"/>
  <c r="T787" i="1"/>
  <c r="S787" i="1"/>
  <c r="T788" i="1"/>
  <c r="S788" i="1"/>
  <c r="T789" i="1"/>
  <c r="S789" i="1"/>
  <c r="T790" i="1"/>
  <c r="S790" i="1"/>
  <c r="T791" i="1"/>
  <c r="S791" i="1"/>
  <c r="T792" i="1"/>
  <c r="S792" i="1"/>
  <c r="T793" i="1"/>
  <c r="S793" i="1"/>
  <c r="T794" i="1"/>
  <c r="S794" i="1"/>
  <c r="T795" i="1"/>
  <c r="S795" i="1"/>
  <c r="T796" i="1"/>
  <c r="S796" i="1"/>
  <c r="T797" i="1"/>
  <c r="S797" i="1"/>
  <c r="T798" i="1"/>
  <c r="S798" i="1"/>
  <c r="T799" i="1"/>
  <c r="S799" i="1"/>
  <c r="T800" i="1"/>
  <c r="S800" i="1"/>
  <c r="T801" i="1"/>
  <c r="S801" i="1"/>
  <c r="T802" i="1"/>
  <c r="S802" i="1"/>
  <c r="T803" i="1"/>
  <c r="S803" i="1"/>
  <c r="T804" i="1"/>
  <c r="S804" i="1"/>
  <c r="T805" i="1"/>
  <c r="S805" i="1"/>
  <c r="T806" i="1"/>
  <c r="S806" i="1"/>
  <c r="T807" i="1"/>
  <c r="S807" i="1"/>
  <c r="T808" i="1"/>
  <c r="S808" i="1"/>
  <c r="T809" i="1"/>
  <c r="S809" i="1"/>
  <c r="T810" i="1"/>
  <c r="S810" i="1"/>
  <c r="T811" i="1"/>
  <c r="S811" i="1"/>
  <c r="T812" i="1"/>
  <c r="S812" i="1"/>
  <c r="T813" i="1"/>
  <c r="S813" i="1"/>
  <c r="T814" i="1"/>
  <c r="S814" i="1"/>
  <c r="T815" i="1"/>
  <c r="S815" i="1"/>
  <c r="T816" i="1"/>
  <c r="S816" i="1"/>
  <c r="T817" i="1"/>
  <c r="S817" i="1"/>
  <c r="T818" i="1"/>
  <c r="S818" i="1"/>
  <c r="T819" i="1"/>
  <c r="S819" i="1"/>
  <c r="T820" i="1"/>
  <c r="S820" i="1"/>
  <c r="T821" i="1"/>
  <c r="S821" i="1"/>
  <c r="T822" i="1"/>
  <c r="S822" i="1"/>
  <c r="T823" i="1"/>
  <c r="S823" i="1"/>
  <c r="T824" i="1"/>
  <c r="S824" i="1"/>
  <c r="T825" i="1"/>
  <c r="S825" i="1"/>
  <c r="T826" i="1"/>
  <c r="S826" i="1"/>
  <c r="T827" i="1"/>
  <c r="S827" i="1"/>
  <c r="T828" i="1"/>
  <c r="S828" i="1"/>
  <c r="T829" i="1"/>
  <c r="S829" i="1"/>
  <c r="T830" i="1"/>
  <c r="S830" i="1"/>
  <c r="T831" i="1"/>
  <c r="S831" i="1"/>
  <c r="T832" i="1"/>
  <c r="S832" i="1"/>
  <c r="T833" i="1"/>
  <c r="S833" i="1"/>
  <c r="T834" i="1"/>
  <c r="S834" i="1"/>
  <c r="T835" i="1"/>
  <c r="S835" i="1"/>
  <c r="T836" i="1"/>
  <c r="S836" i="1"/>
  <c r="T837" i="1"/>
  <c r="S837" i="1"/>
  <c r="T838" i="1"/>
  <c r="S838" i="1"/>
  <c r="T839" i="1"/>
  <c r="S839" i="1"/>
  <c r="T840" i="1"/>
  <c r="S840" i="1"/>
  <c r="T841" i="1"/>
  <c r="S841" i="1"/>
  <c r="T842" i="1"/>
  <c r="S842" i="1"/>
  <c r="T843" i="1"/>
  <c r="S843" i="1"/>
  <c r="T844" i="1"/>
  <c r="S844" i="1"/>
  <c r="T845" i="1"/>
  <c r="S845" i="1"/>
  <c r="T846" i="1"/>
  <c r="S846" i="1"/>
  <c r="T847" i="1"/>
  <c r="S847" i="1"/>
  <c r="T848" i="1"/>
  <c r="S848" i="1"/>
  <c r="T849" i="1"/>
  <c r="S849" i="1"/>
  <c r="T850" i="1"/>
  <c r="S850" i="1"/>
  <c r="T851" i="1"/>
  <c r="S851" i="1"/>
  <c r="T852" i="1"/>
  <c r="S852" i="1"/>
  <c r="T853" i="1"/>
  <c r="S853" i="1"/>
  <c r="T854" i="1"/>
  <c r="S854" i="1"/>
  <c r="T855" i="1"/>
  <c r="S855" i="1"/>
  <c r="T856" i="1"/>
  <c r="S856" i="1"/>
  <c r="T857" i="1"/>
  <c r="S857" i="1"/>
  <c r="T858" i="1"/>
  <c r="S858" i="1"/>
  <c r="T859" i="1"/>
  <c r="S859" i="1"/>
  <c r="T860" i="1"/>
  <c r="S860" i="1"/>
  <c r="T861" i="1"/>
  <c r="S861" i="1"/>
  <c r="T862" i="1"/>
  <c r="S862" i="1"/>
  <c r="T863" i="1"/>
  <c r="S863" i="1"/>
  <c r="T864" i="1"/>
  <c r="S864" i="1"/>
  <c r="T865" i="1"/>
  <c r="S865" i="1"/>
  <c r="T866" i="1"/>
  <c r="S866" i="1"/>
  <c r="T867" i="1"/>
  <c r="S867" i="1"/>
  <c r="T868" i="1"/>
  <c r="S868" i="1"/>
  <c r="T869" i="1"/>
  <c r="S869" i="1"/>
  <c r="T870" i="1"/>
  <c r="S870" i="1"/>
  <c r="T871" i="1"/>
  <c r="S871" i="1"/>
  <c r="T872" i="1"/>
  <c r="S872" i="1"/>
  <c r="T873" i="1"/>
  <c r="S873" i="1"/>
  <c r="T874" i="1"/>
  <c r="S874" i="1"/>
  <c r="T875" i="1"/>
  <c r="S875" i="1"/>
  <c r="T876" i="1"/>
  <c r="S876" i="1"/>
  <c r="T877" i="1"/>
  <c r="S877" i="1"/>
  <c r="T878" i="1"/>
  <c r="S878" i="1"/>
  <c r="T879" i="1"/>
  <c r="S879" i="1"/>
  <c r="T880" i="1"/>
  <c r="S880" i="1"/>
  <c r="T881" i="1"/>
  <c r="S881" i="1"/>
  <c r="T882" i="1"/>
  <c r="S882" i="1"/>
  <c r="T883" i="1"/>
  <c r="S883" i="1"/>
  <c r="T884" i="1"/>
  <c r="S884" i="1"/>
  <c r="T885" i="1"/>
  <c r="S885" i="1"/>
  <c r="T886" i="1"/>
  <c r="S886" i="1"/>
  <c r="T887" i="1"/>
  <c r="S887" i="1"/>
  <c r="T888" i="1"/>
  <c r="S888" i="1"/>
  <c r="T889" i="1"/>
  <c r="S889" i="1"/>
  <c r="T890" i="1"/>
  <c r="S890" i="1"/>
  <c r="T891" i="1"/>
  <c r="S891" i="1"/>
  <c r="T892" i="1"/>
  <c r="S892" i="1"/>
  <c r="T893" i="1"/>
  <c r="S893" i="1"/>
  <c r="T894" i="1"/>
  <c r="S894" i="1"/>
  <c r="T895" i="1"/>
  <c r="S895" i="1"/>
  <c r="T896" i="1"/>
  <c r="S896" i="1"/>
  <c r="T897" i="1"/>
  <c r="S897" i="1"/>
  <c r="T898" i="1"/>
  <c r="S898" i="1"/>
  <c r="T899" i="1"/>
  <c r="S899" i="1"/>
  <c r="T900" i="1"/>
  <c r="S900" i="1"/>
  <c r="T901" i="1"/>
  <c r="S901" i="1"/>
  <c r="T902" i="1"/>
  <c r="S902" i="1"/>
  <c r="T903" i="1"/>
  <c r="S903" i="1"/>
  <c r="T904" i="1"/>
  <c r="S904" i="1"/>
  <c r="T905" i="1"/>
  <c r="S905" i="1"/>
  <c r="T906" i="1"/>
  <c r="S906" i="1"/>
  <c r="T907" i="1"/>
  <c r="S907" i="1"/>
  <c r="T908" i="1"/>
  <c r="S908" i="1"/>
  <c r="T909" i="1"/>
  <c r="S909" i="1"/>
  <c r="T910" i="1"/>
  <c r="S910" i="1"/>
  <c r="T911" i="1"/>
  <c r="S911" i="1"/>
  <c r="T912" i="1"/>
  <c r="S912" i="1"/>
  <c r="T913" i="1"/>
  <c r="S913" i="1"/>
  <c r="T914" i="1"/>
  <c r="S914" i="1"/>
  <c r="T915" i="1"/>
  <c r="S915" i="1"/>
  <c r="T916" i="1"/>
  <c r="S916" i="1"/>
  <c r="T917" i="1"/>
  <c r="S917" i="1"/>
  <c r="T918" i="1"/>
  <c r="S918" i="1"/>
  <c r="T919" i="1"/>
  <c r="S919" i="1"/>
  <c r="T920" i="1"/>
  <c r="S920" i="1"/>
  <c r="T921" i="1"/>
  <c r="S921" i="1"/>
  <c r="T922" i="1"/>
  <c r="S922" i="1"/>
  <c r="T923" i="1"/>
  <c r="S923" i="1"/>
  <c r="T924" i="1"/>
  <c r="S924" i="1"/>
  <c r="T925" i="1"/>
  <c r="S925" i="1"/>
  <c r="T926" i="1"/>
  <c r="S926" i="1"/>
  <c r="T927" i="1"/>
  <c r="S927" i="1"/>
  <c r="T928" i="1"/>
  <c r="S928" i="1"/>
  <c r="T929" i="1"/>
  <c r="S929" i="1"/>
  <c r="T930" i="1"/>
  <c r="S930" i="1"/>
  <c r="T931" i="1"/>
  <c r="S931" i="1"/>
  <c r="T932" i="1"/>
  <c r="S932" i="1"/>
  <c r="T933" i="1"/>
  <c r="S933" i="1"/>
  <c r="T934" i="1"/>
  <c r="S934" i="1"/>
  <c r="T935" i="1"/>
  <c r="S935" i="1"/>
  <c r="T936" i="1"/>
  <c r="S936" i="1"/>
  <c r="T937" i="1"/>
  <c r="S937" i="1"/>
  <c r="T938" i="1"/>
  <c r="S938" i="1"/>
  <c r="T939" i="1"/>
  <c r="S939" i="1"/>
  <c r="T940" i="1"/>
  <c r="S940" i="1"/>
  <c r="T941" i="1"/>
  <c r="S941" i="1"/>
  <c r="T942" i="1"/>
  <c r="S942" i="1"/>
  <c r="T943" i="1"/>
  <c r="S943" i="1"/>
  <c r="T944" i="1"/>
  <c r="S944" i="1"/>
  <c r="T945" i="1"/>
  <c r="S945" i="1"/>
  <c r="T946" i="1"/>
  <c r="S946" i="1"/>
  <c r="T947" i="1"/>
  <c r="S947" i="1"/>
  <c r="T948" i="1"/>
  <c r="S948" i="1"/>
  <c r="T949" i="1"/>
  <c r="S949" i="1"/>
  <c r="T950" i="1"/>
  <c r="S950" i="1"/>
  <c r="T951" i="1"/>
  <c r="S951" i="1"/>
  <c r="T952" i="1"/>
  <c r="S952" i="1"/>
  <c r="T953" i="1"/>
  <c r="S953" i="1"/>
  <c r="T954" i="1"/>
  <c r="S954" i="1"/>
  <c r="T955" i="1"/>
  <c r="S955" i="1"/>
  <c r="T956" i="1"/>
  <c r="S956" i="1"/>
  <c r="T957" i="1"/>
  <c r="S957" i="1"/>
  <c r="T958" i="1"/>
  <c r="S958" i="1"/>
  <c r="T959" i="1"/>
  <c r="S959" i="1"/>
  <c r="T960" i="1"/>
  <c r="S960" i="1"/>
  <c r="T961" i="1"/>
  <c r="S961" i="1"/>
  <c r="T962" i="1"/>
  <c r="S962" i="1"/>
  <c r="T963" i="1"/>
  <c r="S963" i="1"/>
  <c r="T964" i="1"/>
  <c r="S964" i="1"/>
  <c r="T965" i="1"/>
  <c r="S965" i="1"/>
  <c r="T966" i="1"/>
  <c r="S966" i="1"/>
  <c r="T967" i="1"/>
  <c r="S967" i="1"/>
  <c r="T968" i="1"/>
  <c r="S968" i="1"/>
  <c r="T969" i="1"/>
  <c r="S969" i="1"/>
  <c r="T970" i="1"/>
  <c r="S970" i="1"/>
  <c r="T971" i="1"/>
  <c r="S971" i="1"/>
  <c r="T972" i="1"/>
  <c r="S972" i="1"/>
  <c r="T973" i="1"/>
  <c r="S973" i="1"/>
  <c r="T974" i="1"/>
  <c r="S974" i="1"/>
  <c r="T975" i="1"/>
  <c r="S975" i="1"/>
  <c r="T976" i="1"/>
  <c r="S976" i="1"/>
  <c r="T977" i="1"/>
  <c r="S977" i="1"/>
  <c r="T978" i="1"/>
  <c r="S978" i="1"/>
  <c r="T979" i="1"/>
  <c r="S979" i="1"/>
  <c r="T980" i="1"/>
  <c r="S980" i="1"/>
  <c r="T981" i="1"/>
  <c r="S981" i="1"/>
  <c r="T982" i="1"/>
  <c r="S982" i="1"/>
  <c r="T983" i="1"/>
  <c r="S983" i="1"/>
  <c r="T984" i="1"/>
  <c r="S984" i="1"/>
  <c r="T985" i="1"/>
  <c r="S985" i="1"/>
  <c r="T986" i="1"/>
  <c r="S986" i="1"/>
  <c r="T987" i="1"/>
  <c r="S987" i="1"/>
  <c r="T988" i="1"/>
  <c r="S988" i="1"/>
  <c r="T989" i="1"/>
  <c r="S989" i="1"/>
  <c r="T990" i="1"/>
  <c r="S990" i="1"/>
  <c r="T991" i="1"/>
  <c r="S991" i="1"/>
  <c r="T992" i="1"/>
  <c r="S992" i="1"/>
  <c r="T993" i="1"/>
  <c r="S993" i="1"/>
  <c r="T994" i="1"/>
  <c r="S994" i="1"/>
  <c r="T995" i="1"/>
  <c r="S995" i="1"/>
  <c r="T996" i="1"/>
  <c r="S996" i="1"/>
  <c r="T997" i="1"/>
  <c r="S997" i="1"/>
  <c r="T998" i="1"/>
  <c r="S998" i="1"/>
  <c r="T999" i="1"/>
  <c r="S999" i="1"/>
  <c r="T1000" i="1"/>
  <c r="S1000" i="1"/>
  <c r="T1001" i="1"/>
  <c r="S1001" i="1"/>
  <c r="T1002" i="1"/>
  <c r="S1002" i="1"/>
  <c r="T1003" i="1"/>
  <c r="S1003" i="1"/>
  <c r="T1004" i="1"/>
  <c r="S1004" i="1"/>
  <c r="T1005" i="1"/>
  <c r="S1005" i="1"/>
  <c r="T1006" i="1"/>
  <c r="S1006" i="1"/>
  <c r="T1007" i="1"/>
  <c r="S1007" i="1"/>
  <c r="T1008" i="1"/>
  <c r="S1008" i="1"/>
  <c r="T1009" i="1"/>
  <c r="S1009" i="1"/>
  <c r="T1010" i="1"/>
  <c r="S1010" i="1"/>
  <c r="T1011" i="1"/>
  <c r="S1011" i="1"/>
  <c r="T1012" i="1"/>
  <c r="S1012" i="1"/>
  <c r="T1013" i="1"/>
  <c r="S1013" i="1"/>
  <c r="T1014" i="1"/>
  <c r="S1014" i="1"/>
  <c r="T1015" i="1"/>
  <c r="S1015" i="1"/>
  <c r="T1016" i="1"/>
  <c r="S1016" i="1"/>
  <c r="T1017" i="1"/>
  <c r="S1017" i="1"/>
  <c r="T1018" i="1"/>
  <c r="S1018" i="1"/>
  <c r="T1019" i="1"/>
  <c r="S1019" i="1"/>
  <c r="T1020" i="1"/>
  <c r="S1020" i="1"/>
  <c r="T1021" i="1"/>
  <c r="S1021" i="1"/>
  <c r="T1022" i="1"/>
  <c r="S1022" i="1"/>
  <c r="T1023" i="1"/>
  <c r="S1023" i="1"/>
  <c r="T1024" i="1"/>
  <c r="S1024" i="1"/>
  <c r="T1025" i="1"/>
  <c r="S1025" i="1"/>
  <c r="T1026" i="1"/>
  <c r="S1026" i="1"/>
  <c r="T1027" i="1"/>
  <c r="S1027" i="1"/>
  <c r="T1028" i="1"/>
  <c r="S1028" i="1"/>
  <c r="T1029" i="1"/>
  <c r="S1029" i="1"/>
  <c r="T1030" i="1"/>
  <c r="S1030" i="1"/>
  <c r="T1031" i="1"/>
  <c r="S1031" i="1"/>
  <c r="T1032" i="1"/>
  <c r="S1032" i="1"/>
  <c r="T1033" i="1"/>
  <c r="S1033" i="1"/>
  <c r="T1034" i="1"/>
  <c r="S1034" i="1"/>
  <c r="T1035" i="1"/>
  <c r="S1035" i="1"/>
  <c r="T1036" i="1"/>
  <c r="S1036" i="1"/>
  <c r="T1037" i="1"/>
  <c r="S1037" i="1"/>
  <c r="T1038" i="1"/>
  <c r="S1038" i="1"/>
  <c r="T1039" i="1"/>
  <c r="S1039" i="1"/>
  <c r="T1040" i="1"/>
  <c r="S1040" i="1"/>
  <c r="T1041" i="1"/>
  <c r="S1041" i="1"/>
  <c r="T1042" i="1"/>
  <c r="S1042" i="1"/>
  <c r="T1043" i="1"/>
  <c r="S1043" i="1"/>
  <c r="T1044" i="1"/>
  <c r="S1044" i="1"/>
  <c r="T1045" i="1"/>
  <c r="S1045" i="1"/>
  <c r="T1046" i="1"/>
  <c r="S1046" i="1"/>
  <c r="T1047" i="1"/>
  <c r="S1047" i="1"/>
  <c r="T1048" i="1"/>
  <c r="S1048" i="1"/>
  <c r="T1049" i="1"/>
  <c r="S1049" i="1"/>
  <c r="T1050" i="1"/>
  <c r="S1050" i="1"/>
  <c r="T1051" i="1"/>
  <c r="S1051" i="1"/>
  <c r="T1052" i="1"/>
  <c r="S1052" i="1"/>
  <c r="T1053" i="1"/>
  <c r="S1053" i="1"/>
  <c r="T1054" i="1"/>
  <c r="S1054" i="1"/>
  <c r="T1055" i="1"/>
  <c r="S1055" i="1"/>
  <c r="T1056" i="1"/>
  <c r="S1056" i="1"/>
  <c r="T1057" i="1"/>
  <c r="S1057" i="1"/>
  <c r="T1058" i="1"/>
  <c r="S1058" i="1"/>
  <c r="T1059" i="1"/>
  <c r="S1059" i="1"/>
  <c r="T1060" i="1"/>
  <c r="S1060" i="1"/>
  <c r="T1061" i="1"/>
  <c r="S1061" i="1"/>
  <c r="T1062" i="1"/>
  <c r="S1062" i="1"/>
  <c r="T1063" i="1"/>
  <c r="S1063" i="1"/>
  <c r="T1064" i="1"/>
  <c r="S1064" i="1"/>
  <c r="T1065" i="1"/>
  <c r="S1065" i="1"/>
  <c r="T1066" i="1"/>
  <c r="S1066" i="1"/>
  <c r="T1067" i="1"/>
  <c r="S1067" i="1"/>
  <c r="T1068" i="1"/>
  <c r="S1068" i="1"/>
  <c r="T1069" i="1"/>
  <c r="S1069" i="1"/>
  <c r="T1070" i="1"/>
  <c r="S1070" i="1"/>
  <c r="T1071" i="1"/>
  <c r="S1071" i="1"/>
  <c r="T1072" i="1"/>
  <c r="S1072" i="1"/>
  <c r="T1073" i="1"/>
  <c r="S1073" i="1"/>
  <c r="T1074" i="1"/>
  <c r="S1074" i="1"/>
  <c r="T1075" i="1"/>
  <c r="S1075" i="1"/>
  <c r="T1076" i="1"/>
  <c r="S1076" i="1"/>
  <c r="T1077" i="1"/>
  <c r="S1077" i="1"/>
  <c r="T1078" i="1"/>
  <c r="S1078" i="1"/>
  <c r="T1079" i="1"/>
  <c r="S1079" i="1"/>
  <c r="T1080" i="1"/>
  <c r="S1080" i="1"/>
  <c r="T1081" i="1"/>
  <c r="S1081" i="1"/>
  <c r="T1082" i="1"/>
  <c r="S1082" i="1"/>
  <c r="T1083" i="1"/>
  <c r="S1083" i="1"/>
  <c r="T1084" i="1"/>
  <c r="S1084" i="1"/>
  <c r="T1085" i="1"/>
  <c r="S1085" i="1"/>
  <c r="T1086" i="1"/>
  <c r="S1086" i="1"/>
  <c r="T1087" i="1"/>
  <c r="S1087" i="1"/>
  <c r="T1088" i="1"/>
  <c r="S1088" i="1"/>
  <c r="T1089" i="1"/>
  <c r="S1089" i="1"/>
  <c r="T1090" i="1"/>
  <c r="S1090" i="1"/>
  <c r="T1091" i="1"/>
  <c r="S1091" i="1"/>
  <c r="T1092" i="1"/>
  <c r="S1092" i="1"/>
  <c r="T1093" i="1"/>
  <c r="S1093" i="1"/>
  <c r="T1094" i="1"/>
  <c r="S1094" i="1"/>
  <c r="T1095" i="1"/>
  <c r="S1095" i="1"/>
  <c r="T1096" i="1"/>
  <c r="S1096" i="1"/>
  <c r="T1097" i="1"/>
  <c r="S1097" i="1"/>
  <c r="T1098" i="1"/>
  <c r="S1098" i="1"/>
  <c r="T1099" i="1"/>
  <c r="S1099" i="1"/>
  <c r="T1100" i="1"/>
  <c r="S1100" i="1"/>
  <c r="T1101" i="1"/>
  <c r="S1101" i="1"/>
  <c r="T1102" i="1"/>
  <c r="S1102" i="1"/>
  <c r="T1103" i="1"/>
  <c r="S1103" i="1"/>
  <c r="T1104" i="1"/>
  <c r="S1104" i="1"/>
  <c r="T1105" i="1"/>
  <c r="S1105" i="1"/>
  <c r="T1106" i="1"/>
  <c r="S1106" i="1"/>
  <c r="T1107" i="1"/>
  <c r="S1107" i="1"/>
  <c r="T1108" i="1"/>
  <c r="S1108" i="1"/>
  <c r="T1109" i="1"/>
  <c r="S1109" i="1"/>
  <c r="T1110" i="1"/>
  <c r="S1110" i="1"/>
  <c r="T1111" i="1"/>
  <c r="S1111" i="1"/>
  <c r="T1112" i="1"/>
  <c r="S1112" i="1"/>
  <c r="T1113" i="1"/>
  <c r="S1113" i="1"/>
  <c r="T1114" i="1"/>
  <c r="S1114" i="1"/>
  <c r="T1115" i="1"/>
  <c r="S1115" i="1"/>
  <c r="T1116" i="1"/>
  <c r="S1116" i="1"/>
  <c r="T1117" i="1"/>
  <c r="S1117" i="1"/>
  <c r="T1118" i="1"/>
  <c r="S1118" i="1"/>
  <c r="T1119" i="1"/>
  <c r="S1119" i="1"/>
  <c r="T1120" i="1"/>
  <c r="S1120" i="1"/>
  <c r="T1121" i="1"/>
  <c r="S1121" i="1"/>
  <c r="T1122" i="1"/>
  <c r="S1122" i="1"/>
  <c r="T1123" i="1"/>
  <c r="S1123" i="1"/>
  <c r="T1124" i="1"/>
  <c r="S1124" i="1"/>
  <c r="T1125" i="1"/>
  <c r="S1125" i="1"/>
  <c r="T1126" i="1"/>
  <c r="S1126" i="1"/>
  <c r="T1127" i="1"/>
  <c r="S1127" i="1"/>
  <c r="T1128" i="1"/>
  <c r="S1128" i="1"/>
  <c r="T1129" i="1"/>
  <c r="S1129" i="1"/>
  <c r="T1130" i="1"/>
  <c r="S1130" i="1"/>
  <c r="T1131" i="1"/>
  <c r="S1131" i="1"/>
  <c r="T1132" i="1"/>
  <c r="S1132" i="1"/>
  <c r="T1133" i="1"/>
  <c r="S1133" i="1"/>
  <c r="T1134" i="1"/>
  <c r="S1134" i="1"/>
  <c r="T1135" i="1"/>
  <c r="S1135" i="1"/>
  <c r="T1136" i="1"/>
  <c r="S1136" i="1"/>
  <c r="T1137" i="1"/>
  <c r="S1137" i="1"/>
  <c r="T1138" i="1"/>
  <c r="S1138" i="1"/>
  <c r="T1139" i="1"/>
  <c r="S1139" i="1"/>
  <c r="T1140" i="1"/>
  <c r="S1140" i="1"/>
  <c r="T1141" i="1"/>
  <c r="S1141" i="1"/>
  <c r="T1142" i="1"/>
  <c r="S1142" i="1"/>
  <c r="T1143" i="1"/>
  <c r="S1143" i="1"/>
  <c r="T1144" i="1"/>
  <c r="S1144" i="1"/>
  <c r="T1145" i="1"/>
  <c r="S1145" i="1"/>
  <c r="T1146" i="1"/>
  <c r="S1146" i="1"/>
  <c r="T1147" i="1"/>
  <c r="S1147" i="1"/>
  <c r="T1148" i="1"/>
  <c r="S1148" i="1"/>
  <c r="T1149" i="1"/>
  <c r="S1149" i="1"/>
  <c r="T1150" i="1"/>
  <c r="S1150" i="1"/>
  <c r="T1151" i="1"/>
  <c r="S1151" i="1"/>
  <c r="T1152" i="1"/>
  <c r="S1152" i="1"/>
  <c r="T1153" i="1"/>
  <c r="S1153" i="1"/>
  <c r="T1154" i="1"/>
  <c r="S1154" i="1"/>
  <c r="T1155" i="1"/>
  <c r="S1155" i="1"/>
  <c r="T1156" i="1"/>
  <c r="S1156" i="1"/>
  <c r="T1157" i="1"/>
  <c r="S1157" i="1"/>
  <c r="T1158" i="1"/>
  <c r="S1158" i="1"/>
  <c r="T1159" i="1"/>
  <c r="S1159" i="1"/>
  <c r="T1160" i="1"/>
  <c r="S1160" i="1"/>
  <c r="T1161" i="1"/>
  <c r="S1161" i="1"/>
  <c r="T1162" i="1"/>
  <c r="S1162" i="1"/>
  <c r="T1163" i="1"/>
  <c r="S1163" i="1"/>
  <c r="T1164" i="1"/>
  <c r="S1164" i="1"/>
  <c r="T1165" i="1"/>
  <c r="S1165" i="1"/>
  <c r="T1166" i="1"/>
  <c r="S1166" i="1"/>
  <c r="T1167" i="1"/>
  <c r="S1167" i="1"/>
  <c r="T1168" i="1"/>
  <c r="S1168" i="1"/>
  <c r="T1169" i="1"/>
  <c r="S1169" i="1"/>
  <c r="T1170" i="1"/>
  <c r="S1170" i="1"/>
  <c r="T1171" i="1"/>
  <c r="S1171" i="1"/>
  <c r="T1172" i="1"/>
  <c r="S1172" i="1"/>
  <c r="T1173" i="1"/>
  <c r="S1173" i="1"/>
  <c r="T1174" i="1"/>
  <c r="S1174" i="1"/>
  <c r="T1175" i="1"/>
  <c r="S1175" i="1"/>
  <c r="T1176" i="1"/>
  <c r="S1176" i="1"/>
  <c r="T1177" i="1"/>
  <c r="S1177" i="1"/>
  <c r="T1178" i="1"/>
  <c r="S1178" i="1"/>
  <c r="T1179" i="1"/>
  <c r="S1179" i="1"/>
  <c r="T1180" i="1"/>
  <c r="S1180" i="1"/>
  <c r="T1181" i="1"/>
  <c r="S1181" i="1"/>
  <c r="T1182" i="1"/>
  <c r="S1182" i="1"/>
  <c r="T1183" i="1"/>
  <c r="S1183" i="1"/>
  <c r="T1184" i="1"/>
  <c r="S1184" i="1"/>
  <c r="T1185" i="1"/>
  <c r="S1185" i="1"/>
  <c r="T1186" i="1"/>
  <c r="S1186" i="1"/>
  <c r="T1187" i="1"/>
  <c r="S1187" i="1"/>
  <c r="T1188" i="1"/>
  <c r="S1188" i="1"/>
  <c r="T1189" i="1"/>
  <c r="S1189" i="1"/>
  <c r="T1190" i="1"/>
  <c r="S1190" i="1"/>
  <c r="T1191" i="1"/>
  <c r="S1191" i="1"/>
  <c r="T1192" i="1"/>
  <c r="S1192" i="1"/>
  <c r="T1193" i="1"/>
  <c r="S1193" i="1"/>
  <c r="T1194" i="1"/>
  <c r="S1194" i="1"/>
  <c r="T1195" i="1"/>
  <c r="S1195" i="1"/>
  <c r="T1196" i="1"/>
  <c r="S1196" i="1"/>
  <c r="T1197" i="1"/>
  <c r="S1197" i="1"/>
  <c r="T1198" i="1"/>
  <c r="S1198" i="1"/>
  <c r="T1199" i="1"/>
  <c r="S1199" i="1"/>
  <c r="T1200" i="1"/>
  <c r="S1200" i="1"/>
  <c r="T1201" i="1"/>
  <c r="S1201" i="1"/>
  <c r="T1202" i="1"/>
  <c r="S1202" i="1"/>
  <c r="T1203" i="1"/>
  <c r="S1203" i="1"/>
  <c r="T1204" i="1"/>
  <c r="S1204" i="1"/>
  <c r="T1205" i="1"/>
  <c r="S1205" i="1"/>
  <c r="T1206" i="1"/>
  <c r="S1206" i="1"/>
  <c r="T1207" i="1"/>
  <c r="S1207" i="1"/>
  <c r="T1208" i="1"/>
  <c r="S1208" i="1"/>
  <c r="T1209" i="1"/>
  <c r="S1209" i="1"/>
  <c r="T1210" i="1"/>
  <c r="S1210" i="1"/>
  <c r="T1211" i="1"/>
  <c r="S1211" i="1"/>
  <c r="T1212" i="1"/>
  <c r="S1212" i="1"/>
  <c r="T1213" i="1"/>
  <c r="S1213" i="1"/>
  <c r="T1214" i="1"/>
  <c r="S1214" i="1"/>
  <c r="T1215" i="1"/>
  <c r="S1215" i="1"/>
  <c r="T1216" i="1"/>
  <c r="S1216" i="1"/>
  <c r="T1217" i="1"/>
  <c r="S1217" i="1"/>
  <c r="T1218" i="1"/>
  <c r="S1218" i="1"/>
  <c r="T1219" i="1"/>
  <c r="S1219" i="1"/>
  <c r="T1220" i="1"/>
  <c r="S1220" i="1"/>
  <c r="T1221" i="1"/>
  <c r="S1221" i="1"/>
  <c r="T1222" i="1"/>
  <c r="S1222" i="1"/>
  <c r="T1223" i="1"/>
  <c r="S1223" i="1"/>
  <c r="T1224" i="1"/>
  <c r="S1224" i="1"/>
  <c r="T1225" i="1"/>
  <c r="S1225" i="1"/>
  <c r="T1226" i="1"/>
  <c r="S1226" i="1"/>
  <c r="T1227" i="1"/>
  <c r="S1227" i="1"/>
  <c r="T1228" i="1"/>
  <c r="S1228" i="1"/>
  <c r="T1229" i="1"/>
  <c r="S1229" i="1"/>
  <c r="T1230" i="1"/>
  <c r="S1230" i="1"/>
  <c r="T1231" i="1"/>
  <c r="S1231" i="1"/>
  <c r="T1232" i="1"/>
  <c r="S1232" i="1"/>
  <c r="T1233" i="1"/>
  <c r="S1233" i="1"/>
  <c r="T1234" i="1"/>
  <c r="S1234" i="1"/>
  <c r="T1235" i="1"/>
  <c r="S1235" i="1"/>
  <c r="T1236" i="1"/>
  <c r="S1236" i="1"/>
  <c r="T1237" i="1"/>
  <c r="S1237" i="1"/>
  <c r="T1238" i="1"/>
  <c r="S1238" i="1"/>
  <c r="T1239" i="1"/>
  <c r="S1239" i="1"/>
  <c r="T1240" i="1"/>
  <c r="S1240" i="1"/>
  <c r="T1241" i="1"/>
  <c r="S1241" i="1"/>
  <c r="T1242" i="1"/>
  <c r="S1242" i="1"/>
  <c r="T1243" i="1"/>
  <c r="S1243" i="1"/>
  <c r="T1244" i="1"/>
  <c r="S1244" i="1"/>
  <c r="T1245" i="1"/>
  <c r="S1245" i="1"/>
  <c r="T1246" i="1"/>
  <c r="S1246" i="1"/>
  <c r="T1247" i="1"/>
  <c r="S1247" i="1"/>
  <c r="T1248" i="1"/>
  <c r="S1248" i="1"/>
  <c r="T1249" i="1"/>
  <c r="S1249" i="1"/>
  <c r="T1250" i="1"/>
  <c r="S1250" i="1"/>
  <c r="T1251" i="1"/>
  <c r="S1251" i="1"/>
  <c r="T1252" i="1"/>
  <c r="S1252" i="1"/>
  <c r="T1253" i="1"/>
  <c r="S1253" i="1"/>
  <c r="T1254" i="1"/>
  <c r="S1254" i="1"/>
  <c r="T1255" i="1"/>
  <c r="S1255" i="1"/>
  <c r="T1256" i="1"/>
  <c r="S1256" i="1"/>
  <c r="T1257" i="1"/>
  <c r="S1257" i="1"/>
  <c r="T1258" i="1"/>
  <c r="S1258" i="1"/>
  <c r="T1259" i="1"/>
  <c r="S1259" i="1"/>
  <c r="T1260" i="1"/>
  <c r="S1260" i="1"/>
  <c r="T1261" i="1"/>
  <c r="S1261" i="1"/>
  <c r="T1262" i="1"/>
  <c r="S1262" i="1"/>
  <c r="T1263" i="1"/>
  <c r="S1263" i="1"/>
  <c r="T1264" i="1"/>
  <c r="S1264" i="1"/>
  <c r="T1265" i="1"/>
  <c r="S1265" i="1"/>
  <c r="T1266" i="1"/>
  <c r="S1266" i="1"/>
  <c r="T1267" i="1"/>
  <c r="S1267" i="1"/>
  <c r="T1268" i="1"/>
  <c r="S1268" i="1"/>
  <c r="T1269" i="1"/>
  <c r="S1269" i="1"/>
  <c r="T1270" i="1"/>
  <c r="S1270" i="1"/>
  <c r="T1271" i="1"/>
  <c r="S1271" i="1"/>
  <c r="T1272" i="1"/>
  <c r="S1272" i="1"/>
  <c r="T1273" i="1"/>
  <c r="S1273" i="1"/>
  <c r="T1274" i="1"/>
  <c r="S1274" i="1"/>
  <c r="T1275" i="1"/>
  <c r="S1275" i="1"/>
  <c r="T1276" i="1"/>
  <c r="S1276" i="1"/>
  <c r="T1277" i="1"/>
  <c r="S1277" i="1"/>
  <c r="T1278" i="1"/>
  <c r="S1278" i="1"/>
  <c r="T1279" i="1"/>
  <c r="S1279" i="1"/>
  <c r="T1280" i="1"/>
  <c r="S1280" i="1"/>
  <c r="T1281" i="1"/>
  <c r="S1281" i="1"/>
  <c r="T1282" i="1"/>
  <c r="S1282" i="1"/>
  <c r="T1283" i="1"/>
  <c r="S1283" i="1"/>
  <c r="T1284" i="1"/>
  <c r="S1284" i="1"/>
  <c r="T1285" i="1"/>
  <c r="S1285" i="1"/>
  <c r="T1286" i="1"/>
  <c r="S1286" i="1"/>
  <c r="T1287" i="1"/>
  <c r="S1287" i="1"/>
  <c r="T1288" i="1"/>
  <c r="S1288" i="1"/>
  <c r="T1289" i="1"/>
  <c r="S1289" i="1"/>
  <c r="T1290" i="1"/>
  <c r="S1290" i="1"/>
  <c r="T1291" i="1"/>
  <c r="S1291" i="1"/>
  <c r="T1292" i="1"/>
  <c r="S1292" i="1"/>
  <c r="T1293" i="1"/>
  <c r="S1293" i="1"/>
  <c r="T1294" i="1"/>
  <c r="S1294" i="1"/>
  <c r="T1295" i="1"/>
  <c r="S1295" i="1"/>
  <c r="T1296" i="1"/>
  <c r="S1296" i="1"/>
  <c r="T1297" i="1"/>
  <c r="S1297" i="1"/>
  <c r="T1298" i="1"/>
  <c r="S1298" i="1"/>
  <c r="T1299" i="1"/>
  <c r="S1299" i="1"/>
  <c r="T1300" i="1"/>
  <c r="S1300" i="1"/>
  <c r="T1301" i="1"/>
  <c r="S1301" i="1"/>
  <c r="T1302" i="1"/>
  <c r="S1302" i="1"/>
  <c r="T1303" i="1"/>
  <c r="S1303" i="1"/>
  <c r="T1304" i="1"/>
  <c r="S1304" i="1"/>
  <c r="T1305" i="1"/>
  <c r="S1305" i="1"/>
  <c r="T1306" i="1"/>
  <c r="S1306" i="1"/>
  <c r="T1307" i="1"/>
  <c r="S1307" i="1"/>
  <c r="T1308" i="1"/>
  <c r="S1308" i="1"/>
  <c r="T1309" i="1"/>
  <c r="S1309" i="1"/>
  <c r="T1310" i="1"/>
  <c r="S1310" i="1"/>
  <c r="T1311" i="1"/>
  <c r="S1311" i="1"/>
  <c r="T1312" i="1"/>
  <c r="S1312" i="1"/>
  <c r="T1313" i="1"/>
  <c r="S1313" i="1"/>
  <c r="T1314" i="1"/>
  <c r="S1314" i="1"/>
  <c r="T1315" i="1"/>
  <c r="S1315" i="1"/>
  <c r="T1316" i="1"/>
  <c r="S1316" i="1"/>
  <c r="T1317" i="1"/>
  <c r="S1317" i="1"/>
  <c r="T1318" i="1"/>
  <c r="S1318" i="1"/>
  <c r="T1319" i="1"/>
  <c r="S1319" i="1"/>
  <c r="T1320" i="1"/>
  <c r="S1320" i="1"/>
  <c r="T1321" i="1"/>
  <c r="S1321" i="1"/>
  <c r="T1322" i="1"/>
  <c r="S1322" i="1"/>
  <c r="T1323" i="1"/>
  <c r="S1323" i="1"/>
  <c r="T1324" i="1"/>
  <c r="S1324" i="1"/>
  <c r="T1325" i="1"/>
  <c r="S1325" i="1"/>
  <c r="T1326" i="1"/>
  <c r="S1326" i="1"/>
  <c r="T1327" i="1"/>
  <c r="S1327" i="1"/>
  <c r="T1328" i="1"/>
  <c r="S1328" i="1"/>
  <c r="T1329" i="1"/>
  <c r="S1329" i="1"/>
  <c r="T1330" i="1"/>
  <c r="S1330" i="1"/>
  <c r="T1331" i="1"/>
  <c r="S1331" i="1"/>
  <c r="T1332" i="1"/>
  <c r="S1332" i="1"/>
  <c r="T1333" i="1"/>
  <c r="S1333" i="1"/>
  <c r="T1334" i="1"/>
  <c r="S1334" i="1"/>
  <c r="T1335" i="1"/>
  <c r="S1335" i="1"/>
  <c r="T1336" i="1"/>
  <c r="S1336" i="1"/>
  <c r="T1337" i="1"/>
  <c r="S1337" i="1"/>
  <c r="T1338" i="1"/>
  <c r="S1338" i="1"/>
  <c r="T1339" i="1"/>
  <c r="S1339" i="1"/>
  <c r="T1340" i="1"/>
  <c r="S1340" i="1"/>
  <c r="T1341" i="1"/>
  <c r="S1341" i="1"/>
  <c r="T1342" i="1"/>
  <c r="S1342" i="1"/>
  <c r="T1343" i="1"/>
  <c r="S1343" i="1"/>
  <c r="T1344" i="1"/>
  <c r="S1344" i="1"/>
  <c r="T1345" i="1"/>
  <c r="S1345" i="1"/>
  <c r="T1346" i="1"/>
  <c r="S1346" i="1"/>
  <c r="T1347" i="1"/>
  <c r="S1347" i="1"/>
  <c r="T1348" i="1"/>
  <c r="S1348" i="1"/>
  <c r="T1349" i="1"/>
  <c r="S1349" i="1"/>
  <c r="T1350" i="1"/>
  <c r="S1350" i="1"/>
  <c r="T1351" i="1"/>
  <c r="S1351" i="1"/>
  <c r="T1352" i="1"/>
  <c r="S1352" i="1"/>
  <c r="T1353" i="1"/>
  <c r="S1353" i="1"/>
  <c r="T1354" i="1"/>
  <c r="S1354" i="1"/>
  <c r="T1355" i="1"/>
  <c r="S1355" i="1"/>
  <c r="T1356" i="1"/>
  <c r="S1356" i="1"/>
  <c r="T1357" i="1"/>
  <c r="S1357" i="1"/>
  <c r="T1358" i="1"/>
  <c r="S1358" i="1"/>
  <c r="T1359" i="1"/>
  <c r="S1359" i="1"/>
  <c r="T1360" i="1"/>
  <c r="S1360" i="1"/>
  <c r="T1361" i="1"/>
  <c r="S1361" i="1"/>
  <c r="T1362" i="1"/>
  <c r="S1362" i="1"/>
  <c r="T1363" i="1"/>
  <c r="S1363" i="1"/>
  <c r="T1364" i="1"/>
  <c r="S1364" i="1"/>
  <c r="T1365" i="1"/>
  <c r="S1365" i="1"/>
  <c r="T1366" i="1"/>
  <c r="S1366" i="1"/>
  <c r="T1367" i="1"/>
  <c r="S1367" i="1"/>
  <c r="T1368" i="1"/>
  <c r="S1368" i="1"/>
  <c r="T1369" i="1"/>
  <c r="S1369" i="1"/>
  <c r="T1370" i="1"/>
  <c r="S1370" i="1"/>
  <c r="T1371" i="1"/>
  <c r="S1371" i="1"/>
  <c r="T1372" i="1"/>
  <c r="S1372" i="1"/>
  <c r="T1373" i="1"/>
  <c r="S1373" i="1"/>
  <c r="T1374" i="1"/>
  <c r="S1374" i="1"/>
  <c r="T1375" i="1"/>
  <c r="S1375" i="1"/>
  <c r="T1376" i="1"/>
  <c r="S1376" i="1"/>
  <c r="T1377" i="1"/>
  <c r="S1377" i="1"/>
  <c r="T1378" i="1"/>
  <c r="S1378" i="1"/>
  <c r="T1379" i="1"/>
  <c r="S1379" i="1"/>
  <c r="T1380" i="1"/>
  <c r="S1380" i="1"/>
  <c r="T1381" i="1"/>
  <c r="S1381" i="1"/>
  <c r="T1382" i="1"/>
  <c r="S1382" i="1"/>
  <c r="T1383" i="1"/>
  <c r="S1383" i="1"/>
  <c r="T1384" i="1"/>
  <c r="S1384" i="1"/>
  <c r="T1385" i="1"/>
  <c r="S1385" i="1"/>
  <c r="T1386" i="1"/>
  <c r="S1386" i="1"/>
  <c r="T1387" i="1"/>
  <c r="S1387" i="1"/>
  <c r="T1388" i="1"/>
  <c r="S1388" i="1"/>
  <c r="T1389" i="1"/>
  <c r="S1389" i="1"/>
  <c r="T1390" i="1"/>
  <c r="S1390" i="1"/>
  <c r="T1391" i="1"/>
  <c r="S1391" i="1"/>
  <c r="T1392" i="1"/>
  <c r="S1392" i="1"/>
  <c r="T1393" i="1"/>
  <c r="S1393" i="1"/>
  <c r="T1394" i="1"/>
  <c r="S1394" i="1"/>
  <c r="T1395" i="1"/>
  <c r="S1395" i="1"/>
  <c r="T1396" i="1"/>
  <c r="S1396" i="1"/>
  <c r="T1397" i="1"/>
  <c r="S1397" i="1"/>
  <c r="T1398" i="1"/>
  <c r="S1398" i="1"/>
  <c r="T1399" i="1"/>
  <c r="S1399" i="1"/>
  <c r="T1400" i="1"/>
  <c r="S1400" i="1"/>
  <c r="T1401" i="1"/>
  <c r="S1401" i="1"/>
  <c r="T1402" i="1"/>
  <c r="S1402" i="1"/>
  <c r="T1403" i="1"/>
  <c r="S1403" i="1"/>
  <c r="T1404" i="1"/>
  <c r="S1404" i="1"/>
  <c r="T1405" i="1"/>
  <c r="S1405" i="1"/>
  <c r="T1406" i="1"/>
  <c r="S1406" i="1"/>
  <c r="T1407" i="1"/>
  <c r="S1407" i="1"/>
  <c r="T1408" i="1"/>
  <c r="S1408" i="1"/>
  <c r="T1409" i="1"/>
  <c r="S1409" i="1"/>
  <c r="T1410" i="1"/>
  <c r="S1410" i="1"/>
  <c r="T1411" i="1"/>
  <c r="S1411" i="1"/>
  <c r="T1412" i="1"/>
  <c r="S1412" i="1"/>
  <c r="T1413" i="1"/>
  <c r="S1413" i="1"/>
  <c r="T1414" i="1"/>
  <c r="S1414" i="1"/>
  <c r="T1415" i="1"/>
  <c r="S1415" i="1"/>
  <c r="T1416" i="1"/>
  <c r="S1416" i="1"/>
  <c r="T1417" i="1"/>
  <c r="S1417" i="1"/>
  <c r="T1418" i="1"/>
  <c r="S1418" i="1"/>
  <c r="T1419" i="1"/>
  <c r="S1419" i="1"/>
  <c r="T1420" i="1"/>
  <c r="S1420" i="1"/>
  <c r="T1421" i="1"/>
  <c r="S1421" i="1"/>
  <c r="T1422" i="1"/>
  <c r="S1422" i="1"/>
  <c r="T1423" i="1"/>
  <c r="S1423" i="1"/>
  <c r="T1424" i="1"/>
  <c r="S1424" i="1"/>
  <c r="T1425" i="1"/>
  <c r="S1425" i="1"/>
  <c r="T1426" i="1"/>
  <c r="S1426" i="1"/>
  <c r="T1427" i="1"/>
  <c r="S1427" i="1"/>
  <c r="T1428" i="1"/>
  <c r="S1428" i="1"/>
  <c r="T1429" i="1"/>
  <c r="S1429" i="1"/>
  <c r="T1430" i="1"/>
  <c r="S1430" i="1"/>
  <c r="T1431" i="1"/>
  <c r="S1431" i="1"/>
  <c r="T1432" i="1"/>
  <c r="S1432" i="1"/>
  <c r="T1433" i="1"/>
  <c r="S1433" i="1"/>
  <c r="T1434" i="1"/>
  <c r="S1434" i="1"/>
  <c r="T1435" i="1"/>
  <c r="S1435" i="1"/>
  <c r="T1436" i="1"/>
  <c r="S1436" i="1"/>
  <c r="T1437" i="1"/>
  <c r="S1437" i="1"/>
  <c r="T1438" i="1"/>
  <c r="S1438" i="1"/>
  <c r="T1439" i="1"/>
  <c r="S1439" i="1"/>
  <c r="T1440" i="1"/>
  <c r="S1440" i="1"/>
  <c r="T1441" i="1"/>
  <c r="S1441" i="1"/>
  <c r="T1442" i="1"/>
  <c r="S1442" i="1"/>
  <c r="T1443" i="1"/>
  <c r="S1443" i="1"/>
  <c r="T1444" i="1"/>
  <c r="S1444" i="1"/>
  <c r="T1445" i="1"/>
  <c r="S1445" i="1"/>
  <c r="T1446" i="1"/>
  <c r="S1446" i="1"/>
  <c r="T1447" i="1"/>
  <c r="S1447" i="1"/>
  <c r="T1448" i="1"/>
  <c r="S1448" i="1"/>
  <c r="T1449" i="1"/>
  <c r="S1449" i="1"/>
  <c r="T1450" i="1"/>
  <c r="S1450" i="1"/>
  <c r="T1451" i="1"/>
  <c r="S1451" i="1"/>
  <c r="T1452" i="1"/>
  <c r="S1452" i="1"/>
  <c r="T1453" i="1"/>
  <c r="S1453" i="1"/>
  <c r="T1454" i="1"/>
  <c r="S1454" i="1"/>
  <c r="T1455" i="1"/>
  <c r="S1455" i="1"/>
  <c r="T1456" i="1"/>
  <c r="S1456" i="1"/>
  <c r="T1457" i="1"/>
  <c r="S1457" i="1"/>
  <c r="T1458" i="1"/>
  <c r="S1458" i="1"/>
  <c r="T1459" i="1"/>
  <c r="S1459" i="1"/>
  <c r="T1460" i="1"/>
  <c r="S1460" i="1"/>
  <c r="T1461" i="1"/>
  <c r="S1461" i="1"/>
  <c r="T1462" i="1"/>
  <c r="S1462" i="1"/>
  <c r="T1463" i="1"/>
  <c r="S1463" i="1"/>
  <c r="T1464" i="1"/>
  <c r="S1464" i="1"/>
  <c r="T1465" i="1"/>
  <c r="S1465" i="1"/>
  <c r="T1466" i="1"/>
  <c r="S1466" i="1"/>
  <c r="T1467" i="1"/>
  <c r="S1467" i="1"/>
  <c r="T1468" i="1"/>
  <c r="S1468" i="1"/>
  <c r="T1469" i="1"/>
  <c r="S1469" i="1"/>
  <c r="T1470" i="1"/>
  <c r="S1470" i="1"/>
  <c r="T1471" i="1"/>
  <c r="S1471" i="1"/>
  <c r="T1472" i="1"/>
  <c r="S1472" i="1"/>
  <c r="T1473" i="1"/>
  <c r="S1473" i="1"/>
  <c r="T1474" i="1"/>
  <c r="S1474" i="1"/>
  <c r="T1475" i="1"/>
  <c r="S1475" i="1"/>
  <c r="T1476" i="1"/>
  <c r="S1476" i="1"/>
  <c r="T1477" i="1"/>
  <c r="S1477" i="1"/>
  <c r="T1478" i="1"/>
  <c r="S1478" i="1"/>
  <c r="T1479" i="1"/>
  <c r="S1479" i="1"/>
  <c r="T1480" i="1"/>
  <c r="S1480" i="1"/>
  <c r="T1481" i="1"/>
  <c r="S1481" i="1"/>
  <c r="T1482" i="1"/>
  <c r="S1482" i="1"/>
  <c r="T1483" i="1"/>
  <c r="S1483" i="1"/>
  <c r="T1484" i="1"/>
  <c r="S1484" i="1"/>
  <c r="T1485" i="1"/>
  <c r="S1485" i="1"/>
  <c r="T1486" i="1"/>
  <c r="S1486" i="1"/>
  <c r="T1487" i="1"/>
  <c r="S1487" i="1"/>
  <c r="T1488" i="1"/>
  <c r="S1488" i="1"/>
  <c r="T1489" i="1"/>
  <c r="S1489" i="1"/>
  <c r="T1490" i="1"/>
  <c r="S1490" i="1"/>
  <c r="T1491" i="1"/>
  <c r="S1491" i="1"/>
  <c r="T1492" i="1"/>
  <c r="S1492" i="1"/>
  <c r="T1493" i="1"/>
  <c r="S1493" i="1"/>
  <c r="T1494" i="1"/>
  <c r="S1494" i="1"/>
  <c r="T1495" i="1"/>
  <c r="S1495" i="1"/>
  <c r="T1496" i="1"/>
  <c r="S1496" i="1"/>
  <c r="T1497" i="1"/>
  <c r="S1497" i="1"/>
  <c r="T1498" i="1"/>
  <c r="S1498" i="1"/>
  <c r="T1499" i="1"/>
  <c r="S1499" i="1"/>
  <c r="T1500" i="1"/>
  <c r="S1500" i="1"/>
  <c r="T1501" i="1"/>
  <c r="S1501" i="1"/>
  <c r="T1502" i="1"/>
  <c r="S1502" i="1"/>
  <c r="T1503" i="1"/>
  <c r="S1503" i="1"/>
  <c r="T1504" i="1"/>
  <c r="S1504" i="1"/>
  <c r="T1505" i="1"/>
  <c r="S1505" i="1"/>
  <c r="T1506" i="1"/>
  <c r="S1506" i="1"/>
  <c r="T1507" i="1"/>
  <c r="S1507" i="1"/>
  <c r="T1508" i="1"/>
  <c r="S1508" i="1"/>
  <c r="T1509" i="1"/>
  <c r="S1509" i="1"/>
  <c r="T1510" i="1"/>
  <c r="S1510" i="1"/>
  <c r="T1511" i="1"/>
  <c r="S1511" i="1"/>
  <c r="T1512" i="1"/>
  <c r="S1512" i="1"/>
  <c r="T1513" i="1"/>
  <c r="S1513" i="1"/>
  <c r="T1514" i="1"/>
  <c r="S1514" i="1"/>
  <c r="T1515" i="1"/>
  <c r="S1515" i="1"/>
  <c r="T1516" i="1"/>
  <c r="S1516" i="1"/>
  <c r="T1517" i="1"/>
  <c r="S1517" i="1"/>
  <c r="T1518" i="1"/>
  <c r="S1518" i="1"/>
  <c r="T1519" i="1"/>
  <c r="S1519" i="1"/>
  <c r="T1520" i="1"/>
  <c r="S1520" i="1"/>
  <c r="T1521" i="1"/>
  <c r="S1521" i="1"/>
  <c r="T1522" i="1"/>
  <c r="S1522" i="1"/>
  <c r="T1523" i="1"/>
  <c r="S1523" i="1"/>
  <c r="T1524" i="1"/>
  <c r="S1524" i="1"/>
  <c r="T1525" i="1"/>
  <c r="S1525" i="1"/>
  <c r="T1526" i="1"/>
  <c r="S1526" i="1"/>
  <c r="T1527" i="1"/>
  <c r="S1527" i="1"/>
  <c r="T1528" i="1"/>
  <c r="S1528" i="1"/>
  <c r="T1529" i="1"/>
  <c r="S1529" i="1"/>
  <c r="T1530" i="1"/>
  <c r="S1530" i="1"/>
  <c r="T1531" i="1"/>
  <c r="S1531" i="1"/>
  <c r="T1532" i="1"/>
  <c r="S1532" i="1"/>
  <c r="T1533" i="1"/>
  <c r="S1533" i="1"/>
  <c r="T1534" i="1"/>
  <c r="S1534" i="1"/>
  <c r="T1535" i="1"/>
  <c r="S1535" i="1"/>
  <c r="T1536" i="1"/>
  <c r="S1536" i="1"/>
  <c r="T1537" i="1"/>
  <c r="S1537" i="1"/>
  <c r="T1538" i="1"/>
  <c r="S1538" i="1"/>
  <c r="T1539" i="1"/>
  <c r="S1539" i="1"/>
  <c r="T1540" i="1"/>
  <c r="S1540" i="1"/>
  <c r="T1541" i="1"/>
  <c r="S1541" i="1"/>
  <c r="T1542" i="1"/>
  <c r="S1542" i="1"/>
  <c r="T1543" i="1"/>
  <c r="S1543" i="1"/>
  <c r="T1544" i="1"/>
  <c r="S1544" i="1"/>
  <c r="T1545" i="1"/>
  <c r="S1545" i="1"/>
  <c r="T1546" i="1"/>
  <c r="S1546" i="1"/>
  <c r="T1547" i="1"/>
  <c r="S1547" i="1"/>
  <c r="T1548" i="1"/>
  <c r="S1548" i="1"/>
  <c r="T1549" i="1"/>
  <c r="S1549" i="1"/>
  <c r="T1550" i="1"/>
  <c r="S1550" i="1"/>
  <c r="T1551" i="1"/>
  <c r="S1551" i="1"/>
  <c r="T1552" i="1"/>
  <c r="S1552" i="1"/>
  <c r="T1553" i="1"/>
  <c r="S1553" i="1"/>
  <c r="T1554" i="1"/>
  <c r="S1554" i="1"/>
  <c r="T1555" i="1"/>
  <c r="S1555" i="1"/>
  <c r="T1556" i="1"/>
  <c r="S1556" i="1"/>
  <c r="T1557" i="1"/>
  <c r="S1557" i="1"/>
  <c r="T1558" i="1"/>
  <c r="S1558" i="1"/>
  <c r="T1559" i="1"/>
  <c r="S1559" i="1"/>
  <c r="T1560" i="1"/>
  <c r="S1560" i="1"/>
  <c r="T1561" i="1"/>
  <c r="S1561" i="1"/>
  <c r="T1562" i="1"/>
  <c r="S1562" i="1"/>
  <c r="T1563" i="1"/>
  <c r="S1563" i="1"/>
  <c r="T1564" i="1"/>
  <c r="S1564" i="1"/>
  <c r="T1565" i="1"/>
  <c r="S1565" i="1"/>
  <c r="T1566" i="1"/>
  <c r="S1566" i="1"/>
  <c r="T1567" i="1"/>
  <c r="S1567" i="1"/>
  <c r="T1568" i="1"/>
  <c r="S1568" i="1"/>
  <c r="T1569" i="1"/>
  <c r="S1569" i="1"/>
  <c r="T1570" i="1"/>
  <c r="S1570" i="1"/>
  <c r="T1571" i="1"/>
  <c r="S1571" i="1"/>
  <c r="T1572" i="1"/>
  <c r="S1572" i="1"/>
  <c r="T1573" i="1"/>
  <c r="S1573" i="1"/>
  <c r="T1574" i="1"/>
  <c r="S1574" i="1"/>
  <c r="T1575" i="1"/>
  <c r="S1575" i="1"/>
  <c r="T1576" i="1"/>
  <c r="S1576" i="1"/>
  <c r="T1577" i="1"/>
  <c r="S1577" i="1"/>
  <c r="T1578" i="1"/>
  <c r="S1578" i="1"/>
  <c r="T1579" i="1"/>
  <c r="S1579" i="1"/>
  <c r="T1580" i="1"/>
  <c r="S1580" i="1"/>
  <c r="T1581" i="1"/>
  <c r="S1581" i="1"/>
  <c r="T1582" i="1"/>
  <c r="S1582" i="1"/>
  <c r="T1583" i="1"/>
  <c r="S1583" i="1"/>
  <c r="T1584" i="1"/>
  <c r="S1584" i="1"/>
  <c r="T1585" i="1"/>
  <c r="S1585" i="1"/>
  <c r="T1586" i="1"/>
  <c r="S1586" i="1"/>
  <c r="T1587" i="1"/>
  <c r="S1587" i="1"/>
  <c r="T1588" i="1"/>
  <c r="S1588" i="1"/>
  <c r="T1589" i="1"/>
  <c r="S1589" i="1"/>
  <c r="T1590" i="1"/>
  <c r="S1590" i="1"/>
  <c r="T1591" i="1"/>
  <c r="S1591" i="1"/>
  <c r="T1592" i="1"/>
  <c r="S1592" i="1"/>
  <c r="T1593" i="1"/>
  <c r="S1593" i="1"/>
  <c r="T1594" i="1"/>
  <c r="S1594" i="1"/>
  <c r="T1595" i="1"/>
  <c r="S1595" i="1"/>
  <c r="T1596" i="1"/>
  <c r="S1596" i="1"/>
  <c r="T1597" i="1"/>
  <c r="S1597" i="1"/>
  <c r="T1598" i="1"/>
  <c r="S1598" i="1"/>
  <c r="T1599" i="1"/>
  <c r="S1599" i="1"/>
  <c r="T1600" i="1"/>
  <c r="S1600" i="1"/>
  <c r="T1601" i="1"/>
  <c r="S1601" i="1"/>
  <c r="T1602" i="1"/>
  <c r="S1602" i="1"/>
  <c r="T1603" i="1"/>
  <c r="S1603" i="1"/>
  <c r="T1604" i="1"/>
  <c r="S1604" i="1"/>
  <c r="T1605" i="1"/>
  <c r="S1605" i="1"/>
  <c r="T1606" i="1"/>
  <c r="S1606" i="1"/>
  <c r="T1607" i="1"/>
  <c r="S1607" i="1"/>
  <c r="T1608" i="1"/>
  <c r="S1608" i="1"/>
  <c r="T1609" i="1"/>
  <c r="S1609" i="1"/>
  <c r="T1610" i="1"/>
  <c r="S1610" i="1"/>
  <c r="T1611" i="1"/>
  <c r="S1611" i="1"/>
  <c r="T1612" i="1"/>
  <c r="S1612" i="1"/>
  <c r="T1613" i="1"/>
  <c r="S1613" i="1"/>
  <c r="T1614" i="1"/>
  <c r="S1614" i="1"/>
  <c r="T1615" i="1"/>
  <c r="S1615" i="1"/>
  <c r="T1616" i="1"/>
  <c r="S1616" i="1"/>
  <c r="T1617" i="1"/>
  <c r="S1617" i="1"/>
  <c r="T1618" i="1"/>
  <c r="S1618" i="1"/>
  <c r="T1619" i="1"/>
  <c r="S1619" i="1"/>
  <c r="T1620" i="1"/>
  <c r="S1620" i="1"/>
  <c r="T1621" i="1"/>
  <c r="S1621" i="1"/>
  <c r="T1622" i="1"/>
  <c r="S1622" i="1"/>
  <c r="T1623" i="1"/>
  <c r="S1623" i="1"/>
  <c r="T1624" i="1"/>
  <c r="S1624" i="1"/>
  <c r="T1625" i="1"/>
  <c r="S1625" i="1"/>
  <c r="T1626" i="1"/>
  <c r="S1626" i="1"/>
  <c r="T1627" i="1"/>
  <c r="S1627" i="1"/>
  <c r="T1628" i="1"/>
  <c r="S1628" i="1"/>
  <c r="T1629" i="1"/>
  <c r="S1629" i="1"/>
  <c r="T1630" i="1"/>
  <c r="S1630" i="1"/>
  <c r="T1631" i="1"/>
  <c r="S1631" i="1"/>
  <c r="T1632" i="1"/>
  <c r="S1632" i="1"/>
  <c r="T1633" i="1"/>
  <c r="S1633" i="1"/>
  <c r="T1634" i="1"/>
  <c r="S1634" i="1"/>
  <c r="T1635" i="1"/>
  <c r="S1635" i="1"/>
  <c r="T1636" i="1"/>
  <c r="S1636" i="1"/>
  <c r="T1637" i="1"/>
  <c r="S1637" i="1"/>
  <c r="T1638" i="1"/>
  <c r="S1638" i="1"/>
  <c r="T1639" i="1"/>
  <c r="S1639" i="1"/>
  <c r="T1640" i="1"/>
  <c r="S1640" i="1"/>
  <c r="T1641" i="1"/>
  <c r="S1641" i="1"/>
  <c r="T1642" i="1"/>
  <c r="S1642" i="1"/>
  <c r="T1643" i="1"/>
  <c r="S1643" i="1"/>
  <c r="T1644" i="1"/>
  <c r="S1644" i="1"/>
  <c r="T1645" i="1"/>
  <c r="S1645" i="1"/>
  <c r="T1646" i="1"/>
  <c r="S1646" i="1"/>
  <c r="T1647" i="1"/>
  <c r="S1647" i="1"/>
  <c r="T1648" i="1"/>
  <c r="S1648" i="1"/>
  <c r="T1649" i="1"/>
  <c r="S1649" i="1"/>
  <c r="T1650" i="1"/>
  <c r="S1650" i="1"/>
  <c r="T1651" i="1"/>
  <c r="S1651" i="1"/>
  <c r="T1652" i="1"/>
  <c r="S1652" i="1"/>
  <c r="T1653" i="1"/>
  <c r="S1653" i="1"/>
  <c r="T1654" i="1"/>
  <c r="S1654" i="1"/>
  <c r="T1655" i="1"/>
  <c r="S1655" i="1"/>
  <c r="T1656" i="1"/>
  <c r="S1656" i="1"/>
  <c r="T1657" i="1"/>
  <c r="S1657" i="1"/>
  <c r="T1658" i="1"/>
  <c r="S1658" i="1"/>
  <c r="T1659" i="1"/>
  <c r="S1659" i="1"/>
  <c r="T1660" i="1"/>
  <c r="S1660" i="1"/>
  <c r="T1661" i="1"/>
  <c r="S1661" i="1"/>
  <c r="T1662" i="1"/>
  <c r="S1662" i="1"/>
  <c r="T1663" i="1"/>
  <c r="S1663" i="1"/>
  <c r="T1664" i="1"/>
  <c r="S1664" i="1"/>
  <c r="T1665" i="1"/>
  <c r="S1665" i="1"/>
  <c r="T1666" i="1"/>
  <c r="S1666" i="1"/>
  <c r="T1667" i="1"/>
  <c r="S1667" i="1"/>
  <c r="T1668" i="1"/>
  <c r="S1668" i="1"/>
  <c r="T1669" i="1"/>
  <c r="S1669" i="1"/>
  <c r="T1670" i="1"/>
  <c r="S1670" i="1"/>
  <c r="T1671" i="1"/>
  <c r="S1671" i="1"/>
  <c r="T1672" i="1"/>
  <c r="S1672" i="1"/>
  <c r="T1673" i="1"/>
  <c r="S1673" i="1"/>
  <c r="T1674" i="1"/>
  <c r="S1674" i="1"/>
  <c r="T1675" i="1"/>
  <c r="S1675" i="1"/>
  <c r="T1676" i="1"/>
  <c r="S1676" i="1"/>
  <c r="T1677" i="1"/>
  <c r="S1677" i="1"/>
  <c r="T1678" i="1"/>
  <c r="S1678" i="1"/>
  <c r="T1679" i="1"/>
  <c r="S1679" i="1"/>
  <c r="T1680" i="1"/>
  <c r="S1680" i="1"/>
  <c r="T1681" i="1"/>
  <c r="S1681" i="1"/>
  <c r="T1682" i="1"/>
  <c r="S1682" i="1"/>
  <c r="T1683" i="1"/>
  <c r="S1683" i="1"/>
  <c r="T1684" i="1"/>
  <c r="S1684" i="1"/>
  <c r="T1685" i="1"/>
  <c r="S1685" i="1"/>
  <c r="T1686" i="1"/>
  <c r="S1686" i="1"/>
  <c r="T1687" i="1"/>
  <c r="S1687" i="1"/>
  <c r="T1688" i="1"/>
  <c r="S1688" i="1"/>
  <c r="T1689" i="1"/>
  <c r="S1689" i="1"/>
  <c r="T1690" i="1"/>
  <c r="S1690" i="1"/>
  <c r="T1691" i="1"/>
  <c r="S1691" i="1"/>
  <c r="T1692" i="1"/>
  <c r="S1692" i="1"/>
  <c r="T1693" i="1"/>
  <c r="S1693" i="1"/>
  <c r="T1694" i="1"/>
  <c r="S1694" i="1"/>
  <c r="T1695" i="1"/>
  <c r="S1695" i="1"/>
  <c r="T1696" i="1"/>
  <c r="S1696" i="1"/>
  <c r="T1697" i="1"/>
  <c r="S1697" i="1"/>
  <c r="T1698" i="1"/>
  <c r="S1698" i="1"/>
  <c r="T1699" i="1"/>
  <c r="S1699" i="1"/>
  <c r="T1700" i="1"/>
  <c r="S1700" i="1"/>
  <c r="T1701" i="1"/>
  <c r="S1701" i="1"/>
  <c r="T1702" i="1"/>
  <c r="S1702" i="1"/>
  <c r="T1703" i="1"/>
  <c r="S1703" i="1"/>
  <c r="T1704" i="1"/>
  <c r="S1704" i="1"/>
  <c r="T1705" i="1"/>
  <c r="S1705" i="1"/>
  <c r="T1706" i="1"/>
  <c r="S1706" i="1"/>
  <c r="T1707" i="1"/>
  <c r="S1707" i="1"/>
  <c r="T1708" i="1"/>
  <c r="S1708" i="1"/>
  <c r="T1709" i="1"/>
  <c r="S1709" i="1"/>
  <c r="T1710" i="1"/>
  <c r="S1710" i="1"/>
  <c r="T1711" i="1"/>
  <c r="S1711" i="1"/>
  <c r="T1712" i="1"/>
  <c r="S1712" i="1"/>
  <c r="T1713" i="1"/>
  <c r="S1713" i="1"/>
  <c r="T1714" i="1"/>
  <c r="S1714" i="1"/>
  <c r="T1715" i="1"/>
  <c r="S1715" i="1"/>
  <c r="T1716" i="1"/>
  <c r="S1716" i="1"/>
  <c r="T1717" i="1"/>
  <c r="S1717" i="1"/>
  <c r="T1718" i="1"/>
  <c r="S1718" i="1"/>
  <c r="T1719" i="1"/>
  <c r="S1719" i="1"/>
  <c r="T1720" i="1"/>
  <c r="S1720" i="1"/>
  <c r="T1721" i="1"/>
  <c r="S1721" i="1"/>
  <c r="T1722" i="1"/>
  <c r="S1722" i="1"/>
  <c r="T1723" i="1"/>
  <c r="S1723" i="1"/>
  <c r="T1724" i="1"/>
  <c r="S1724" i="1"/>
  <c r="T1725" i="1"/>
  <c r="S1725" i="1"/>
  <c r="T1726" i="1"/>
  <c r="S1726" i="1"/>
  <c r="T1727" i="1"/>
  <c r="S1727" i="1"/>
  <c r="T1728" i="1"/>
  <c r="S1728" i="1"/>
  <c r="T1729" i="1"/>
  <c r="S1729" i="1"/>
  <c r="T1730" i="1"/>
  <c r="S1730" i="1"/>
  <c r="T1731" i="1"/>
  <c r="S1731" i="1"/>
  <c r="T1732" i="1"/>
  <c r="S1732" i="1"/>
  <c r="T1733" i="1"/>
  <c r="S1733" i="1"/>
  <c r="T1734" i="1"/>
  <c r="S1734" i="1"/>
  <c r="T1735" i="1"/>
  <c r="S1735" i="1"/>
  <c r="T1736" i="1"/>
  <c r="S1736" i="1"/>
  <c r="T1737" i="1"/>
  <c r="S1737" i="1"/>
  <c r="T1738" i="1"/>
  <c r="S1738" i="1"/>
  <c r="T1739" i="1"/>
  <c r="S1739" i="1"/>
  <c r="T1740" i="1"/>
  <c r="S1740" i="1"/>
  <c r="T1741" i="1"/>
  <c r="S1741" i="1"/>
  <c r="T1742" i="1"/>
  <c r="S1742" i="1"/>
  <c r="T1743" i="1"/>
  <c r="S1743" i="1"/>
  <c r="T1744" i="1"/>
  <c r="S1744" i="1"/>
  <c r="T1745" i="1"/>
  <c r="S1745" i="1"/>
  <c r="T1746" i="1"/>
  <c r="S1746" i="1"/>
  <c r="T1747" i="1"/>
  <c r="S1747" i="1"/>
  <c r="T1748" i="1"/>
  <c r="S1748" i="1"/>
  <c r="T1749" i="1"/>
  <c r="S1749" i="1"/>
  <c r="T1750" i="1"/>
  <c r="S1750" i="1"/>
  <c r="T1751" i="1"/>
  <c r="S1751" i="1"/>
  <c r="T1752" i="1"/>
  <c r="S1752" i="1"/>
  <c r="T1753" i="1"/>
  <c r="S1753" i="1"/>
  <c r="T1754" i="1"/>
  <c r="S1754" i="1"/>
  <c r="T1755" i="1"/>
  <c r="S1755" i="1"/>
  <c r="T1756" i="1"/>
  <c r="S1756" i="1"/>
  <c r="T1757" i="1"/>
  <c r="S1757" i="1"/>
  <c r="T1758" i="1"/>
  <c r="S1758" i="1"/>
  <c r="T1759" i="1"/>
  <c r="S1759" i="1"/>
  <c r="T1760" i="1"/>
  <c r="S1760" i="1"/>
  <c r="T1761" i="1"/>
  <c r="S1761" i="1"/>
  <c r="T1762" i="1"/>
  <c r="S1762" i="1"/>
  <c r="T1763" i="1"/>
  <c r="S1763" i="1"/>
  <c r="T1764" i="1"/>
  <c r="S1764" i="1"/>
  <c r="T1765" i="1"/>
  <c r="S1765" i="1"/>
  <c r="T1766" i="1"/>
  <c r="S1766" i="1"/>
  <c r="T1767" i="1"/>
  <c r="S1767" i="1"/>
  <c r="T1768" i="1"/>
  <c r="S1768" i="1"/>
  <c r="T1769" i="1"/>
  <c r="S1769" i="1"/>
  <c r="T1770" i="1"/>
  <c r="S1770" i="1"/>
  <c r="T1771" i="1"/>
  <c r="S1771" i="1"/>
  <c r="T1772" i="1"/>
  <c r="S1772" i="1"/>
  <c r="T1773" i="1"/>
  <c r="S1773" i="1"/>
  <c r="T1774" i="1"/>
  <c r="S1774" i="1"/>
  <c r="T1775" i="1"/>
  <c r="S1775" i="1"/>
  <c r="T1776" i="1"/>
  <c r="S1776" i="1"/>
  <c r="T1777" i="1"/>
  <c r="S1777" i="1"/>
  <c r="T1778" i="1"/>
  <c r="S1778" i="1"/>
  <c r="T1779" i="1"/>
  <c r="S1779" i="1"/>
  <c r="T1780" i="1"/>
  <c r="S1780" i="1"/>
  <c r="T1781" i="1"/>
  <c r="S1781" i="1"/>
  <c r="T1782" i="1"/>
  <c r="S1782" i="1"/>
  <c r="T1783" i="1"/>
  <c r="S1783" i="1"/>
  <c r="T1784" i="1"/>
  <c r="S1784" i="1"/>
  <c r="T1785" i="1"/>
  <c r="S1785" i="1"/>
  <c r="T1786" i="1"/>
  <c r="S1786" i="1"/>
  <c r="T1787" i="1"/>
  <c r="S1787" i="1"/>
  <c r="T1788" i="1"/>
  <c r="S1788" i="1"/>
  <c r="T1789" i="1"/>
  <c r="S1789" i="1"/>
  <c r="T1790" i="1"/>
  <c r="S1790" i="1"/>
  <c r="T1791" i="1"/>
  <c r="S1791" i="1"/>
  <c r="T1792" i="1"/>
  <c r="S1792" i="1"/>
  <c r="T1793" i="1"/>
  <c r="S1793" i="1"/>
  <c r="T1794" i="1"/>
  <c r="S1794" i="1"/>
  <c r="T1795" i="1"/>
  <c r="S1795" i="1"/>
  <c r="T1796" i="1"/>
  <c r="S1796" i="1"/>
  <c r="T1797" i="1"/>
  <c r="S1797" i="1"/>
  <c r="T1798" i="1"/>
  <c r="S1798" i="1"/>
  <c r="T1799" i="1"/>
  <c r="S1799" i="1"/>
  <c r="T1800" i="1"/>
  <c r="S1800" i="1"/>
  <c r="T1801" i="1"/>
  <c r="S1801" i="1"/>
  <c r="T1802" i="1"/>
  <c r="S1802" i="1"/>
  <c r="T1803" i="1"/>
  <c r="S1803" i="1"/>
  <c r="T1804" i="1"/>
  <c r="S1804" i="1"/>
  <c r="T1805" i="1"/>
  <c r="S1805" i="1"/>
  <c r="T1806" i="1"/>
  <c r="S1806" i="1"/>
  <c r="T1807" i="1"/>
  <c r="S1807" i="1"/>
  <c r="T1808" i="1"/>
  <c r="S1808" i="1"/>
  <c r="T1809" i="1"/>
  <c r="S1809" i="1"/>
  <c r="T1810" i="1"/>
  <c r="S1810" i="1"/>
  <c r="T1811" i="1"/>
  <c r="S1811" i="1"/>
  <c r="T1812" i="1"/>
  <c r="S1812" i="1"/>
  <c r="T1813" i="1"/>
  <c r="S1813" i="1"/>
  <c r="T1814" i="1"/>
  <c r="S1814" i="1"/>
  <c r="T1815" i="1"/>
  <c r="S1815" i="1"/>
  <c r="T1816" i="1"/>
  <c r="S1816" i="1"/>
  <c r="T1817" i="1"/>
  <c r="S1817" i="1"/>
  <c r="T1818" i="1"/>
  <c r="S1818" i="1"/>
  <c r="T1819" i="1"/>
  <c r="S1819" i="1"/>
  <c r="T1820" i="1"/>
  <c r="S1820" i="1"/>
  <c r="T1821" i="1"/>
  <c r="S1821" i="1"/>
  <c r="T1822" i="1"/>
  <c r="S1822" i="1"/>
  <c r="T1823" i="1"/>
  <c r="S1823" i="1"/>
  <c r="T1824" i="1"/>
  <c r="S1824" i="1"/>
  <c r="T1825" i="1"/>
  <c r="S1825" i="1"/>
  <c r="T1826" i="1"/>
  <c r="S1826" i="1"/>
  <c r="T1827" i="1"/>
  <c r="S1827" i="1"/>
  <c r="T1828" i="1"/>
  <c r="S1828" i="1"/>
  <c r="T1829" i="1"/>
  <c r="S1829" i="1"/>
  <c r="T1830" i="1"/>
  <c r="S1830" i="1"/>
  <c r="T1831" i="1"/>
  <c r="S1831" i="1"/>
  <c r="T1832" i="1"/>
  <c r="S1832" i="1"/>
  <c r="T1833" i="1"/>
  <c r="S1833" i="1"/>
  <c r="T1834" i="1"/>
  <c r="S1834" i="1"/>
  <c r="T1835" i="1"/>
  <c r="S1835" i="1"/>
  <c r="T1836" i="1"/>
  <c r="S1836" i="1"/>
  <c r="T1837" i="1"/>
  <c r="S1837" i="1"/>
  <c r="T1838" i="1"/>
  <c r="S1838" i="1"/>
  <c r="T1839" i="1"/>
  <c r="S1839" i="1"/>
  <c r="T1840" i="1"/>
  <c r="S1840" i="1"/>
  <c r="T1841" i="1"/>
  <c r="S1841" i="1"/>
  <c r="T1842" i="1"/>
  <c r="S1842" i="1"/>
  <c r="T1843" i="1"/>
  <c r="S1843" i="1"/>
  <c r="T1844" i="1"/>
  <c r="S1844" i="1"/>
  <c r="T1845" i="1"/>
  <c r="S1845" i="1"/>
  <c r="T1846" i="1"/>
  <c r="S1846" i="1"/>
  <c r="T1847" i="1"/>
  <c r="S1847" i="1"/>
  <c r="T1848" i="1"/>
  <c r="S1848" i="1"/>
  <c r="T1849" i="1"/>
  <c r="S1849" i="1"/>
  <c r="T1850" i="1"/>
  <c r="S1850" i="1"/>
  <c r="T1851" i="1"/>
  <c r="S1851" i="1"/>
  <c r="T1852" i="1"/>
  <c r="S1852" i="1"/>
  <c r="T1853" i="1"/>
  <c r="S1853" i="1"/>
  <c r="T1854" i="1"/>
  <c r="S1854" i="1"/>
  <c r="T1855" i="1"/>
  <c r="S1855" i="1"/>
  <c r="T1856" i="1"/>
  <c r="S1856" i="1"/>
  <c r="T1857" i="1"/>
  <c r="S1857" i="1"/>
  <c r="T1858" i="1"/>
  <c r="S1858" i="1"/>
  <c r="T1859" i="1"/>
  <c r="S1859" i="1"/>
  <c r="T1860" i="1"/>
  <c r="S1860" i="1"/>
  <c r="T1861" i="1"/>
  <c r="S1861" i="1"/>
  <c r="T1862" i="1"/>
  <c r="S1862" i="1"/>
  <c r="T1863" i="1"/>
  <c r="S1863" i="1"/>
  <c r="T1864" i="1"/>
  <c r="S1864" i="1"/>
  <c r="T1865" i="1"/>
  <c r="S1865" i="1"/>
  <c r="T1866" i="1"/>
  <c r="S1866" i="1"/>
  <c r="T1867" i="1"/>
  <c r="S1867" i="1"/>
  <c r="T1868" i="1"/>
  <c r="S1868" i="1"/>
  <c r="T1869" i="1"/>
  <c r="S1869" i="1"/>
  <c r="T1870" i="1"/>
  <c r="S1870" i="1"/>
  <c r="T1871" i="1"/>
  <c r="S1871" i="1"/>
  <c r="T1872" i="1"/>
  <c r="S1872" i="1"/>
  <c r="T1873" i="1"/>
  <c r="S1873" i="1"/>
  <c r="T1874" i="1"/>
  <c r="S1874" i="1"/>
  <c r="T1875" i="1"/>
  <c r="S1875" i="1"/>
  <c r="T1876" i="1"/>
  <c r="S1876" i="1"/>
  <c r="T1877" i="1"/>
  <c r="S1877" i="1"/>
  <c r="T1878" i="1"/>
  <c r="S1878" i="1"/>
  <c r="T1879" i="1"/>
  <c r="S1879" i="1"/>
  <c r="T1880" i="1"/>
  <c r="S1880" i="1"/>
  <c r="T1881" i="1"/>
  <c r="S1881" i="1"/>
  <c r="T1882" i="1"/>
  <c r="S1882" i="1"/>
  <c r="T1883" i="1"/>
  <c r="S1883" i="1"/>
  <c r="T1884" i="1"/>
  <c r="S1884" i="1"/>
  <c r="T1885" i="1"/>
  <c r="S1885" i="1"/>
  <c r="T1886" i="1"/>
  <c r="S1886" i="1"/>
  <c r="T1887" i="1"/>
  <c r="S1887" i="1"/>
  <c r="T1888" i="1"/>
  <c r="S1888" i="1"/>
  <c r="T1889" i="1"/>
  <c r="S1889" i="1"/>
  <c r="T1890" i="1"/>
  <c r="S1890" i="1"/>
  <c r="T1891" i="1"/>
  <c r="S1891" i="1"/>
  <c r="T1892" i="1"/>
  <c r="S1892" i="1"/>
  <c r="T1893" i="1"/>
  <c r="S1893" i="1"/>
  <c r="T1894" i="1"/>
  <c r="S1894" i="1"/>
  <c r="T1895" i="1"/>
  <c r="S1895" i="1"/>
  <c r="T1896" i="1"/>
  <c r="S1896" i="1"/>
  <c r="T1897" i="1"/>
  <c r="S1897" i="1"/>
  <c r="T1898" i="1"/>
  <c r="S1898" i="1"/>
  <c r="T1899" i="1"/>
  <c r="S1899" i="1"/>
  <c r="T1900" i="1"/>
  <c r="S1900" i="1"/>
  <c r="T1901" i="1"/>
  <c r="S1901" i="1"/>
  <c r="T1902" i="1"/>
  <c r="S1902" i="1"/>
  <c r="T1903" i="1"/>
  <c r="S1903" i="1"/>
  <c r="T1904" i="1"/>
  <c r="S1904" i="1"/>
  <c r="T1905" i="1"/>
  <c r="S1905" i="1"/>
  <c r="T1906" i="1"/>
  <c r="S1906" i="1"/>
  <c r="T1907" i="1"/>
  <c r="S1907" i="1"/>
  <c r="T1908" i="1"/>
  <c r="S1908" i="1"/>
  <c r="T1909" i="1"/>
  <c r="S1909" i="1"/>
  <c r="T1910" i="1"/>
  <c r="S1910" i="1"/>
  <c r="T1911" i="1"/>
  <c r="S1911" i="1"/>
  <c r="T1912" i="1"/>
  <c r="S1912" i="1"/>
  <c r="T1913" i="1"/>
  <c r="S1913" i="1"/>
  <c r="T1914" i="1"/>
  <c r="S1914" i="1"/>
  <c r="T1915" i="1"/>
  <c r="S1915" i="1"/>
  <c r="T1916" i="1"/>
  <c r="S1916" i="1"/>
  <c r="T1917" i="1"/>
  <c r="S1917" i="1"/>
  <c r="T1918" i="1"/>
  <c r="S1918" i="1"/>
  <c r="T1919" i="1"/>
  <c r="S1919" i="1"/>
  <c r="T1920" i="1"/>
  <c r="S1920" i="1"/>
  <c r="T1921" i="1"/>
  <c r="S1921" i="1"/>
  <c r="T1922" i="1"/>
  <c r="S1922" i="1"/>
  <c r="T1923" i="1"/>
  <c r="S1923" i="1"/>
  <c r="T1924" i="1"/>
  <c r="S1924" i="1"/>
  <c r="T1925" i="1"/>
  <c r="S1925" i="1"/>
  <c r="T1926" i="1"/>
  <c r="S1926" i="1"/>
  <c r="T1927" i="1"/>
  <c r="S1927" i="1"/>
  <c r="T1928" i="1"/>
  <c r="S1928" i="1"/>
  <c r="T1929" i="1"/>
  <c r="S1929" i="1"/>
  <c r="T1930" i="1"/>
  <c r="S1930" i="1"/>
  <c r="T1931" i="1"/>
  <c r="S1931" i="1"/>
  <c r="T1932" i="1"/>
  <c r="S1932" i="1"/>
  <c r="T1933" i="1"/>
  <c r="S1933" i="1"/>
  <c r="T1934" i="1"/>
  <c r="S1934" i="1"/>
  <c r="T1935" i="1"/>
  <c r="S1935" i="1"/>
  <c r="T1936" i="1"/>
  <c r="S1936" i="1"/>
  <c r="T1937" i="1"/>
  <c r="S1937" i="1"/>
  <c r="T1938" i="1"/>
  <c r="S1938" i="1"/>
  <c r="T1939" i="1"/>
  <c r="S1939" i="1"/>
  <c r="T1940" i="1"/>
  <c r="S1940" i="1"/>
  <c r="T1941" i="1"/>
  <c r="S1941" i="1"/>
  <c r="T1942" i="1"/>
  <c r="S1942" i="1"/>
  <c r="T1943" i="1"/>
  <c r="S1943" i="1"/>
  <c r="T1944" i="1"/>
  <c r="S1944" i="1"/>
  <c r="T1945" i="1"/>
  <c r="S1945" i="1"/>
  <c r="T1946" i="1"/>
  <c r="S1946" i="1"/>
  <c r="T1947" i="1"/>
  <c r="S1947" i="1"/>
  <c r="T1948" i="1"/>
  <c r="S1948" i="1"/>
  <c r="T1949" i="1"/>
  <c r="S1949" i="1"/>
  <c r="T1950" i="1"/>
  <c r="S1950" i="1"/>
  <c r="T1951" i="1"/>
  <c r="S1951" i="1"/>
  <c r="T1952" i="1"/>
  <c r="S1952" i="1"/>
  <c r="T1953" i="1"/>
  <c r="S1953" i="1"/>
  <c r="T1954" i="1"/>
  <c r="S1954" i="1"/>
  <c r="T1955" i="1"/>
  <c r="S1955" i="1"/>
  <c r="T1956" i="1"/>
  <c r="S1956" i="1"/>
  <c r="T1957" i="1"/>
  <c r="S1957" i="1"/>
  <c r="T1958" i="1"/>
  <c r="S1958" i="1"/>
  <c r="T1959" i="1"/>
  <c r="S1959" i="1"/>
  <c r="T1960" i="1"/>
  <c r="S1960" i="1"/>
  <c r="T1961" i="1"/>
  <c r="S1961" i="1"/>
  <c r="T1962" i="1"/>
  <c r="S1962" i="1"/>
  <c r="T1963" i="1"/>
  <c r="S1963" i="1"/>
  <c r="T1964" i="1"/>
  <c r="S1964" i="1"/>
  <c r="T1965" i="1"/>
  <c r="S1965" i="1"/>
  <c r="T1966" i="1"/>
  <c r="S1966" i="1"/>
  <c r="T1967" i="1"/>
  <c r="S1967" i="1"/>
  <c r="T1968" i="1"/>
  <c r="S1968" i="1"/>
  <c r="T1969" i="1"/>
  <c r="S1969" i="1"/>
  <c r="T1970" i="1"/>
  <c r="S1970" i="1"/>
  <c r="T1971" i="1"/>
  <c r="S1971" i="1"/>
  <c r="T1972" i="1"/>
  <c r="S1972" i="1"/>
  <c r="T1973" i="1"/>
  <c r="S1973" i="1"/>
  <c r="T1974" i="1"/>
  <c r="S1974" i="1"/>
  <c r="T1975" i="1"/>
  <c r="S1975" i="1"/>
  <c r="T1976" i="1"/>
  <c r="S1976" i="1"/>
  <c r="T1977" i="1"/>
  <c r="S1977" i="1"/>
  <c r="T1978" i="1"/>
  <c r="S1978" i="1"/>
  <c r="T1979" i="1"/>
  <c r="S1979" i="1"/>
  <c r="T1980" i="1"/>
  <c r="S1980" i="1"/>
  <c r="T1981" i="1"/>
  <c r="S1981" i="1"/>
  <c r="T1982" i="1"/>
  <c r="S1982" i="1"/>
  <c r="T1983" i="1"/>
  <c r="S1983" i="1"/>
  <c r="T1984" i="1"/>
  <c r="S1984" i="1"/>
  <c r="T1985" i="1"/>
  <c r="S1985" i="1"/>
  <c r="T1986" i="1"/>
  <c r="S1986" i="1"/>
  <c r="T1987" i="1"/>
  <c r="S1987" i="1"/>
  <c r="T1988" i="1"/>
  <c r="S1988" i="1"/>
  <c r="T1989" i="1"/>
  <c r="S1989" i="1"/>
  <c r="T1990" i="1"/>
  <c r="S1990" i="1"/>
  <c r="T1991" i="1"/>
  <c r="S1991" i="1"/>
  <c r="T1992" i="1"/>
  <c r="S1992" i="1"/>
  <c r="T1993" i="1"/>
  <c r="S1993" i="1"/>
  <c r="T1994" i="1"/>
  <c r="S1994" i="1"/>
  <c r="T1995" i="1"/>
  <c r="S1995" i="1"/>
  <c r="T1996" i="1"/>
  <c r="S1996" i="1"/>
  <c r="T1997" i="1"/>
  <c r="S1997" i="1"/>
  <c r="T1998" i="1"/>
  <c r="S1998" i="1"/>
  <c r="T1999" i="1"/>
  <c r="S1999" i="1"/>
  <c r="T2000" i="1"/>
  <c r="S2000" i="1"/>
  <c r="T2001" i="1"/>
  <c r="S2001" i="1"/>
  <c r="T2002" i="1"/>
  <c r="S2002" i="1"/>
  <c r="T2003" i="1"/>
  <c r="S2003" i="1"/>
  <c r="T2004" i="1"/>
  <c r="S2004" i="1"/>
  <c r="T2005" i="1"/>
  <c r="S2005" i="1"/>
  <c r="T2006" i="1"/>
  <c r="S2006" i="1"/>
  <c r="T2007" i="1"/>
  <c r="S2007" i="1"/>
  <c r="T2008" i="1"/>
  <c r="S2008" i="1"/>
  <c r="T2009" i="1"/>
  <c r="S2009" i="1"/>
  <c r="T2010" i="1"/>
  <c r="S2010" i="1"/>
  <c r="T2011" i="1"/>
  <c r="S2011" i="1"/>
  <c r="T2012" i="1"/>
  <c r="S2012" i="1"/>
  <c r="T2013" i="1"/>
  <c r="S2013" i="1"/>
  <c r="T2014" i="1"/>
  <c r="S2014" i="1"/>
  <c r="T2015" i="1"/>
  <c r="S2015" i="1"/>
  <c r="T2016" i="1"/>
  <c r="S2016" i="1"/>
  <c r="T2017" i="1"/>
  <c r="S2017" i="1"/>
  <c r="T2018" i="1"/>
  <c r="S2018" i="1"/>
  <c r="T2019" i="1"/>
  <c r="S2019" i="1"/>
  <c r="T2020" i="1"/>
  <c r="S2020" i="1"/>
  <c r="T2021" i="1"/>
  <c r="S2021" i="1"/>
  <c r="T2022" i="1"/>
  <c r="S2022" i="1"/>
  <c r="T2023" i="1"/>
  <c r="S2023" i="1"/>
  <c r="T2024" i="1"/>
  <c r="S2024" i="1"/>
  <c r="T2025" i="1"/>
  <c r="S2025" i="1"/>
  <c r="T2026" i="1"/>
  <c r="S2026" i="1"/>
  <c r="T2027" i="1"/>
  <c r="S2027" i="1"/>
  <c r="T2028" i="1"/>
  <c r="S2028" i="1"/>
  <c r="T2029" i="1"/>
  <c r="S2029" i="1"/>
  <c r="T2030" i="1"/>
  <c r="S2030" i="1"/>
  <c r="T2031" i="1"/>
  <c r="S2031" i="1"/>
  <c r="T2032" i="1"/>
  <c r="S2032" i="1"/>
  <c r="T2033" i="1"/>
  <c r="S2033" i="1"/>
  <c r="T2034" i="1"/>
  <c r="S2034" i="1"/>
  <c r="T2035" i="1"/>
  <c r="S2035" i="1"/>
  <c r="T2036" i="1"/>
  <c r="S2036" i="1"/>
  <c r="T2037" i="1"/>
  <c r="S2037" i="1"/>
  <c r="T2038" i="1"/>
  <c r="S2038" i="1"/>
  <c r="T2039" i="1"/>
  <c r="S2039" i="1"/>
  <c r="T2040" i="1"/>
  <c r="S2040" i="1"/>
  <c r="T2041" i="1"/>
  <c r="S2041" i="1"/>
  <c r="T2042" i="1"/>
  <c r="S2042" i="1"/>
  <c r="T2043" i="1"/>
  <c r="S2043" i="1"/>
  <c r="T2044" i="1"/>
  <c r="S2044" i="1"/>
  <c r="T2045" i="1"/>
  <c r="S2045" i="1"/>
  <c r="T2046" i="1"/>
  <c r="S2046" i="1"/>
  <c r="T2047" i="1"/>
  <c r="S2047" i="1"/>
  <c r="T2048" i="1"/>
  <c r="S2048" i="1"/>
  <c r="T2049" i="1"/>
  <c r="S2049" i="1"/>
  <c r="T2050" i="1"/>
  <c r="S2050" i="1"/>
  <c r="T2051" i="1"/>
  <c r="S2051" i="1"/>
  <c r="T2052" i="1"/>
  <c r="S2052" i="1"/>
  <c r="T2053" i="1"/>
  <c r="S2053" i="1"/>
  <c r="T2054" i="1"/>
  <c r="S2054" i="1"/>
  <c r="T2055" i="1"/>
  <c r="S2055" i="1"/>
  <c r="T2056" i="1"/>
  <c r="S2056" i="1"/>
  <c r="T2057" i="1"/>
  <c r="S2057" i="1"/>
  <c r="T2058" i="1"/>
  <c r="S2058" i="1"/>
  <c r="T2059" i="1"/>
  <c r="S2059" i="1"/>
  <c r="T2060" i="1"/>
  <c r="S2060" i="1"/>
  <c r="T2061" i="1"/>
  <c r="S2061" i="1"/>
  <c r="T2062" i="1"/>
  <c r="S2062" i="1"/>
  <c r="T2063" i="1"/>
  <c r="S2063" i="1"/>
  <c r="T2064" i="1"/>
  <c r="S2064" i="1"/>
  <c r="T2065" i="1"/>
  <c r="S2065" i="1"/>
  <c r="T2066" i="1"/>
  <c r="S2066" i="1"/>
  <c r="T2067" i="1"/>
  <c r="S2067" i="1"/>
  <c r="T2068" i="1"/>
  <c r="S2068" i="1"/>
  <c r="T2069" i="1"/>
  <c r="S2069" i="1"/>
  <c r="T2070" i="1"/>
  <c r="S2070" i="1"/>
  <c r="T2071" i="1"/>
  <c r="S2071" i="1"/>
  <c r="T2072" i="1"/>
  <c r="S2072" i="1"/>
  <c r="T2073" i="1"/>
  <c r="S2073" i="1"/>
  <c r="T2074" i="1"/>
  <c r="S2074" i="1"/>
  <c r="T2075" i="1"/>
  <c r="S2075" i="1"/>
  <c r="T2076" i="1"/>
  <c r="S2076" i="1"/>
  <c r="T2077" i="1"/>
  <c r="S2077" i="1"/>
  <c r="T2078" i="1"/>
  <c r="S2078" i="1"/>
  <c r="T2079" i="1"/>
  <c r="S2079" i="1"/>
  <c r="T2080" i="1"/>
  <c r="S2080" i="1"/>
  <c r="T2081" i="1"/>
  <c r="S2081" i="1"/>
  <c r="T2082" i="1"/>
  <c r="S2082" i="1"/>
  <c r="T2083" i="1"/>
  <c r="S2083" i="1"/>
  <c r="T2084" i="1"/>
  <c r="S2084" i="1"/>
  <c r="T2085" i="1"/>
  <c r="S2085" i="1"/>
  <c r="T2086" i="1"/>
  <c r="S2086" i="1"/>
  <c r="T2087" i="1"/>
  <c r="S2087" i="1"/>
  <c r="T2088" i="1"/>
  <c r="S2088" i="1"/>
  <c r="T2089" i="1"/>
  <c r="S2089" i="1"/>
  <c r="T2090" i="1"/>
  <c r="S2090" i="1"/>
  <c r="T2091" i="1"/>
  <c r="S2091" i="1"/>
  <c r="T2092" i="1"/>
  <c r="S2092" i="1"/>
  <c r="T2093" i="1"/>
  <c r="S2093" i="1"/>
  <c r="T2094" i="1"/>
  <c r="S2094" i="1"/>
  <c r="T2095" i="1"/>
  <c r="S2095" i="1"/>
  <c r="T2096" i="1"/>
  <c r="S2096" i="1"/>
  <c r="T2097" i="1"/>
  <c r="S2097" i="1"/>
  <c r="T2098" i="1"/>
  <c r="S2098" i="1"/>
  <c r="T2099" i="1"/>
  <c r="S2099" i="1"/>
  <c r="T2100" i="1"/>
  <c r="S2100" i="1"/>
  <c r="T2101" i="1"/>
  <c r="S2101" i="1"/>
  <c r="T2102" i="1"/>
  <c r="S2102" i="1"/>
  <c r="T2103" i="1"/>
  <c r="S2103" i="1"/>
  <c r="T2104" i="1"/>
  <c r="S2104" i="1"/>
  <c r="T2105" i="1"/>
  <c r="S2105" i="1"/>
  <c r="T2106" i="1"/>
  <c r="S2106" i="1"/>
  <c r="T2107" i="1"/>
  <c r="S2107" i="1"/>
  <c r="T2108" i="1"/>
  <c r="S2108" i="1"/>
  <c r="T2109" i="1"/>
  <c r="S2109" i="1"/>
  <c r="T2110" i="1"/>
  <c r="S2110" i="1"/>
  <c r="T2111" i="1"/>
  <c r="S2111" i="1"/>
  <c r="T2112" i="1"/>
  <c r="S2112" i="1"/>
  <c r="T2113" i="1"/>
  <c r="S2113" i="1"/>
  <c r="T2114" i="1"/>
  <c r="S2114" i="1"/>
  <c r="T2115" i="1"/>
  <c r="S2115" i="1"/>
  <c r="T2116" i="1"/>
  <c r="S2116" i="1"/>
  <c r="T2117" i="1"/>
  <c r="S2117" i="1"/>
  <c r="T2118" i="1"/>
  <c r="S2118" i="1"/>
  <c r="T2119" i="1"/>
  <c r="S2119" i="1"/>
  <c r="T2120" i="1"/>
  <c r="S2120" i="1"/>
  <c r="T2121" i="1"/>
  <c r="S2121" i="1"/>
  <c r="T2122" i="1"/>
  <c r="S2122" i="1"/>
  <c r="T2123" i="1"/>
  <c r="S2123" i="1"/>
  <c r="T2124" i="1"/>
  <c r="S2124" i="1"/>
  <c r="T2125" i="1"/>
  <c r="S2125" i="1"/>
  <c r="T2126" i="1"/>
  <c r="S2126" i="1"/>
  <c r="T2127" i="1"/>
  <c r="S2127" i="1"/>
  <c r="T2128" i="1"/>
  <c r="S2128" i="1"/>
  <c r="T2129" i="1"/>
  <c r="S2129" i="1"/>
  <c r="T2130" i="1"/>
  <c r="S2130" i="1"/>
  <c r="T2131" i="1"/>
  <c r="S2131" i="1"/>
  <c r="T2132" i="1"/>
  <c r="S2132" i="1"/>
  <c r="T2133" i="1"/>
  <c r="S2133" i="1"/>
  <c r="T2134" i="1"/>
  <c r="S2134" i="1"/>
  <c r="T2135" i="1"/>
  <c r="S2135" i="1"/>
  <c r="T2136" i="1"/>
  <c r="S2136" i="1"/>
  <c r="T2137" i="1"/>
  <c r="S2137" i="1"/>
  <c r="T2138" i="1"/>
  <c r="S2138" i="1"/>
  <c r="T2139" i="1"/>
  <c r="S2139" i="1"/>
  <c r="T2140" i="1"/>
  <c r="S2140" i="1"/>
  <c r="T2141" i="1"/>
  <c r="S2141" i="1"/>
  <c r="T2142" i="1"/>
  <c r="S2142" i="1"/>
  <c r="T2143" i="1"/>
  <c r="S2143" i="1"/>
  <c r="T2144" i="1"/>
  <c r="S2144" i="1"/>
  <c r="T2145" i="1"/>
  <c r="S2145" i="1"/>
  <c r="T2146" i="1"/>
  <c r="S2146" i="1"/>
  <c r="T2147" i="1"/>
  <c r="S2147" i="1"/>
  <c r="T2148" i="1"/>
  <c r="S2148" i="1"/>
  <c r="T2149" i="1"/>
  <c r="S2149" i="1"/>
  <c r="T2150" i="1"/>
  <c r="S2150" i="1"/>
  <c r="T2151" i="1"/>
  <c r="S2151" i="1"/>
  <c r="T2152" i="1"/>
  <c r="S2152" i="1"/>
  <c r="T2153" i="1"/>
  <c r="S2153" i="1"/>
  <c r="T2154" i="1"/>
  <c r="S2154" i="1"/>
  <c r="T2155" i="1"/>
  <c r="S2155" i="1"/>
  <c r="T2156" i="1"/>
  <c r="S2156" i="1"/>
  <c r="T2157" i="1"/>
  <c r="S2157" i="1"/>
  <c r="T2158" i="1"/>
  <c r="S2158" i="1"/>
  <c r="T2159" i="1"/>
  <c r="S2159" i="1"/>
  <c r="T2160" i="1"/>
  <c r="S2160" i="1"/>
  <c r="T2161" i="1"/>
  <c r="S2161" i="1"/>
  <c r="T2162" i="1"/>
  <c r="S2162" i="1"/>
  <c r="T2163" i="1"/>
  <c r="S2163" i="1"/>
  <c r="T2164" i="1"/>
  <c r="S2164" i="1"/>
  <c r="T2165" i="1"/>
  <c r="S2165" i="1"/>
  <c r="T2166" i="1"/>
  <c r="S2166" i="1"/>
  <c r="T2167" i="1"/>
  <c r="S2167" i="1"/>
  <c r="T2168" i="1"/>
  <c r="S2168" i="1"/>
  <c r="T2169" i="1"/>
  <c r="S2169" i="1"/>
  <c r="T2170" i="1"/>
  <c r="S2170" i="1"/>
  <c r="T2171" i="1"/>
  <c r="S2171" i="1"/>
  <c r="T2172" i="1"/>
  <c r="S2172" i="1"/>
  <c r="T2173" i="1"/>
  <c r="S2173" i="1"/>
  <c r="T2174" i="1"/>
  <c r="S2174" i="1"/>
  <c r="T2175" i="1"/>
  <c r="S2175" i="1"/>
  <c r="T2176" i="1"/>
  <c r="S2176" i="1"/>
  <c r="T2177" i="1"/>
  <c r="S2177" i="1"/>
  <c r="T2178" i="1"/>
  <c r="S2178" i="1"/>
  <c r="T2179" i="1"/>
  <c r="S2179" i="1"/>
  <c r="T2180" i="1"/>
  <c r="S2180" i="1"/>
  <c r="T2181" i="1"/>
  <c r="S2181" i="1"/>
  <c r="T2182" i="1"/>
  <c r="S2182" i="1"/>
  <c r="T2183" i="1"/>
  <c r="S2183" i="1"/>
  <c r="T2184" i="1"/>
  <c r="S2184" i="1"/>
  <c r="T2185" i="1"/>
  <c r="S2185" i="1"/>
  <c r="T2186" i="1"/>
  <c r="S2186" i="1"/>
  <c r="T2187" i="1"/>
  <c r="S2187" i="1"/>
  <c r="T2188" i="1"/>
  <c r="S2188" i="1"/>
  <c r="T2189" i="1"/>
  <c r="S2189" i="1"/>
  <c r="T2190" i="1"/>
  <c r="S2190" i="1"/>
  <c r="T2191" i="1"/>
  <c r="S2191" i="1"/>
  <c r="T2192" i="1"/>
  <c r="S2192" i="1"/>
  <c r="T2193" i="1"/>
  <c r="S2193" i="1"/>
  <c r="T2194" i="1"/>
  <c r="S2194" i="1"/>
  <c r="T2195" i="1"/>
  <c r="S2195" i="1"/>
  <c r="T2196" i="1"/>
  <c r="S2196" i="1"/>
  <c r="T2197" i="1"/>
  <c r="S2197" i="1"/>
  <c r="T2198" i="1"/>
  <c r="S2198" i="1"/>
  <c r="T2199" i="1"/>
  <c r="S2199" i="1"/>
  <c r="T2200" i="1"/>
  <c r="S2200" i="1"/>
  <c r="T2201" i="1"/>
  <c r="S2201" i="1"/>
  <c r="T2202" i="1"/>
  <c r="S2202" i="1"/>
  <c r="T2203" i="1"/>
  <c r="S2203" i="1"/>
  <c r="T2204" i="1"/>
  <c r="S2204" i="1"/>
  <c r="T2205" i="1"/>
  <c r="S2205" i="1"/>
  <c r="T2206" i="1"/>
  <c r="S2206" i="1"/>
  <c r="T2207" i="1"/>
  <c r="S2207" i="1"/>
  <c r="T2208" i="1"/>
  <c r="S2208" i="1"/>
  <c r="T2209" i="1"/>
  <c r="S2209" i="1"/>
  <c r="T2210" i="1"/>
  <c r="S2210" i="1"/>
  <c r="T2211" i="1"/>
  <c r="S2211" i="1"/>
  <c r="T2212" i="1"/>
  <c r="S2212" i="1"/>
  <c r="T2213" i="1"/>
  <c r="S2213" i="1"/>
  <c r="T2214" i="1"/>
  <c r="S2214" i="1"/>
  <c r="T2215" i="1"/>
  <c r="S2215" i="1"/>
  <c r="T2216" i="1"/>
  <c r="S2216" i="1"/>
  <c r="T2217" i="1"/>
  <c r="S2217" i="1"/>
  <c r="T2218" i="1"/>
  <c r="S2218" i="1"/>
  <c r="T2219" i="1"/>
  <c r="S2219" i="1"/>
  <c r="T2220" i="1"/>
  <c r="S2220" i="1"/>
  <c r="T2221" i="1"/>
  <c r="S2221" i="1"/>
  <c r="T2222" i="1"/>
  <c r="S2222" i="1"/>
  <c r="T2223" i="1"/>
  <c r="S2223" i="1"/>
  <c r="T2224" i="1"/>
  <c r="S2224" i="1"/>
  <c r="T2225" i="1"/>
  <c r="S2225" i="1"/>
  <c r="T2226" i="1"/>
  <c r="S2226" i="1"/>
  <c r="T2227" i="1"/>
  <c r="S2227" i="1"/>
  <c r="T2228" i="1"/>
  <c r="S2228" i="1"/>
  <c r="T2229" i="1"/>
  <c r="S2229" i="1"/>
  <c r="T2230" i="1"/>
  <c r="S2230" i="1"/>
  <c r="T2231" i="1"/>
  <c r="S2231" i="1"/>
  <c r="T2232" i="1"/>
  <c r="S2232" i="1"/>
  <c r="T2233" i="1"/>
  <c r="S2233" i="1"/>
  <c r="T2234" i="1"/>
  <c r="S2234" i="1"/>
  <c r="T2235" i="1"/>
  <c r="S2235" i="1"/>
  <c r="T2236" i="1"/>
  <c r="S2236" i="1"/>
  <c r="T2237" i="1"/>
  <c r="S2237" i="1"/>
  <c r="T2238" i="1"/>
  <c r="S2238" i="1"/>
  <c r="T2239" i="1"/>
  <c r="S2239" i="1"/>
  <c r="T2240" i="1"/>
  <c r="S2240" i="1"/>
  <c r="T2241" i="1"/>
  <c r="S2241" i="1"/>
  <c r="T2242" i="1"/>
  <c r="S2242" i="1"/>
  <c r="T2243" i="1"/>
  <c r="S2243" i="1"/>
  <c r="T2244" i="1"/>
  <c r="S2244" i="1"/>
  <c r="T2245" i="1"/>
  <c r="S2245" i="1"/>
  <c r="T2246" i="1"/>
  <c r="S2246" i="1"/>
  <c r="T2247" i="1"/>
  <c r="S2247" i="1"/>
  <c r="T2248" i="1"/>
  <c r="S2248" i="1"/>
  <c r="T2249" i="1"/>
  <c r="S2249" i="1"/>
  <c r="T2250" i="1"/>
  <c r="S2250" i="1"/>
  <c r="T2251" i="1"/>
  <c r="S2251" i="1"/>
  <c r="T2252" i="1"/>
  <c r="S2252" i="1"/>
  <c r="T2253" i="1"/>
  <c r="S2253" i="1"/>
  <c r="T2254" i="1"/>
  <c r="S2254" i="1"/>
  <c r="T2255" i="1"/>
  <c r="S2255" i="1"/>
  <c r="T2256" i="1"/>
  <c r="S2256" i="1"/>
  <c r="T2257" i="1"/>
  <c r="S2257" i="1"/>
  <c r="T2258" i="1"/>
  <c r="S2258" i="1"/>
  <c r="T2259" i="1"/>
  <c r="S2259" i="1"/>
  <c r="T2260" i="1"/>
  <c r="S2260" i="1"/>
  <c r="T2261" i="1"/>
  <c r="S2261" i="1"/>
  <c r="T2262" i="1"/>
  <c r="S2262" i="1"/>
  <c r="T2263" i="1"/>
  <c r="S2263" i="1"/>
  <c r="T2264" i="1"/>
  <c r="S2264" i="1"/>
  <c r="T2265" i="1"/>
  <c r="S2265" i="1"/>
  <c r="T2266" i="1"/>
  <c r="S2266" i="1"/>
  <c r="T2267" i="1"/>
  <c r="S2267" i="1"/>
  <c r="T2268" i="1"/>
  <c r="S2268" i="1"/>
  <c r="T2269" i="1"/>
  <c r="S2269" i="1"/>
  <c r="T2270" i="1"/>
  <c r="S2270" i="1"/>
  <c r="T2271" i="1"/>
  <c r="S2271" i="1"/>
  <c r="T2272" i="1"/>
  <c r="S2272" i="1"/>
  <c r="T2273" i="1"/>
  <c r="S2273" i="1"/>
  <c r="T2274" i="1"/>
  <c r="S2274" i="1"/>
  <c r="T2275" i="1"/>
  <c r="S2275" i="1"/>
  <c r="T2276" i="1"/>
  <c r="S2276" i="1"/>
  <c r="T2277" i="1"/>
  <c r="S2277" i="1"/>
  <c r="T2278" i="1"/>
  <c r="S2278" i="1"/>
  <c r="T2279" i="1"/>
  <c r="S2279" i="1"/>
  <c r="T2280" i="1"/>
  <c r="S2280" i="1"/>
  <c r="T2281" i="1"/>
  <c r="S2281" i="1"/>
  <c r="T2282" i="1"/>
  <c r="S2282" i="1"/>
  <c r="T2283" i="1"/>
  <c r="S2283" i="1"/>
  <c r="T2284" i="1"/>
  <c r="S2284" i="1"/>
  <c r="T2285" i="1"/>
  <c r="S2285" i="1"/>
  <c r="T2286" i="1"/>
  <c r="S2286" i="1"/>
  <c r="T2287" i="1"/>
  <c r="S2287" i="1"/>
  <c r="T2288" i="1"/>
  <c r="S2288" i="1"/>
  <c r="T2289" i="1"/>
  <c r="S2289" i="1"/>
  <c r="T2290" i="1"/>
  <c r="S2290" i="1"/>
  <c r="T2291" i="1"/>
  <c r="S2291" i="1"/>
  <c r="T2292" i="1"/>
  <c r="S2292" i="1"/>
  <c r="T2293" i="1"/>
  <c r="S2293" i="1"/>
  <c r="T2294" i="1"/>
  <c r="S2294" i="1"/>
  <c r="T2295" i="1"/>
  <c r="S2295" i="1"/>
  <c r="T2296" i="1"/>
  <c r="S2296" i="1"/>
  <c r="T2297" i="1"/>
  <c r="S2297" i="1"/>
  <c r="T2298" i="1"/>
  <c r="S2298" i="1"/>
  <c r="T2299" i="1"/>
  <c r="S2299" i="1"/>
  <c r="T2300" i="1"/>
  <c r="S2300" i="1"/>
  <c r="T2301" i="1"/>
  <c r="S2301" i="1"/>
  <c r="T2302" i="1"/>
  <c r="S2302" i="1"/>
  <c r="T2303" i="1"/>
  <c r="S2303" i="1"/>
  <c r="T2304" i="1"/>
  <c r="S2304" i="1"/>
  <c r="T2305" i="1"/>
  <c r="S2305" i="1"/>
  <c r="T2306" i="1"/>
  <c r="S2306" i="1"/>
  <c r="T2307" i="1"/>
  <c r="S2307" i="1"/>
  <c r="T2308" i="1"/>
  <c r="S2308" i="1"/>
  <c r="T2309" i="1"/>
  <c r="S2309" i="1"/>
  <c r="T2310" i="1"/>
  <c r="S2310" i="1"/>
  <c r="T2311" i="1"/>
  <c r="S2311" i="1"/>
  <c r="T2312" i="1"/>
  <c r="S2312" i="1"/>
  <c r="T2313" i="1"/>
  <c r="S2313" i="1"/>
  <c r="T2314" i="1"/>
  <c r="S2314" i="1"/>
  <c r="T2315" i="1"/>
  <c r="S2315" i="1"/>
  <c r="T2316" i="1"/>
  <c r="S2316" i="1"/>
  <c r="T2317" i="1"/>
  <c r="S2317" i="1"/>
  <c r="T2318" i="1"/>
  <c r="S2318" i="1"/>
  <c r="T2319" i="1"/>
  <c r="S2319" i="1"/>
  <c r="T2320" i="1"/>
  <c r="S2320" i="1"/>
  <c r="T2321" i="1"/>
  <c r="S2321" i="1"/>
  <c r="T2322" i="1"/>
  <c r="S2322" i="1"/>
  <c r="T2323" i="1"/>
  <c r="S2323" i="1"/>
  <c r="T2324" i="1"/>
  <c r="S2324" i="1"/>
  <c r="T2325" i="1"/>
  <c r="S2325" i="1"/>
  <c r="T2326" i="1"/>
  <c r="S2326" i="1"/>
  <c r="T2327" i="1"/>
  <c r="S2327" i="1"/>
  <c r="T2328" i="1"/>
  <c r="S2328" i="1"/>
  <c r="T2329" i="1"/>
  <c r="S2329" i="1"/>
  <c r="T2330" i="1"/>
  <c r="S2330" i="1"/>
  <c r="T2331" i="1"/>
  <c r="S2331" i="1"/>
  <c r="T2332" i="1"/>
  <c r="S2332" i="1"/>
  <c r="T2333" i="1"/>
  <c r="S2333" i="1"/>
  <c r="T2334" i="1"/>
  <c r="S2334" i="1"/>
  <c r="T2335" i="1"/>
  <c r="S2335" i="1"/>
  <c r="T2336" i="1"/>
  <c r="S2336" i="1"/>
  <c r="T2337" i="1"/>
  <c r="S2337" i="1"/>
  <c r="T2338" i="1"/>
  <c r="S2338" i="1"/>
  <c r="T2339" i="1"/>
  <c r="S2339" i="1"/>
  <c r="T2340" i="1"/>
  <c r="S2340" i="1"/>
  <c r="T2341" i="1"/>
  <c r="S2341" i="1"/>
  <c r="T2342" i="1"/>
  <c r="S2342" i="1"/>
  <c r="T2343" i="1"/>
  <c r="S2343" i="1"/>
  <c r="T2344" i="1"/>
  <c r="S2344" i="1"/>
  <c r="T2345" i="1"/>
  <c r="S2345" i="1"/>
  <c r="T2346" i="1"/>
  <c r="S2346" i="1"/>
  <c r="T2347" i="1"/>
  <c r="S2347" i="1"/>
  <c r="T2348" i="1"/>
  <c r="S2348" i="1"/>
  <c r="T2349" i="1"/>
  <c r="S2349" i="1"/>
  <c r="T2350" i="1"/>
  <c r="S2350" i="1"/>
  <c r="T2351" i="1"/>
  <c r="S2351" i="1"/>
  <c r="T2352" i="1"/>
  <c r="S2352" i="1"/>
  <c r="T2353" i="1"/>
  <c r="S2353" i="1"/>
  <c r="T2354" i="1"/>
  <c r="S2354" i="1"/>
  <c r="T2355" i="1"/>
  <c r="S2355" i="1"/>
  <c r="T2356" i="1"/>
  <c r="S2356" i="1"/>
  <c r="T2357" i="1"/>
  <c r="S2357" i="1"/>
  <c r="T2358" i="1"/>
  <c r="S2358" i="1"/>
  <c r="T2359" i="1"/>
  <c r="S2359" i="1"/>
  <c r="T2360" i="1"/>
  <c r="S2360" i="1"/>
  <c r="T2361" i="1"/>
  <c r="S2361" i="1"/>
  <c r="T2362" i="1"/>
  <c r="S2362" i="1"/>
  <c r="T2363" i="1"/>
  <c r="S2363" i="1"/>
  <c r="T2364" i="1"/>
  <c r="S2364" i="1"/>
  <c r="T2365" i="1"/>
  <c r="S2365" i="1"/>
  <c r="T2366" i="1"/>
  <c r="S2366" i="1"/>
  <c r="T2367" i="1"/>
  <c r="S2367" i="1"/>
  <c r="T2368" i="1"/>
  <c r="S2368" i="1"/>
  <c r="T2369" i="1"/>
  <c r="S2369" i="1"/>
  <c r="T2370" i="1"/>
  <c r="S2370" i="1"/>
  <c r="T2371" i="1"/>
  <c r="S2371" i="1"/>
  <c r="T2372" i="1"/>
  <c r="S2372" i="1"/>
  <c r="T2373" i="1"/>
  <c r="S2373" i="1"/>
  <c r="T2374" i="1"/>
  <c r="S2374" i="1"/>
  <c r="T2375" i="1"/>
  <c r="S2375" i="1"/>
  <c r="T2376" i="1"/>
  <c r="S2376" i="1"/>
  <c r="T2377" i="1"/>
  <c r="S2377" i="1"/>
  <c r="T2378" i="1"/>
  <c r="S2378" i="1"/>
  <c r="T2379" i="1"/>
  <c r="S2379" i="1"/>
  <c r="T2380" i="1"/>
  <c r="S2380" i="1"/>
  <c r="T2381" i="1"/>
  <c r="S2381" i="1"/>
  <c r="T2382" i="1"/>
  <c r="S2382" i="1"/>
  <c r="T2383" i="1"/>
  <c r="S2383" i="1"/>
  <c r="T2384" i="1"/>
  <c r="S2384" i="1"/>
  <c r="T2385" i="1"/>
  <c r="S2385" i="1"/>
  <c r="T2386" i="1"/>
  <c r="S2386" i="1"/>
  <c r="T2387" i="1"/>
  <c r="S2387" i="1"/>
  <c r="T2388" i="1"/>
  <c r="S2388" i="1"/>
  <c r="T2389" i="1"/>
  <c r="S2389" i="1"/>
  <c r="T2390" i="1"/>
  <c r="S2390" i="1"/>
  <c r="T2391" i="1"/>
  <c r="S2391" i="1"/>
  <c r="T2392" i="1"/>
  <c r="S2392" i="1"/>
  <c r="T2393" i="1"/>
  <c r="S2393" i="1"/>
  <c r="T2394" i="1"/>
  <c r="S2394" i="1"/>
  <c r="T2395" i="1"/>
  <c r="S2395" i="1"/>
  <c r="T2396" i="1"/>
  <c r="S2396" i="1"/>
  <c r="T2397" i="1"/>
  <c r="S2397" i="1"/>
  <c r="T2398" i="1"/>
  <c r="S2398" i="1"/>
  <c r="T2399" i="1"/>
  <c r="S2399" i="1"/>
  <c r="T2400" i="1"/>
  <c r="S2400" i="1"/>
  <c r="T2401" i="1"/>
  <c r="S2401" i="1"/>
  <c r="T2402" i="1"/>
  <c r="S2402" i="1"/>
  <c r="T2403" i="1"/>
  <c r="S2403" i="1"/>
  <c r="T2404" i="1"/>
  <c r="S2404" i="1"/>
  <c r="T2405" i="1"/>
  <c r="S2405" i="1"/>
  <c r="T2406" i="1"/>
  <c r="S2406" i="1"/>
  <c r="T2407" i="1"/>
  <c r="S2407" i="1"/>
  <c r="T2408" i="1"/>
  <c r="S2408" i="1"/>
  <c r="T2409" i="1"/>
  <c r="S2409" i="1"/>
  <c r="T2410" i="1"/>
  <c r="S2410" i="1"/>
  <c r="T2411" i="1"/>
  <c r="S2411" i="1"/>
  <c r="T2412" i="1"/>
  <c r="S2412" i="1"/>
  <c r="T2413" i="1"/>
  <c r="S2413" i="1"/>
  <c r="T2414" i="1"/>
  <c r="S2414" i="1"/>
  <c r="T2415" i="1"/>
  <c r="S2415" i="1"/>
  <c r="T2416" i="1"/>
  <c r="S2416" i="1"/>
  <c r="T2417" i="1"/>
  <c r="S2417" i="1"/>
  <c r="T2418" i="1"/>
  <c r="S2418" i="1"/>
  <c r="T2419" i="1"/>
  <c r="S2419" i="1"/>
  <c r="T2420" i="1"/>
  <c r="S2420" i="1"/>
  <c r="T2421" i="1"/>
  <c r="S2421" i="1"/>
  <c r="T2422" i="1"/>
  <c r="S2422" i="1"/>
  <c r="T2423" i="1"/>
  <c r="S2423" i="1"/>
  <c r="T2424" i="1"/>
  <c r="S2424" i="1"/>
  <c r="T2425" i="1"/>
  <c r="S2425" i="1"/>
  <c r="T2426" i="1"/>
  <c r="S2426" i="1"/>
  <c r="T2427" i="1"/>
  <c r="S2427" i="1"/>
  <c r="T2428" i="1"/>
  <c r="S2428" i="1"/>
  <c r="T2429" i="1"/>
  <c r="S2429" i="1"/>
  <c r="T2430" i="1"/>
  <c r="S2430" i="1"/>
  <c r="T2431" i="1"/>
  <c r="S2431" i="1"/>
  <c r="T2432" i="1"/>
  <c r="S2432" i="1"/>
  <c r="T2433" i="1"/>
  <c r="S2433" i="1"/>
  <c r="T2434" i="1"/>
  <c r="S2434" i="1"/>
  <c r="T2435" i="1"/>
  <c r="S2435" i="1"/>
  <c r="T2436" i="1"/>
  <c r="S2436" i="1"/>
  <c r="T2437" i="1"/>
  <c r="S2437" i="1"/>
  <c r="T2438" i="1"/>
  <c r="S2438" i="1"/>
  <c r="T2439" i="1"/>
  <c r="S2439" i="1"/>
  <c r="T2440" i="1"/>
  <c r="S2440" i="1"/>
  <c r="T2441" i="1"/>
  <c r="S2441" i="1"/>
  <c r="T2442" i="1"/>
  <c r="S2442" i="1"/>
  <c r="T2443" i="1"/>
  <c r="S2443" i="1"/>
  <c r="T2444" i="1"/>
  <c r="S2444" i="1"/>
  <c r="T2445" i="1"/>
  <c r="S2445" i="1"/>
  <c r="T2446" i="1"/>
  <c r="S2446" i="1"/>
  <c r="T2447" i="1"/>
  <c r="S2447" i="1"/>
  <c r="T2448" i="1"/>
  <c r="S2448" i="1"/>
  <c r="T2449" i="1"/>
  <c r="S2449" i="1"/>
  <c r="T2450" i="1"/>
  <c r="S2450" i="1"/>
  <c r="T2451" i="1"/>
  <c r="S2451" i="1"/>
  <c r="T2452" i="1"/>
  <c r="S2452" i="1"/>
  <c r="T2453" i="1"/>
  <c r="S2453" i="1"/>
  <c r="T2454" i="1"/>
  <c r="S2454" i="1"/>
  <c r="T2455" i="1"/>
  <c r="S2455" i="1"/>
  <c r="T2456" i="1"/>
  <c r="S2456" i="1"/>
  <c r="T2457" i="1"/>
  <c r="S2457" i="1"/>
  <c r="T2458" i="1"/>
  <c r="S2458" i="1"/>
  <c r="T2459" i="1"/>
  <c r="S2459" i="1"/>
  <c r="T2460" i="1"/>
  <c r="S2460" i="1"/>
  <c r="T2461" i="1"/>
  <c r="S2461" i="1"/>
  <c r="T2462" i="1"/>
  <c r="S2462" i="1"/>
  <c r="T2463" i="1"/>
  <c r="S2463" i="1"/>
  <c r="T2464" i="1"/>
  <c r="S2464" i="1"/>
  <c r="T2465" i="1"/>
  <c r="S2465" i="1"/>
  <c r="T2466" i="1"/>
  <c r="S2466" i="1"/>
  <c r="T2467" i="1"/>
  <c r="S2467" i="1"/>
  <c r="T2468" i="1"/>
  <c r="S2468" i="1"/>
  <c r="T2469" i="1"/>
  <c r="S2469" i="1"/>
  <c r="T2470" i="1"/>
  <c r="S2470" i="1"/>
  <c r="T2471" i="1"/>
  <c r="S2471" i="1"/>
  <c r="T2472" i="1"/>
  <c r="S2472" i="1"/>
  <c r="T2473" i="1"/>
  <c r="S2473" i="1"/>
  <c r="T2474" i="1"/>
  <c r="S2474" i="1"/>
  <c r="T2475" i="1"/>
  <c r="S2475" i="1"/>
  <c r="T2476" i="1"/>
  <c r="S2476" i="1"/>
  <c r="T2477" i="1"/>
  <c r="S2477" i="1"/>
  <c r="T2478" i="1"/>
  <c r="S2478" i="1"/>
  <c r="T2479" i="1"/>
  <c r="S2479" i="1"/>
  <c r="T2480" i="1"/>
  <c r="S2480" i="1"/>
  <c r="T2481" i="1"/>
  <c r="S2481" i="1"/>
  <c r="T2482" i="1"/>
  <c r="S2482" i="1"/>
  <c r="T2483" i="1"/>
  <c r="S2483" i="1"/>
  <c r="T2484" i="1"/>
  <c r="S2484" i="1"/>
  <c r="T2485" i="1"/>
  <c r="S2485" i="1"/>
  <c r="T2486" i="1"/>
  <c r="S2486" i="1"/>
  <c r="T2487" i="1"/>
  <c r="S2487" i="1"/>
  <c r="T2488" i="1"/>
  <c r="S2488" i="1"/>
  <c r="T2489" i="1"/>
  <c r="S2489" i="1"/>
  <c r="T2490" i="1"/>
  <c r="S2490" i="1"/>
  <c r="T2491" i="1"/>
  <c r="S2491" i="1"/>
  <c r="T2492" i="1"/>
  <c r="S2492" i="1"/>
  <c r="T2493" i="1"/>
  <c r="S2493" i="1"/>
  <c r="T2494" i="1"/>
  <c r="S2494" i="1"/>
  <c r="T2495" i="1"/>
  <c r="S2495" i="1"/>
  <c r="T2496" i="1"/>
  <c r="S2496" i="1"/>
  <c r="T2497" i="1"/>
  <c r="S2497" i="1"/>
  <c r="T2498" i="1"/>
  <c r="S2498" i="1"/>
  <c r="T2499" i="1"/>
  <c r="S2499" i="1"/>
  <c r="T2500" i="1"/>
  <c r="S2500" i="1"/>
  <c r="T2501" i="1"/>
  <c r="S2501" i="1"/>
  <c r="T2502" i="1"/>
  <c r="S2502" i="1"/>
  <c r="T2503" i="1"/>
  <c r="S2503" i="1"/>
  <c r="T2504" i="1"/>
  <c r="S2504" i="1"/>
  <c r="T2505" i="1"/>
  <c r="S2505" i="1"/>
  <c r="T2506" i="1"/>
  <c r="S2506" i="1"/>
  <c r="T2507" i="1"/>
  <c r="S2507" i="1"/>
  <c r="T2508" i="1"/>
  <c r="S2508" i="1"/>
  <c r="T2509" i="1"/>
  <c r="S2509" i="1"/>
  <c r="T2510" i="1"/>
  <c r="S2510" i="1"/>
  <c r="T2511" i="1"/>
  <c r="S2511" i="1"/>
  <c r="T2512" i="1"/>
  <c r="S2512" i="1"/>
  <c r="T2513" i="1"/>
  <c r="S2513" i="1"/>
  <c r="T2514" i="1"/>
  <c r="S2514" i="1"/>
  <c r="T2515" i="1"/>
  <c r="S2515" i="1"/>
  <c r="T2516" i="1"/>
  <c r="S2516" i="1"/>
  <c r="T2517" i="1"/>
  <c r="S2517" i="1"/>
  <c r="T2518" i="1"/>
  <c r="S2518" i="1"/>
  <c r="T2519" i="1"/>
  <c r="S2519" i="1"/>
  <c r="T2520" i="1"/>
  <c r="S2520" i="1"/>
  <c r="T2521" i="1"/>
  <c r="S2521" i="1"/>
  <c r="T2522" i="1"/>
  <c r="S2522" i="1"/>
  <c r="T2523" i="1"/>
  <c r="S2523" i="1"/>
  <c r="T2524" i="1"/>
  <c r="S2524" i="1"/>
  <c r="T2525" i="1"/>
  <c r="S2525" i="1"/>
  <c r="T2526" i="1"/>
  <c r="S2526" i="1"/>
  <c r="T2527" i="1"/>
  <c r="S2527" i="1"/>
  <c r="T2528" i="1"/>
  <c r="S2528" i="1"/>
  <c r="T2529" i="1"/>
  <c r="S2529" i="1"/>
  <c r="T2530" i="1"/>
  <c r="S2530" i="1"/>
  <c r="T2531" i="1"/>
  <c r="S2531" i="1"/>
  <c r="T2532" i="1"/>
  <c r="S2532" i="1"/>
  <c r="T2533" i="1"/>
  <c r="S2533" i="1"/>
  <c r="T2534" i="1"/>
  <c r="S2534" i="1"/>
  <c r="T2535" i="1"/>
  <c r="S2535" i="1"/>
  <c r="T2536" i="1"/>
  <c r="S2536" i="1"/>
  <c r="T2537" i="1"/>
  <c r="S2537" i="1"/>
  <c r="T2538" i="1"/>
  <c r="S2538" i="1"/>
  <c r="T2539" i="1"/>
  <c r="S2539" i="1"/>
  <c r="T2540" i="1"/>
  <c r="S2540" i="1"/>
  <c r="T2541" i="1"/>
  <c r="S2541" i="1"/>
  <c r="T2542" i="1"/>
  <c r="S2542" i="1"/>
  <c r="T2543" i="1"/>
  <c r="S2543" i="1"/>
  <c r="T2544" i="1"/>
  <c r="S2544" i="1"/>
  <c r="T2545" i="1"/>
  <c r="S2545" i="1"/>
  <c r="T2546" i="1"/>
  <c r="S2546" i="1"/>
  <c r="T2547" i="1"/>
  <c r="S2547" i="1"/>
  <c r="T2548" i="1"/>
  <c r="S2548" i="1"/>
  <c r="T2549" i="1"/>
  <c r="S2549" i="1"/>
  <c r="T2550" i="1"/>
  <c r="S2550" i="1"/>
  <c r="T2551" i="1"/>
  <c r="S2551" i="1"/>
  <c r="T2552" i="1"/>
  <c r="S2552" i="1"/>
  <c r="T2553" i="1"/>
  <c r="S2553" i="1"/>
  <c r="T2554" i="1"/>
  <c r="S2554" i="1"/>
  <c r="T2555" i="1"/>
  <c r="S2555" i="1"/>
  <c r="T2556" i="1"/>
  <c r="S2556" i="1"/>
  <c r="T2557" i="1"/>
  <c r="S2557" i="1"/>
  <c r="T2558" i="1"/>
  <c r="S2558" i="1"/>
  <c r="T2559" i="1"/>
  <c r="S2559" i="1"/>
  <c r="T2560" i="1"/>
  <c r="S2560" i="1"/>
  <c r="T2561" i="1"/>
  <c r="S2561" i="1"/>
  <c r="T2562" i="1"/>
  <c r="S2562" i="1"/>
  <c r="T2563" i="1"/>
  <c r="S2563" i="1"/>
  <c r="T2564" i="1"/>
  <c r="S2564" i="1"/>
  <c r="T2565" i="1"/>
  <c r="S2565" i="1"/>
  <c r="T2566" i="1"/>
  <c r="S2566" i="1"/>
  <c r="T2567" i="1"/>
  <c r="S2567" i="1"/>
  <c r="T2568" i="1"/>
  <c r="S2568" i="1"/>
  <c r="T2569" i="1"/>
  <c r="S2569" i="1"/>
  <c r="T2570" i="1"/>
  <c r="S2570" i="1"/>
  <c r="T2571" i="1"/>
  <c r="S2571" i="1"/>
  <c r="T2572" i="1"/>
  <c r="S2572" i="1"/>
  <c r="T2573" i="1"/>
  <c r="S2573" i="1"/>
  <c r="T2574" i="1"/>
  <c r="S2574" i="1"/>
  <c r="T2575" i="1"/>
  <c r="S2575" i="1"/>
  <c r="T2576" i="1"/>
  <c r="S2576" i="1"/>
  <c r="T2577" i="1"/>
  <c r="S2577" i="1"/>
  <c r="T2578" i="1"/>
  <c r="S2578" i="1"/>
  <c r="T2579" i="1"/>
  <c r="S2579" i="1"/>
  <c r="T2580" i="1"/>
  <c r="S2580" i="1"/>
  <c r="T2581" i="1"/>
  <c r="S2581" i="1"/>
  <c r="T2582" i="1"/>
  <c r="S2582" i="1"/>
  <c r="T2583" i="1"/>
  <c r="S2583" i="1"/>
  <c r="T2584" i="1"/>
  <c r="S2584" i="1"/>
  <c r="T2585" i="1"/>
  <c r="S2585" i="1"/>
  <c r="T2586" i="1"/>
  <c r="S2586" i="1"/>
  <c r="T2587" i="1"/>
  <c r="S2587" i="1"/>
  <c r="T2588" i="1"/>
  <c r="S2588" i="1"/>
  <c r="T2589" i="1"/>
  <c r="S2589" i="1"/>
  <c r="T2590" i="1"/>
  <c r="S2590" i="1"/>
  <c r="T2591" i="1"/>
  <c r="S2591" i="1"/>
  <c r="T2592" i="1"/>
  <c r="S2592" i="1"/>
  <c r="T2593" i="1"/>
  <c r="S2593" i="1"/>
  <c r="T2594" i="1"/>
  <c r="S2594" i="1"/>
  <c r="T2595" i="1"/>
  <c r="S2595" i="1"/>
  <c r="T2596" i="1"/>
  <c r="S2596" i="1"/>
  <c r="T2597" i="1"/>
  <c r="S2597" i="1"/>
  <c r="T2598" i="1"/>
  <c r="S2598" i="1"/>
  <c r="T2599" i="1"/>
  <c r="S2599" i="1"/>
  <c r="T2600" i="1"/>
  <c r="S2600" i="1"/>
  <c r="T2601" i="1"/>
  <c r="S2601" i="1"/>
  <c r="T2602" i="1"/>
  <c r="S2602" i="1"/>
  <c r="T2603" i="1"/>
  <c r="S2603" i="1"/>
  <c r="T2604" i="1"/>
  <c r="S2604" i="1"/>
  <c r="T2605" i="1"/>
  <c r="S2605" i="1"/>
  <c r="T2606" i="1"/>
  <c r="S2606" i="1"/>
  <c r="T2607" i="1"/>
  <c r="S2607" i="1"/>
  <c r="T2608" i="1"/>
  <c r="S2608" i="1"/>
  <c r="T2609" i="1"/>
  <c r="S2609" i="1"/>
  <c r="T2610" i="1"/>
  <c r="S2610" i="1"/>
  <c r="T2611" i="1"/>
  <c r="S2611" i="1"/>
  <c r="T2612" i="1"/>
  <c r="S2612" i="1"/>
  <c r="T2613" i="1"/>
  <c r="S2613" i="1"/>
  <c r="T2614" i="1"/>
  <c r="S2614" i="1"/>
  <c r="T2615" i="1"/>
  <c r="S2615" i="1"/>
  <c r="T2616" i="1"/>
  <c r="S2616" i="1"/>
  <c r="T2617" i="1"/>
  <c r="S2617" i="1"/>
  <c r="T2618" i="1"/>
  <c r="S2618" i="1"/>
  <c r="T2619" i="1"/>
  <c r="S2619" i="1"/>
  <c r="T2620" i="1"/>
  <c r="S2620" i="1"/>
  <c r="T2621" i="1"/>
  <c r="S2621" i="1"/>
  <c r="T2622" i="1"/>
  <c r="S2622" i="1"/>
  <c r="T2623" i="1"/>
  <c r="S2623" i="1"/>
  <c r="T2624" i="1"/>
  <c r="S2624" i="1"/>
  <c r="T2625" i="1"/>
  <c r="S2625" i="1"/>
  <c r="T2626" i="1"/>
  <c r="S2626" i="1"/>
  <c r="T2627" i="1"/>
  <c r="S2627" i="1"/>
  <c r="T2628" i="1"/>
  <c r="S2628" i="1"/>
  <c r="T2629" i="1"/>
  <c r="S2629" i="1"/>
  <c r="T2630" i="1"/>
  <c r="S2630" i="1"/>
  <c r="T2631" i="1"/>
  <c r="S2631" i="1"/>
  <c r="T2632" i="1"/>
  <c r="S2632" i="1"/>
  <c r="T2633" i="1"/>
  <c r="S2633" i="1"/>
  <c r="T2634" i="1"/>
  <c r="S2634" i="1"/>
  <c r="T2635" i="1"/>
  <c r="S2635" i="1"/>
  <c r="T2636" i="1"/>
  <c r="S2636" i="1"/>
  <c r="T2637" i="1"/>
  <c r="S2637" i="1"/>
  <c r="T2638" i="1"/>
  <c r="S2638" i="1"/>
  <c r="T2639" i="1"/>
  <c r="S2639" i="1"/>
  <c r="T2640" i="1"/>
  <c r="S2640" i="1"/>
  <c r="T2641" i="1"/>
  <c r="S2641" i="1"/>
  <c r="T2642" i="1"/>
  <c r="S2642" i="1"/>
  <c r="T2643" i="1"/>
  <c r="S2643" i="1"/>
  <c r="T2644" i="1"/>
  <c r="S2644" i="1"/>
  <c r="T2645" i="1"/>
  <c r="S2645" i="1"/>
  <c r="T2646" i="1"/>
  <c r="S2646" i="1"/>
  <c r="T2647" i="1"/>
  <c r="S2647" i="1"/>
  <c r="T2648" i="1"/>
  <c r="S2648" i="1"/>
  <c r="T2649" i="1"/>
  <c r="S2649" i="1"/>
  <c r="T2650" i="1"/>
  <c r="S2650" i="1"/>
  <c r="T2651" i="1"/>
  <c r="S2651" i="1"/>
  <c r="T2652" i="1"/>
  <c r="S2652" i="1"/>
  <c r="T2653" i="1"/>
  <c r="S2653" i="1"/>
  <c r="T2654" i="1"/>
  <c r="S2654" i="1"/>
  <c r="T2655" i="1"/>
  <c r="S2655" i="1"/>
  <c r="T2656" i="1"/>
  <c r="S2656" i="1"/>
  <c r="T2657" i="1"/>
  <c r="S2657" i="1"/>
  <c r="T2658" i="1"/>
  <c r="S2658" i="1"/>
  <c r="T2659" i="1"/>
  <c r="S2659" i="1"/>
  <c r="T2660" i="1"/>
  <c r="S2660" i="1"/>
  <c r="T2661" i="1"/>
  <c r="S2661" i="1"/>
  <c r="T2662" i="1"/>
  <c r="S2662" i="1"/>
  <c r="T2663" i="1"/>
  <c r="S2663" i="1"/>
  <c r="T2664" i="1"/>
  <c r="S2664" i="1"/>
  <c r="T2665" i="1"/>
  <c r="S2665" i="1"/>
  <c r="T2666" i="1"/>
  <c r="S2666" i="1"/>
  <c r="T2667" i="1"/>
  <c r="S2667" i="1"/>
  <c r="T2668" i="1"/>
  <c r="S2668" i="1"/>
  <c r="T2669" i="1"/>
  <c r="S2669" i="1"/>
  <c r="T2670" i="1"/>
  <c r="S2670" i="1"/>
  <c r="T2671" i="1"/>
  <c r="S2671" i="1"/>
  <c r="T2672" i="1"/>
  <c r="S2672" i="1"/>
  <c r="T2673" i="1"/>
  <c r="S2673" i="1"/>
  <c r="T2674" i="1"/>
  <c r="S2674" i="1"/>
  <c r="T2675" i="1"/>
  <c r="S2675" i="1"/>
  <c r="T2676" i="1"/>
  <c r="S2676" i="1"/>
  <c r="T2677" i="1"/>
  <c r="S2677" i="1"/>
  <c r="T2678" i="1"/>
  <c r="S2678" i="1"/>
  <c r="T2679" i="1"/>
  <c r="S2679" i="1"/>
  <c r="T2680" i="1"/>
  <c r="S2680" i="1"/>
  <c r="T2681" i="1"/>
  <c r="S2681" i="1"/>
  <c r="T2682" i="1"/>
  <c r="S2682" i="1"/>
  <c r="T2683" i="1"/>
  <c r="S2683" i="1"/>
  <c r="T2684" i="1"/>
  <c r="S2684" i="1"/>
  <c r="T2685" i="1"/>
  <c r="S2685" i="1"/>
  <c r="T2686" i="1"/>
  <c r="S2686" i="1"/>
  <c r="T2687" i="1"/>
  <c r="S2687" i="1"/>
  <c r="T2688" i="1"/>
  <c r="S2688" i="1"/>
  <c r="T2689" i="1"/>
  <c r="S2689" i="1"/>
  <c r="T2690" i="1"/>
  <c r="S2690" i="1"/>
  <c r="T2691" i="1"/>
  <c r="S2691" i="1"/>
  <c r="T2692" i="1"/>
  <c r="S2692" i="1"/>
  <c r="T2693" i="1"/>
  <c r="S2693" i="1"/>
  <c r="T2694" i="1"/>
  <c r="S2694" i="1"/>
  <c r="T2695" i="1"/>
  <c r="S2695" i="1"/>
  <c r="T2696" i="1"/>
  <c r="S2696" i="1"/>
  <c r="T2697" i="1"/>
  <c r="S2697" i="1"/>
  <c r="T2698" i="1"/>
  <c r="S2698" i="1"/>
  <c r="T2699" i="1"/>
  <c r="S2699" i="1"/>
  <c r="T2700" i="1"/>
  <c r="S2700" i="1"/>
  <c r="T2701" i="1"/>
  <c r="S2701" i="1"/>
  <c r="T2702" i="1"/>
  <c r="S2702" i="1"/>
  <c r="T2703" i="1"/>
  <c r="S2703" i="1"/>
  <c r="T2704" i="1"/>
  <c r="S2704" i="1"/>
  <c r="T2705" i="1"/>
  <c r="S2705" i="1"/>
  <c r="T2706" i="1"/>
  <c r="S2706" i="1"/>
  <c r="T2707" i="1"/>
  <c r="S2707" i="1"/>
  <c r="T2708" i="1"/>
  <c r="S2708" i="1"/>
  <c r="T2709" i="1"/>
  <c r="S2709" i="1"/>
  <c r="T2710" i="1"/>
  <c r="S2710" i="1"/>
  <c r="T2711" i="1"/>
  <c r="S2711" i="1"/>
  <c r="T2712" i="1"/>
  <c r="S2712" i="1"/>
  <c r="T2713" i="1"/>
  <c r="S2713" i="1"/>
  <c r="T2714" i="1"/>
  <c r="S2714" i="1"/>
  <c r="T2715" i="1"/>
  <c r="S2715" i="1"/>
  <c r="T2716" i="1"/>
  <c r="S2716" i="1"/>
  <c r="T2717" i="1"/>
  <c r="S2717" i="1"/>
  <c r="T2718" i="1"/>
  <c r="S2718" i="1"/>
  <c r="T2719" i="1"/>
  <c r="S2719" i="1"/>
  <c r="T2720" i="1"/>
  <c r="S2720" i="1"/>
  <c r="T2721" i="1"/>
  <c r="S2721" i="1"/>
  <c r="T2722" i="1"/>
  <c r="S2722" i="1"/>
  <c r="T2723" i="1"/>
  <c r="S2723" i="1"/>
  <c r="T2724" i="1"/>
  <c r="S2724" i="1"/>
  <c r="T2725" i="1"/>
  <c r="S2725" i="1"/>
  <c r="T2726" i="1"/>
  <c r="S2726" i="1"/>
  <c r="T2727" i="1"/>
  <c r="S2727" i="1"/>
  <c r="T2728" i="1"/>
  <c r="S2728" i="1"/>
  <c r="T2729" i="1"/>
  <c r="S2729" i="1"/>
  <c r="T2730" i="1"/>
  <c r="S2730" i="1"/>
  <c r="T2731" i="1"/>
  <c r="S2731" i="1"/>
  <c r="T2732" i="1"/>
  <c r="S2732" i="1"/>
  <c r="T2733" i="1"/>
  <c r="S2733" i="1"/>
  <c r="T2734" i="1"/>
  <c r="S2734" i="1"/>
  <c r="T2735" i="1"/>
  <c r="S2735" i="1"/>
  <c r="T2736" i="1"/>
  <c r="S2736" i="1"/>
  <c r="T2737" i="1"/>
  <c r="S2737" i="1"/>
  <c r="T2738" i="1"/>
  <c r="S2738" i="1"/>
  <c r="T2739" i="1"/>
  <c r="S2739" i="1"/>
  <c r="T2740" i="1"/>
  <c r="S2740" i="1"/>
  <c r="T2741" i="1"/>
  <c r="S2741" i="1"/>
  <c r="T2742" i="1"/>
  <c r="S2742" i="1"/>
  <c r="T2743" i="1"/>
  <c r="S2743" i="1"/>
  <c r="T2744" i="1"/>
  <c r="S2744" i="1"/>
  <c r="T2745" i="1"/>
  <c r="S2745" i="1"/>
  <c r="T2746" i="1"/>
  <c r="S2746" i="1"/>
  <c r="T2747" i="1"/>
  <c r="S2747" i="1"/>
  <c r="T2748" i="1"/>
  <c r="S2748" i="1"/>
  <c r="T2749" i="1"/>
  <c r="S2749" i="1"/>
  <c r="T2750" i="1"/>
  <c r="S2750" i="1"/>
  <c r="T2751" i="1"/>
  <c r="S2751" i="1"/>
  <c r="T2752" i="1"/>
  <c r="S2752" i="1"/>
  <c r="T2753" i="1"/>
  <c r="S2753" i="1"/>
  <c r="T2754" i="1"/>
  <c r="S2754" i="1"/>
  <c r="T2755" i="1"/>
  <c r="S2755" i="1"/>
  <c r="T2756" i="1"/>
  <c r="S2756" i="1"/>
  <c r="T2757" i="1"/>
  <c r="S2757" i="1"/>
  <c r="T2758" i="1"/>
  <c r="S2758" i="1"/>
  <c r="T2759" i="1"/>
  <c r="S2759" i="1"/>
  <c r="T2760" i="1"/>
  <c r="S2760" i="1"/>
  <c r="T2761" i="1"/>
  <c r="S2761" i="1"/>
  <c r="T2762" i="1"/>
  <c r="S2762" i="1"/>
  <c r="T2763" i="1"/>
  <c r="S2763" i="1"/>
  <c r="T2764" i="1"/>
  <c r="S2764" i="1"/>
  <c r="T2765" i="1"/>
  <c r="S2765" i="1"/>
  <c r="T2766" i="1"/>
  <c r="S2766" i="1"/>
  <c r="T2767" i="1"/>
  <c r="S2767" i="1"/>
  <c r="T2768" i="1"/>
  <c r="S2768" i="1"/>
  <c r="T2769" i="1"/>
  <c r="S2769" i="1"/>
  <c r="T2770" i="1"/>
  <c r="S2770" i="1"/>
  <c r="T2771" i="1"/>
  <c r="S2771" i="1"/>
  <c r="T2772" i="1"/>
  <c r="S2772" i="1"/>
  <c r="T2773" i="1"/>
  <c r="S2773" i="1"/>
  <c r="T2774" i="1"/>
  <c r="S2774" i="1"/>
  <c r="T2775" i="1"/>
  <c r="S2775" i="1"/>
  <c r="T2776" i="1"/>
  <c r="S2776" i="1"/>
  <c r="T2777" i="1"/>
  <c r="S2777" i="1"/>
  <c r="T2778" i="1"/>
  <c r="S2778" i="1"/>
  <c r="T2779" i="1"/>
  <c r="S2779" i="1"/>
  <c r="T2780" i="1"/>
  <c r="S2780" i="1"/>
  <c r="T2781" i="1"/>
  <c r="S2781" i="1"/>
  <c r="T2782" i="1"/>
  <c r="S2782" i="1"/>
  <c r="T2783" i="1"/>
  <c r="S2783" i="1"/>
  <c r="T2784" i="1"/>
  <c r="S2784" i="1"/>
  <c r="T2785" i="1"/>
  <c r="S2785" i="1"/>
  <c r="T2786" i="1"/>
  <c r="S2786" i="1"/>
  <c r="T2787" i="1"/>
  <c r="S2787" i="1"/>
  <c r="T2788" i="1"/>
  <c r="S2788" i="1"/>
  <c r="T2789" i="1"/>
  <c r="S2789" i="1"/>
  <c r="T2790" i="1"/>
  <c r="S2790" i="1"/>
  <c r="T2791" i="1"/>
  <c r="S2791" i="1"/>
  <c r="T2792" i="1"/>
  <c r="S2792" i="1"/>
  <c r="T2793" i="1"/>
  <c r="S2793" i="1"/>
  <c r="T2794" i="1"/>
  <c r="S2794" i="1"/>
  <c r="T2795" i="1"/>
  <c r="S2795" i="1"/>
  <c r="T2796" i="1"/>
  <c r="S2796" i="1"/>
  <c r="T2797" i="1"/>
  <c r="S2797" i="1"/>
  <c r="T2798" i="1"/>
  <c r="S2798" i="1"/>
  <c r="T2799" i="1"/>
  <c r="S2799" i="1"/>
  <c r="T2800" i="1"/>
  <c r="S2800" i="1"/>
  <c r="T2801" i="1"/>
  <c r="S2801" i="1"/>
  <c r="T2802" i="1"/>
  <c r="S2802" i="1"/>
  <c r="T2803" i="1"/>
  <c r="S2803" i="1"/>
  <c r="T2804" i="1"/>
  <c r="S2804" i="1"/>
  <c r="T2805" i="1"/>
  <c r="S2805" i="1"/>
  <c r="T2806" i="1"/>
  <c r="S2806" i="1"/>
  <c r="T2807" i="1"/>
  <c r="S2807" i="1"/>
  <c r="T2808" i="1"/>
  <c r="S2808" i="1"/>
  <c r="T2809" i="1"/>
  <c r="S2809" i="1"/>
  <c r="T2810" i="1"/>
  <c r="S2810" i="1"/>
  <c r="T2811" i="1"/>
  <c r="S2811" i="1"/>
  <c r="T2812" i="1"/>
  <c r="S2812" i="1"/>
  <c r="T2813" i="1"/>
  <c r="S2813" i="1"/>
  <c r="T2814" i="1"/>
  <c r="S2814" i="1"/>
  <c r="T2815" i="1"/>
  <c r="S2815" i="1"/>
  <c r="T2816" i="1"/>
  <c r="S2816" i="1"/>
  <c r="T2817" i="1"/>
  <c r="S2817" i="1"/>
  <c r="T2818" i="1"/>
  <c r="S2818" i="1"/>
  <c r="T2819" i="1"/>
  <c r="S2819" i="1"/>
  <c r="T2820" i="1"/>
  <c r="S2820" i="1"/>
  <c r="T2821" i="1"/>
  <c r="S2821" i="1"/>
  <c r="T2822" i="1"/>
  <c r="S2822" i="1"/>
  <c r="T2823" i="1"/>
  <c r="S2823" i="1"/>
  <c r="T2824" i="1"/>
  <c r="S2824" i="1"/>
  <c r="T2825" i="1"/>
  <c r="S2825" i="1"/>
  <c r="T2826" i="1"/>
  <c r="S2826" i="1"/>
  <c r="T2827" i="1"/>
  <c r="S2827" i="1"/>
  <c r="T2828" i="1"/>
  <c r="S2828" i="1"/>
  <c r="T2829" i="1"/>
  <c r="S2829" i="1"/>
  <c r="T2830" i="1"/>
  <c r="S2830" i="1"/>
  <c r="T2831" i="1"/>
  <c r="S2831" i="1"/>
  <c r="T2832" i="1"/>
  <c r="S2832" i="1"/>
  <c r="T2833" i="1"/>
  <c r="S2833" i="1"/>
  <c r="T2834" i="1"/>
  <c r="S2834" i="1"/>
  <c r="T2835" i="1"/>
  <c r="S2835" i="1"/>
  <c r="T2836" i="1"/>
  <c r="S2836" i="1"/>
  <c r="T2837" i="1"/>
  <c r="S2837" i="1"/>
  <c r="T2838" i="1"/>
  <c r="S2838" i="1"/>
  <c r="T2839" i="1"/>
  <c r="S2839" i="1"/>
  <c r="T2840" i="1"/>
  <c r="S2840" i="1"/>
  <c r="T2841" i="1"/>
  <c r="S2841" i="1"/>
  <c r="T2842" i="1"/>
  <c r="S2842" i="1"/>
  <c r="T2843" i="1"/>
  <c r="S2843" i="1"/>
  <c r="T2844" i="1"/>
  <c r="S2844" i="1"/>
  <c r="T2845" i="1"/>
  <c r="S2845" i="1"/>
  <c r="T2846" i="1"/>
  <c r="S2846" i="1"/>
  <c r="T2847" i="1"/>
  <c r="S2847" i="1"/>
  <c r="T2848" i="1"/>
  <c r="S2848" i="1"/>
  <c r="T2849" i="1"/>
  <c r="S2849" i="1"/>
  <c r="T2850" i="1"/>
  <c r="S2850" i="1"/>
  <c r="T2851" i="1"/>
  <c r="S2851" i="1"/>
  <c r="T2852" i="1"/>
  <c r="S2852" i="1"/>
  <c r="T2853" i="1"/>
  <c r="S2853" i="1"/>
  <c r="T2854" i="1"/>
  <c r="S2854" i="1"/>
  <c r="T2855" i="1"/>
  <c r="S2855" i="1"/>
  <c r="T2856" i="1"/>
  <c r="S2856" i="1"/>
  <c r="T2857" i="1"/>
  <c r="S2857" i="1"/>
  <c r="T2858" i="1"/>
  <c r="S2858" i="1"/>
  <c r="T2859" i="1"/>
  <c r="S2859" i="1"/>
  <c r="T2860" i="1"/>
  <c r="S2860" i="1"/>
  <c r="T2861" i="1"/>
  <c r="S2861" i="1"/>
  <c r="T2862" i="1"/>
  <c r="S2862" i="1"/>
  <c r="T2863" i="1"/>
  <c r="S2863" i="1"/>
  <c r="T2864" i="1"/>
  <c r="S2864" i="1"/>
  <c r="T2865" i="1"/>
  <c r="S2865" i="1"/>
  <c r="T2866" i="1"/>
  <c r="S2866" i="1"/>
  <c r="T2867" i="1"/>
  <c r="S2867" i="1"/>
  <c r="T2868" i="1"/>
  <c r="S2868" i="1"/>
  <c r="T2869" i="1"/>
  <c r="S2869" i="1"/>
  <c r="T2870" i="1"/>
  <c r="S2870" i="1"/>
  <c r="T2871" i="1"/>
  <c r="S2871" i="1"/>
  <c r="T2872" i="1"/>
  <c r="S2872" i="1"/>
  <c r="T2873" i="1"/>
  <c r="S2873" i="1"/>
  <c r="T2874" i="1"/>
  <c r="S2874" i="1"/>
  <c r="T2875" i="1"/>
  <c r="S2875" i="1"/>
  <c r="T2876" i="1"/>
  <c r="S2876" i="1"/>
  <c r="T2877" i="1"/>
  <c r="S2877" i="1"/>
  <c r="T2878" i="1"/>
  <c r="S2878" i="1"/>
  <c r="T2879" i="1"/>
  <c r="S2879" i="1"/>
  <c r="T2880" i="1"/>
  <c r="S2880" i="1"/>
  <c r="T2881" i="1"/>
  <c r="S2881" i="1"/>
  <c r="T2882" i="1"/>
  <c r="S2882" i="1"/>
  <c r="T2883" i="1"/>
  <c r="S2883" i="1"/>
  <c r="T2884" i="1"/>
  <c r="S2884" i="1"/>
  <c r="T2885" i="1"/>
  <c r="S2885" i="1"/>
  <c r="T2886" i="1"/>
  <c r="S2886" i="1"/>
  <c r="T2887" i="1"/>
  <c r="S2887" i="1"/>
  <c r="T2888" i="1"/>
  <c r="S2888" i="1"/>
  <c r="T2889" i="1"/>
  <c r="S2889" i="1"/>
  <c r="T2890" i="1"/>
  <c r="S2890" i="1"/>
  <c r="T2891" i="1"/>
  <c r="S2891" i="1"/>
  <c r="T2892" i="1"/>
  <c r="S2892" i="1"/>
  <c r="T2893" i="1"/>
  <c r="S2893" i="1"/>
  <c r="T2894" i="1"/>
  <c r="S2894" i="1"/>
  <c r="T2895" i="1"/>
  <c r="S2895" i="1"/>
  <c r="T2896" i="1"/>
  <c r="S2896" i="1"/>
  <c r="T2897" i="1"/>
  <c r="S2897" i="1"/>
  <c r="T2898" i="1"/>
  <c r="S2898" i="1"/>
  <c r="T2899" i="1"/>
  <c r="S2899" i="1"/>
  <c r="T2900" i="1"/>
  <c r="S2900" i="1"/>
  <c r="T2901" i="1"/>
  <c r="S2901" i="1"/>
  <c r="T2902" i="1"/>
  <c r="S2902" i="1"/>
  <c r="T2903" i="1"/>
  <c r="S2903" i="1"/>
  <c r="T2904" i="1"/>
  <c r="S2904" i="1"/>
  <c r="T2905" i="1"/>
  <c r="S2905" i="1"/>
  <c r="T2906" i="1"/>
  <c r="S2906" i="1"/>
  <c r="T2907" i="1"/>
  <c r="S2907" i="1"/>
  <c r="T2908" i="1"/>
  <c r="S2908" i="1"/>
  <c r="T2909" i="1"/>
  <c r="S2909" i="1"/>
  <c r="T2910" i="1"/>
  <c r="S2910" i="1"/>
  <c r="T2911" i="1"/>
  <c r="S2911" i="1"/>
  <c r="T2912" i="1"/>
  <c r="S2912" i="1"/>
  <c r="T2913" i="1"/>
  <c r="S2913" i="1"/>
  <c r="T2914" i="1"/>
  <c r="S2914" i="1"/>
  <c r="T2915" i="1"/>
  <c r="S2915" i="1"/>
  <c r="T2916" i="1"/>
  <c r="S2916" i="1"/>
  <c r="T2917" i="1"/>
  <c r="S2917" i="1"/>
  <c r="T2918" i="1"/>
  <c r="S2918" i="1"/>
  <c r="T2919" i="1"/>
  <c r="S2919" i="1"/>
  <c r="T2920" i="1"/>
  <c r="S2920" i="1"/>
  <c r="T2921" i="1"/>
  <c r="S2921" i="1"/>
  <c r="T2922" i="1"/>
  <c r="S2922" i="1"/>
  <c r="T2923" i="1"/>
  <c r="S2923" i="1"/>
  <c r="T2924" i="1"/>
  <c r="S2924" i="1"/>
  <c r="T2925" i="1"/>
  <c r="S2925" i="1"/>
  <c r="T2926" i="1"/>
  <c r="S2926" i="1"/>
  <c r="T2927" i="1"/>
  <c r="S2927" i="1"/>
  <c r="T2928" i="1"/>
  <c r="S2928" i="1"/>
  <c r="T2929" i="1"/>
  <c r="S2929" i="1"/>
  <c r="T2930" i="1"/>
  <c r="S2930" i="1"/>
  <c r="T2931" i="1"/>
  <c r="S2931" i="1"/>
  <c r="T2932" i="1"/>
  <c r="S2932" i="1"/>
  <c r="T2933" i="1"/>
  <c r="S2933" i="1"/>
  <c r="T2934" i="1"/>
  <c r="S2934" i="1"/>
  <c r="T2935" i="1"/>
  <c r="S2935" i="1"/>
  <c r="T2936" i="1"/>
  <c r="S2936" i="1"/>
  <c r="T2937" i="1"/>
  <c r="S2937" i="1"/>
  <c r="T2938" i="1"/>
  <c r="S2938" i="1"/>
  <c r="T2939" i="1"/>
  <c r="S2939" i="1"/>
  <c r="T2940" i="1"/>
  <c r="S2940" i="1"/>
  <c r="T2941" i="1"/>
  <c r="S2941" i="1"/>
  <c r="T2942" i="1"/>
  <c r="S2942" i="1"/>
  <c r="T2943" i="1"/>
  <c r="S2943" i="1"/>
  <c r="T2944" i="1"/>
  <c r="S2944" i="1"/>
  <c r="T2945" i="1"/>
  <c r="S2945" i="1"/>
  <c r="T2946" i="1"/>
  <c r="S2946" i="1"/>
  <c r="T2947" i="1"/>
  <c r="S2947" i="1"/>
  <c r="T2948" i="1"/>
  <c r="S2948" i="1"/>
  <c r="T2949" i="1"/>
  <c r="S2949" i="1"/>
  <c r="T2950" i="1"/>
  <c r="S2950" i="1"/>
  <c r="T2951" i="1"/>
  <c r="S2951" i="1"/>
  <c r="T2952" i="1"/>
  <c r="S2952" i="1"/>
  <c r="T2953" i="1"/>
  <c r="S2953" i="1"/>
  <c r="T2954" i="1"/>
  <c r="S2954" i="1"/>
  <c r="T2955" i="1"/>
  <c r="S2955" i="1"/>
  <c r="T2956" i="1"/>
  <c r="S2956" i="1"/>
  <c r="T2957" i="1"/>
  <c r="S2957" i="1"/>
  <c r="T2958" i="1"/>
  <c r="S2958" i="1"/>
  <c r="T2959" i="1"/>
  <c r="S2959" i="1"/>
  <c r="T2960" i="1"/>
  <c r="S2960" i="1"/>
  <c r="T2961" i="1"/>
  <c r="S2961" i="1"/>
  <c r="T2962" i="1"/>
  <c r="S2962" i="1"/>
  <c r="T2963" i="1"/>
  <c r="S2963" i="1"/>
  <c r="T2964" i="1"/>
  <c r="S2964" i="1"/>
  <c r="T2965" i="1"/>
  <c r="S2965" i="1"/>
  <c r="T2966" i="1"/>
  <c r="S2966" i="1"/>
  <c r="T2967" i="1"/>
  <c r="S2967" i="1"/>
  <c r="T2968" i="1"/>
  <c r="S2968" i="1"/>
  <c r="T2969" i="1"/>
  <c r="S2969" i="1"/>
  <c r="T2970" i="1"/>
  <c r="S2970" i="1"/>
  <c r="T2971" i="1"/>
  <c r="S2971" i="1"/>
  <c r="T2972" i="1"/>
  <c r="S2972" i="1"/>
  <c r="T2973" i="1"/>
  <c r="S2973" i="1"/>
  <c r="T2974" i="1"/>
  <c r="S2974" i="1"/>
  <c r="T2975" i="1"/>
  <c r="S2975" i="1"/>
  <c r="T2976" i="1"/>
  <c r="S2976" i="1"/>
  <c r="T2977" i="1"/>
  <c r="S2977" i="1"/>
  <c r="T2978" i="1"/>
  <c r="S2978" i="1"/>
  <c r="T2979" i="1"/>
  <c r="S2979" i="1"/>
  <c r="T2980" i="1"/>
  <c r="S2980" i="1"/>
  <c r="T2981" i="1"/>
  <c r="S2981" i="1"/>
  <c r="T2982" i="1"/>
  <c r="S2982" i="1"/>
  <c r="T2983" i="1"/>
  <c r="S2983" i="1"/>
  <c r="T2984" i="1"/>
  <c r="S2984" i="1"/>
  <c r="T2985" i="1"/>
  <c r="S2985" i="1"/>
  <c r="T2986" i="1"/>
  <c r="S2986" i="1"/>
  <c r="T2987" i="1"/>
  <c r="S2987" i="1"/>
  <c r="T2988" i="1"/>
  <c r="S2988" i="1"/>
  <c r="T2989" i="1"/>
  <c r="S2989" i="1"/>
  <c r="T2990" i="1"/>
  <c r="S2990" i="1"/>
  <c r="T2991" i="1"/>
  <c r="S2991" i="1"/>
  <c r="T2992" i="1"/>
  <c r="S2992" i="1"/>
  <c r="T2993" i="1"/>
  <c r="S2993" i="1"/>
  <c r="T2994" i="1"/>
  <c r="S2994" i="1"/>
  <c r="T2995" i="1"/>
  <c r="S2995" i="1"/>
  <c r="T2996" i="1"/>
  <c r="S2996" i="1"/>
  <c r="T2997" i="1"/>
  <c r="S2997" i="1"/>
  <c r="T2998" i="1"/>
  <c r="S2998" i="1"/>
  <c r="T2999" i="1"/>
  <c r="S2999" i="1"/>
  <c r="T3000" i="1"/>
  <c r="S3000" i="1"/>
  <c r="T3001" i="1"/>
  <c r="S3001" i="1"/>
  <c r="T3002" i="1"/>
  <c r="S3002" i="1"/>
  <c r="T3003" i="1"/>
  <c r="S3003" i="1"/>
  <c r="T3004" i="1"/>
  <c r="S3004" i="1"/>
  <c r="T3005" i="1"/>
  <c r="S3005" i="1"/>
  <c r="T3006" i="1"/>
  <c r="S3006" i="1"/>
  <c r="T3007" i="1"/>
  <c r="S3007" i="1"/>
  <c r="T3008" i="1"/>
  <c r="S3008" i="1"/>
  <c r="T3009" i="1"/>
  <c r="S3009" i="1"/>
  <c r="T3010" i="1"/>
  <c r="S3010" i="1"/>
  <c r="T3011" i="1"/>
  <c r="S3011" i="1"/>
  <c r="T3012" i="1"/>
  <c r="S3012" i="1"/>
  <c r="T3013" i="1"/>
  <c r="S3013" i="1"/>
  <c r="T3014" i="1"/>
  <c r="S3014" i="1"/>
  <c r="T3015" i="1"/>
  <c r="S3015" i="1"/>
  <c r="T3016" i="1"/>
  <c r="S3016" i="1"/>
  <c r="T3017" i="1"/>
  <c r="S3017" i="1"/>
  <c r="T3018" i="1"/>
  <c r="S3018" i="1"/>
  <c r="T3019" i="1"/>
  <c r="S3019" i="1"/>
  <c r="T3020" i="1"/>
  <c r="S3020" i="1"/>
  <c r="T3021" i="1"/>
  <c r="S3021" i="1"/>
  <c r="T3022" i="1"/>
  <c r="S3022" i="1"/>
  <c r="T3023" i="1"/>
  <c r="S3023" i="1"/>
  <c r="T3024" i="1"/>
  <c r="S3024" i="1"/>
  <c r="T3025" i="1"/>
  <c r="S3025" i="1"/>
  <c r="T3026" i="1"/>
  <c r="S3026" i="1"/>
  <c r="T3027" i="1"/>
  <c r="S3027" i="1"/>
  <c r="T3028" i="1"/>
  <c r="S3028" i="1"/>
  <c r="T3029" i="1"/>
  <c r="S3029" i="1"/>
  <c r="T3030" i="1"/>
  <c r="S3030" i="1"/>
  <c r="T3031" i="1"/>
  <c r="S3031" i="1"/>
  <c r="T3032" i="1"/>
  <c r="S3032" i="1"/>
  <c r="T3033" i="1"/>
  <c r="S3033" i="1"/>
  <c r="T3034" i="1"/>
  <c r="S3034" i="1"/>
  <c r="T3035" i="1"/>
  <c r="S3035" i="1"/>
  <c r="T3036" i="1"/>
  <c r="S3036" i="1"/>
  <c r="T3037" i="1"/>
  <c r="S3037" i="1"/>
  <c r="T3038" i="1"/>
  <c r="S3038" i="1"/>
  <c r="T3039" i="1"/>
  <c r="S3039" i="1"/>
  <c r="T3040" i="1"/>
  <c r="S3040" i="1"/>
  <c r="T3041" i="1"/>
  <c r="S3041" i="1"/>
  <c r="T3042" i="1"/>
  <c r="S3042" i="1"/>
  <c r="T3043" i="1"/>
  <c r="S3043" i="1"/>
  <c r="T3044" i="1"/>
  <c r="S3044" i="1"/>
  <c r="T3045" i="1"/>
  <c r="S3045" i="1"/>
  <c r="T3046" i="1"/>
  <c r="S3046" i="1"/>
  <c r="T3047" i="1"/>
  <c r="S3047" i="1"/>
  <c r="T3048" i="1"/>
  <c r="S3048" i="1"/>
  <c r="T3049" i="1"/>
  <c r="S3049" i="1"/>
  <c r="T3050" i="1"/>
  <c r="S3050" i="1"/>
  <c r="T3051" i="1"/>
  <c r="S3051" i="1"/>
  <c r="T3052" i="1"/>
  <c r="S3052" i="1"/>
  <c r="T3053" i="1"/>
  <c r="S3053" i="1"/>
  <c r="T3054" i="1"/>
  <c r="S3054" i="1"/>
  <c r="T3055" i="1"/>
  <c r="S3055" i="1"/>
  <c r="T3056" i="1"/>
  <c r="S3056" i="1"/>
  <c r="T3057" i="1"/>
  <c r="S3057" i="1"/>
  <c r="T3058" i="1"/>
  <c r="S3058" i="1"/>
  <c r="T3059" i="1"/>
  <c r="S3059" i="1"/>
  <c r="T3060" i="1"/>
  <c r="S3060" i="1"/>
  <c r="T3061" i="1"/>
  <c r="S3061" i="1"/>
  <c r="T3062" i="1"/>
  <c r="S3062" i="1"/>
  <c r="T3063" i="1"/>
  <c r="S3063" i="1"/>
  <c r="T3064" i="1"/>
  <c r="S3064" i="1"/>
  <c r="T3065" i="1"/>
  <c r="S3065" i="1"/>
  <c r="T3066" i="1"/>
  <c r="S3066" i="1"/>
  <c r="T3067" i="1"/>
  <c r="S3067" i="1"/>
  <c r="T3068" i="1"/>
  <c r="S3068" i="1"/>
  <c r="T3069" i="1"/>
  <c r="S3069" i="1"/>
  <c r="T3070" i="1"/>
  <c r="S3070" i="1"/>
  <c r="T3071" i="1"/>
  <c r="S3071" i="1"/>
  <c r="T3072" i="1"/>
  <c r="S3072" i="1"/>
  <c r="T3073" i="1"/>
  <c r="S3073" i="1"/>
  <c r="T3074" i="1"/>
  <c r="S3074" i="1"/>
  <c r="T3075" i="1"/>
  <c r="S3075" i="1"/>
  <c r="T3076" i="1"/>
  <c r="S3076" i="1"/>
  <c r="T3077" i="1"/>
  <c r="S3077" i="1"/>
  <c r="T3078" i="1"/>
  <c r="S3078" i="1"/>
  <c r="T3079" i="1"/>
  <c r="S3079" i="1"/>
  <c r="T3080" i="1"/>
  <c r="S3080" i="1"/>
  <c r="T3081" i="1"/>
  <c r="S3081" i="1"/>
  <c r="T3082" i="1"/>
  <c r="S3082" i="1"/>
  <c r="T3083" i="1"/>
  <c r="S3083" i="1"/>
  <c r="T3084" i="1"/>
  <c r="S3084" i="1"/>
  <c r="T3085" i="1"/>
  <c r="S3085" i="1"/>
  <c r="T3086" i="1"/>
  <c r="S3086" i="1"/>
  <c r="T3087" i="1"/>
  <c r="S3087" i="1"/>
  <c r="T3088" i="1"/>
  <c r="S3088" i="1"/>
  <c r="T3089" i="1"/>
  <c r="S3089" i="1"/>
  <c r="T3090" i="1"/>
  <c r="S3090" i="1"/>
  <c r="T3091" i="1"/>
  <c r="S3091" i="1"/>
  <c r="T3092" i="1"/>
  <c r="S3092" i="1"/>
  <c r="T3093" i="1"/>
  <c r="S3093" i="1"/>
  <c r="T3094" i="1"/>
  <c r="S3094" i="1"/>
  <c r="T3095" i="1"/>
  <c r="S3095" i="1"/>
  <c r="T3096" i="1"/>
  <c r="S3096" i="1"/>
  <c r="T3097" i="1"/>
  <c r="S3097" i="1"/>
  <c r="T3098" i="1"/>
  <c r="S3098" i="1"/>
  <c r="T3099" i="1"/>
  <c r="S3099" i="1"/>
  <c r="T3100" i="1"/>
  <c r="S3100" i="1"/>
  <c r="T3101" i="1"/>
  <c r="S3101" i="1"/>
  <c r="T3102" i="1"/>
  <c r="S3102" i="1"/>
  <c r="T3103" i="1"/>
  <c r="S3103" i="1"/>
  <c r="T3104" i="1"/>
  <c r="S3104" i="1"/>
  <c r="T3105" i="1"/>
  <c r="S3105" i="1"/>
  <c r="T3106" i="1"/>
  <c r="S3106" i="1"/>
  <c r="T3107" i="1"/>
  <c r="S3107" i="1"/>
  <c r="T3108" i="1"/>
  <c r="S3108" i="1"/>
  <c r="T3109" i="1"/>
  <c r="S3109" i="1"/>
  <c r="T3110" i="1"/>
  <c r="S3110" i="1"/>
  <c r="T3111" i="1"/>
  <c r="S3111" i="1"/>
  <c r="T3112" i="1"/>
  <c r="S3112" i="1"/>
  <c r="T3113" i="1"/>
  <c r="S3113" i="1"/>
  <c r="T3114" i="1"/>
  <c r="S3114" i="1"/>
  <c r="T3115" i="1"/>
  <c r="S3115" i="1"/>
  <c r="T3116" i="1"/>
  <c r="S3116" i="1"/>
  <c r="T3117" i="1"/>
  <c r="S3117" i="1"/>
  <c r="T3118" i="1"/>
  <c r="S3118" i="1"/>
  <c r="T3119" i="1"/>
  <c r="S3119" i="1"/>
  <c r="T3120" i="1"/>
  <c r="S3120" i="1"/>
  <c r="T3121" i="1"/>
  <c r="S3121" i="1"/>
  <c r="T3122" i="1"/>
  <c r="S3122" i="1"/>
  <c r="T3123" i="1"/>
  <c r="S3123" i="1"/>
  <c r="T3124" i="1"/>
  <c r="S3124" i="1"/>
  <c r="T3125" i="1"/>
  <c r="S3125" i="1"/>
  <c r="T3126" i="1"/>
  <c r="S3126" i="1"/>
  <c r="T3127" i="1"/>
  <c r="S3127" i="1"/>
  <c r="T3128" i="1"/>
  <c r="S3128" i="1"/>
  <c r="T3129" i="1"/>
  <c r="S3129" i="1"/>
  <c r="T3130" i="1"/>
  <c r="S3130" i="1"/>
  <c r="T3131" i="1"/>
  <c r="S3131" i="1"/>
  <c r="T3132" i="1"/>
  <c r="S3132" i="1"/>
  <c r="T3133" i="1"/>
  <c r="S3133" i="1"/>
  <c r="T3134" i="1"/>
  <c r="S3134" i="1"/>
  <c r="T3135" i="1"/>
  <c r="S3135" i="1"/>
  <c r="T3136" i="1"/>
  <c r="S3136" i="1"/>
  <c r="T3137" i="1"/>
  <c r="S3137" i="1"/>
  <c r="T3138" i="1"/>
  <c r="S3138" i="1"/>
  <c r="T3139" i="1"/>
  <c r="S3139" i="1"/>
  <c r="T3140" i="1"/>
  <c r="S3140" i="1"/>
  <c r="T3141" i="1"/>
  <c r="S3141" i="1"/>
  <c r="T3142" i="1"/>
  <c r="S3142" i="1"/>
  <c r="T3143" i="1"/>
  <c r="S3143" i="1"/>
  <c r="T3144" i="1"/>
  <c r="S3144" i="1"/>
  <c r="T3145" i="1"/>
  <c r="S3145" i="1"/>
  <c r="T3146" i="1"/>
  <c r="S3146" i="1"/>
  <c r="T3147" i="1"/>
  <c r="S3147" i="1"/>
  <c r="T3148" i="1"/>
  <c r="S3148" i="1"/>
  <c r="T3149" i="1"/>
  <c r="S3149" i="1"/>
  <c r="T3150" i="1"/>
  <c r="S3150" i="1"/>
  <c r="T3151" i="1"/>
  <c r="S3151" i="1"/>
  <c r="T3152" i="1"/>
  <c r="S3152" i="1"/>
  <c r="T3153" i="1"/>
  <c r="S3153" i="1"/>
  <c r="T3154" i="1"/>
  <c r="S3154" i="1"/>
  <c r="T3155" i="1"/>
  <c r="S3155" i="1"/>
  <c r="T3156" i="1"/>
  <c r="S3156" i="1"/>
  <c r="T3157" i="1"/>
  <c r="S3157" i="1"/>
  <c r="T3158" i="1"/>
  <c r="S3158" i="1"/>
  <c r="T3159" i="1"/>
  <c r="S3159" i="1"/>
  <c r="T3160" i="1"/>
  <c r="S3160" i="1"/>
  <c r="T3161" i="1"/>
  <c r="S3161" i="1"/>
  <c r="T3162" i="1"/>
  <c r="S3162" i="1"/>
  <c r="T3163" i="1"/>
  <c r="S3163" i="1"/>
  <c r="T3164" i="1"/>
  <c r="S3164" i="1"/>
  <c r="T3165" i="1"/>
  <c r="S3165" i="1"/>
  <c r="T3166" i="1"/>
  <c r="S3166" i="1"/>
  <c r="T3167" i="1"/>
  <c r="S3167" i="1"/>
  <c r="T3168" i="1"/>
  <c r="S3168" i="1"/>
  <c r="T3169" i="1"/>
  <c r="S3169" i="1"/>
  <c r="T3170" i="1"/>
  <c r="S3170" i="1"/>
  <c r="T3171" i="1"/>
  <c r="S3171" i="1"/>
  <c r="T3172" i="1"/>
  <c r="S3172" i="1"/>
  <c r="T3173" i="1"/>
  <c r="S3173" i="1"/>
  <c r="T3174" i="1"/>
  <c r="S3174" i="1"/>
  <c r="T3175" i="1"/>
  <c r="S3175" i="1"/>
  <c r="T3176" i="1"/>
  <c r="S3176" i="1"/>
  <c r="T3177" i="1"/>
  <c r="S3177" i="1"/>
  <c r="T3178" i="1"/>
  <c r="S3178" i="1"/>
  <c r="T3179" i="1"/>
  <c r="S3179" i="1"/>
  <c r="T3180" i="1"/>
  <c r="S3180" i="1"/>
  <c r="T3181" i="1"/>
  <c r="S3181" i="1"/>
  <c r="T3182" i="1"/>
  <c r="S3182" i="1"/>
  <c r="T3183" i="1"/>
  <c r="S3183" i="1"/>
  <c r="T3184" i="1"/>
  <c r="S3184" i="1"/>
  <c r="T3185" i="1"/>
  <c r="S3185" i="1"/>
  <c r="T3186" i="1"/>
  <c r="S3186" i="1"/>
  <c r="T3187" i="1"/>
  <c r="S3187" i="1"/>
  <c r="T3188" i="1"/>
  <c r="S3188" i="1"/>
  <c r="T3189" i="1"/>
  <c r="S3189" i="1"/>
  <c r="T3190" i="1"/>
  <c r="S3190" i="1"/>
  <c r="T3191" i="1"/>
  <c r="S3191" i="1"/>
  <c r="T3192" i="1"/>
  <c r="S3192" i="1"/>
  <c r="T3193" i="1"/>
  <c r="S3193" i="1"/>
  <c r="T3194" i="1"/>
  <c r="S3194" i="1"/>
  <c r="T3195" i="1"/>
  <c r="S3195" i="1"/>
  <c r="T3196" i="1"/>
  <c r="S3196" i="1"/>
  <c r="T3197" i="1"/>
  <c r="S3197" i="1"/>
  <c r="T3198" i="1"/>
  <c r="S3198" i="1"/>
  <c r="T3199" i="1"/>
  <c r="S3199" i="1"/>
  <c r="T3200" i="1"/>
  <c r="S3200" i="1"/>
  <c r="T3201" i="1"/>
  <c r="S3201" i="1"/>
  <c r="T3202" i="1"/>
  <c r="S3202" i="1"/>
  <c r="T3203" i="1"/>
  <c r="S3203" i="1"/>
  <c r="T3204" i="1"/>
  <c r="S3204" i="1"/>
  <c r="T3205" i="1"/>
  <c r="S3205" i="1"/>
  <c r="T3206" i="1"/>
  <c r="S3206" i="1"/>
  <c r="T3207" i="1"/>
  <c r="S3207" i="1"/>
  <c r="T3208" i="1"/>
  <c r="S3208" i="1"/>
  <c r="T3209" i="1"/>
  <c r="S3209" i="1"/>
  <c r="T3210" i="1"/>
  <c r="S3210" i="1"/>
  <c r="T3211" i="1"/>
  <c r="S3211" i="1"/>
  <c r="T3212" i="1"/>
  <c r="S3212" i="1"/>
  <c r="T3213" i="1"/>
  <c r="S3213" i="1"/>
  <c r="T3214" i="1"/>
  <c r="S3214" i="1"/>
  <c r="T3215" i="1"/>
  <c r="S3215" i="1"/>
  <c r="T3216" i="1"/>
  <c r="S3216" i="1"/>
  <c r="T3217" i="1"/>
  <c r="S3217" i="1"/>
  <c r="T3218" i="1"/>
  <c r="S3218" i="1"/>
  <c r="T3219" i="1"/>
  <c r="S3219" i="1"/>
  <c r="T3220" i="1"/>
  <c r="S3220" i="1"/>
  <c r="T3221" i="1"/>
  <c r="S3221" i="1"/>
  <c r="T3222" i="1"/>
  <c r="S3222" i="1"/>
  <c r="T3223" i="1"/>
  <c r="S3223" i="1"/>
  <c r="T3224" i="1"/>
  <c r="S3224" i="1"/>
  <c r="T3225" i="1"/>
  <c r="S3225" i="1"/>
  <c r="T3226" i="1"/>
  <c r="S3226" i="1"/>
  <c r="T3227" i="1"/>
  <c r="S3227" i="1"/>
  <c r="T3228" i="1"/>
  <c r="S3228" i="1"/>
  <c r="T3229" i="1"/>
  <c r="S3229" i="1"/>
  <c r="T3230" i="1"/>
  <c r="S3230" i="1"/>
  <c r="T3231" i="1"/>
  <c r="S3231" i="1"/>
  <c r="T3232" i="1"/>
  <c r="S3232" i="1"/>
  <c r="T3233" i="1"/>
  <c r="S3233" i="1"/>
  <c r="T3234" i="1"/>
  <c r="S3234" i="1"/>
  <c r="T3235" i="1"/>
  <c r="S3235" i="1"/>
  <c r="T3236" i="1"/>
  <c r="S3236" i="1"/>
  <c r="T3237" i="1"/>
  <c r="S3237" i="1"/>
  <c r="T3238" i="1"/>
  <c r="S3238" i="1"/>
  <c r="T3239" i="1"/>
  <c r="S3239" i="1"/>
  <c r="T3240" i="1"/>
  <c r="S3240" i="1"/>
  <c r="T3241" i="1"/>
  <c r="S3241" i="1"/>
  <c r="T3242" i="1"/>
  <c r="S3242" i="1"/>
  <c r="T3243" i="1"/>
  <c r="S3243" i="1"/>
  <c r="T3244" i="1"/>
  <c r="S3244" i="1"/>
  <c r="T3245" i="1"/>
  <c r="S3245" i="1"/>
  <c r="T3246" i="1"/>
  <c r="S3246" i="1"/>
  <c r="T3247" i="1"/>
  <c r="S3247" i="1"/>
  <c r="T3248" i="1"/>
  <c r="S3248" i="1"/>
  <c r="T3249" i="1"/>
  <c r="S3249" i="1"/>
  <c r="T3250" i="1"/>
  <c r="S3250" i="1"/>
  <c r="T3251" i="1"/>
  <c r="S3251" i="1"/>
  <c r="T3252" i="1"/>
  <c r="S3252" i="1"/>
  <c r="T3253" i="1"/>
  <c r="S3253" i="1"/>
  <c r="T3254" i="1"/>
  <c r="S3254" i="1"/>
  <c r="T3255" i="1"/>
  <c r="S3255" i="1"/>
  <c r="T3256" i="1"/>
  <c r="S3256" i="1"/>
  <c r="T3257" i="1"/>
  <c r="S3257" i="1"/>
  <c r="T3258" i="1"/>
  <c r="S3258" i="1"/>
  <c r="T3259" i="1"/>
  <c r="S3259" i="1"/>
  <c r="T3260" i="1"/>
  <c r="S3260" i="1"/>
  <c r="T3261" i="1"/>
  <c r="S3261" i="1"/>
  <c r="T3262" i="1"/>
  <c r="S3262" i="1"/>
  <c r="T3263" i="1"/>
  <c r="S3263" i="1"/>
  <c r="T3264" i="1"/>
  <c r="S3264" i="1"/>
  <c r="T3265" i="1"/>
  <c r="S3265" i="1"/>
  <c r="T3266" i="1"/>
  <c r="S3266" i="1"/>
  <c r="T3267" i="1"/>
  <c r="S3267" i="1"/>
  <c r="T3268" i="1"/>
  <c r="S3268" i="1"/>
  <c r="T3269" i="1"/>
  <c r="S3269" i="1"/>
  <c r="T3270" i="1"/>
  <c r="S3270" i="1"/>
  <c r="T3271" i="1"/>
  <c r="S3271" i="1"/>
  <c r="T3272" i="1"/>
  <c r="S3272" i="1"/>
  <c r="T3273" i="1"/>
  <c r="S3273" i="1"/>
  <c r="T3274" i="1"/>
  <c r="S3274" i="1"/>
  <c r="T3275" i="1"/>
  <c r="S3275" i="1"/>
  <c r="T3276" i="1"/>
  <c r="S3276" i="1"/>
  <c r="T3277" i="1"/>
  <c r="S3277" i="1"/>
  <c r="T3278" i="1"/>
  <c r="S3278" i="1"/>
  <c r="T3279" i="1"/>
  <c r="S3279" i="1"/>
  <c r="T3280" i="1"/>
  <c r="S3280" i="1"/>
  <c r="T3281" i="1"/>
  <c r="S3281" i="1"/>
  <c r="T3282" i="1"/>
  <c r="S3282" i="1"/>
  <c r="T3283" i="1"/>
  <c r="S3283" i="1"/>
  <c r="T3284" i="1"/>
  <c r="S3284" i="1"/>
  <c r="T3285" i="1"/>
  <c r="S3285" i="1"/>
  <c r="T3286" i="1"/>
  <c r="S3286" i="1"/>
  <c r="T3287" i="1"/>
  <c r="S3287" i="1"/>
  <c r="T3288" i="1"/>
  <c r="S3288" i="1"/>
  <c r="T3289" i="1"/>
  <c r="S3289" i="1"/>
  <c r="T3290" i="1"/>
  <c r="S3290" i="1"/>
  <c r="T3291" i="1"/>
  <c r="S3291" i="1"/>
  <c r="T3292" i="1"/>
  <c r="S3292" i="1"/>
  <c r="T3293" i="1"/>
  <c r="S3293" i="1"/>
  <c r="T3294" i="1"/>
  <c r="S3294" i="1"/>
  <c r="T3295" i="1"/>
  <c r="S3295" i="1"/>
  <c r="T3296" i="1"/>
  <c r="S3296" i="1"/>
  <c r="T3297" i="1"/>
  <c r="S3297" i="1"/>
  <c r="T3298" i="1"/>
  <c r="S3298" i="1"/>
  <c r="T3299" i="1"/>
  <c r="S3299" i="1"/>
  <c r="T3300" i="1"/>
  <c r="S3300" i="1"/>
  <c r="T3301" i="1"/>
  <c r="S3301" i="1"/>
  <c r="T3302" i="1"/>
  <c r="S3302" i="1"/>
  <c r="T3303" i="1"/>
  <c r="S3303" i="1"/>
  <c r="T3304" i="1"/>
  <c r="S3304" i="1"/>
  <c r="T3305" i="1"/>
  <c r="S3305" i="1"/>
  <c r="T3306" i="1"/>
  <c r="S3306" i="1"/>
  <c r="T3307" i="1"/>
  <c r="S3307" i="1"/>
  <c r="T3308" i="1"/>
  <c r="S3308" i="1"/>
  <c r="T3309" i="1"/>
  <c r="S3309" i="1"/>
  <c r="T3310" i="1"/>
  <c r="S3310" i="1"/>
  <c r="T3311" i="1"/>
  <c r="S3311" i="1"/>
  <c r="T3312" i="1"/>
  <c r="S3312" i="1"/>
  <c r="T3313" i="1"/>
  <c r="S3313" i="1"/>
  <c r="T3314" i="1"/>
  <c r="S3314" i="1"/>
  <c r="T3315" i="1"/>
  <c r="S3315" i="1"/>
  <c r="T3316" i="1"/>
  <c r="S3316" i="1"/>
  <c r="T3317" i="1"/>
  <c r="S3317" i="1"/>
  <c r="T3318" i="1"/>
  <c r="S3318" i="1"/>
  <c r="T3319" i="1"/>
  <c r="S3319" i="1"/>
  <c r="T3320" i="1"/>
  <c r="S3320" i="1"/>
  <c r="T3321" i="1"/>
  <c r="S3321" i="1"/>
  <c r="T3322" i="1"/>
  <c r="S3322" i="1"/>
  <c r="T3323" i="1"/>
  <c r="S3323" i="1"/>
  <c r="T3324" i="1"/>
  <c r="S3324" i="1"/>
  <c r="T3325" i="1"/>
  <c r="S3325" i="1"/>
  <c r="T3326" i="1"/>
  <c r="S3326" i="1"/>
  <c r="T3327" i="1"/>
  <c r="S3327" i="1"/>
  <c r="T3328" i="1"/>
  <c r="S3328" i="1"/>
  <c r="T3329" i="1"/>
  <c r="S3329" i="1"/>
  <c r="T3330" i="1"/>
  <c r="S3330" i="1"/>
  <c r="T3331" i="1"/>
  <c r="S3331" i="1"/>
  <c r="T3332" i="1"/>
  <c r="S3332" i="1"/>
  <c r="T3333" i="1"/>
  <c r="S3333" i="1"/>
  <c r="T3334" i="1"/>
  <c r="S3334" i="1"/>
  <c r="T3335" i="1"/>
  <c r="S3335" i="1"/>
  <c r="T3336" i="1"/>
  <c r="S3336" i="1"/>
  <c r="T3337" i="1"/>
  <c r="S3337" i="1"/>
  <c r="T3338" i="1"/>
  <c r="S3338" i="1"/>
  <c r="T3339" i="1"/>
  <c r="S3339" i="1"/>
  <c r="T3340" i="1"/>
  <c r="S3340" i="1"/>
  <c r="T3341" i="1"/>
  <c r="S3341" i="1"/>
  <c r="T3342" i="1"/>
  <c r="S3342" i="1"/>
  <c r="T3343" i="1"/>
  <c r="S3343" i="1"/>
  <c r="T3344" i="1"/>
  <c r="S3344" i="1"/>
  <c r="T3345" i="1"/>
  <c r="S3345" i="1"/>
  <c r="T3346" i="1"/>
  <c r="S3346" i="1"/>
  <c r="T3347" i="1"/>
  <c r="S3347" i="1"/>
  <c r="T3348" i="1"/>
  <c r="S3348" i="1"/>
  <c r="T3349" i="1"/>
  <c r="S3349" i="1"/>
  <c r="T3350" i="1"/>
  <c r="S3350" i="1"/>
  <c r="T3351" i="1"/>
  <c r="S3351" i="1"/>
  <c r="T3352" i="1"/>
  <c r="S3352" i="1"/>
  <c r="T3353" i="1"/>
  <c r="S3353" i="1"/>
  <c r="T3354" i="1"/>
  <c r="S3354" i="1"/>
  <c r="T3355" i="1"/>
  <c r="S3355" i="1"/>
  <c r="T3356" i="1"/>
  <c r="S3356" i="1"/>
  <c r="T3357" i="1"/>
  <c r="S3357" i="1"/>
  <c r="T3358" i="1"/>
  <c r="S3358" i="1"/>
  <c r="T3359" i="1"/>
  <c r="S3359" i="1"/>
  <c r="T3360" i="1"/>
  <c r="S3360" i="1"/>
  <c r="T3361" i="1"/>
  <c r="S3361" i="1"/>
  <c r="T3362" i="1"/>
  <c r="S3362" i="1"/>
  <c r="T3363" i="1"/>
  <c r="S3363" i="1"/>
  <c r="T3364" i="1"/>
  <c r="S3364" i="1"/>
  <c r="T3365" i="1"/>
  <c r="S3365" i="1"/>
  <c r="T3366" i="1"/>
  <c r="S3366" i="1"/>
  <c r="T3367" i="1"/>
  <c r="S3367" i="1"/>
  <c r="T3368" i="1"/>
  <c r="S3368" i="1"/>
  <c r="T3369" i="1"/>
  <c r="S3369" i="1"/>
  <c r="T3370" i="1"/>
  <c r="S3370" i="1"/>
  <c r="T3371" i="1"/>
  <c r="S3371" i="1"/>
  <c r="T3372" i="1"/>
  <c r="S3372" i="1"/>
  <c r="T3373" i="1"/>
  <c r="S3373" i="1"/>
  <c r="T3374" i="1"/>
  <c r="S3374" i="1"/>
  <c r="T3375" i="1"/>
  <c r="S3375" i="1"/>
  <c r="T3376" i="1"/>
  <c r="S3376" i="1"/>
  <c r="T3377" i="1"/>
  <c r="S3377" i="1"/>
  <c r="T3378" i="1"/>
  <c r="S3378" i="1"/>
  <c r="T3379" i="1"/>
  <c r="S3379" i="1"/>
  <c r="T3380" i="1"/>
  <c r="S3380" i="1"/>
  <c r="T3381" i="1"/>
  <c r="S3381" i="1"/>
  <c r="T3382" i="1"/>
  <c r="S3382" i="1"/>
  <c r="T3383" i="1"/>
  <c r="S3383" i="1"/>
  <c r="T3384" i="1"/>
  <c r="S3384" i="1"/>
  <c r="T3385" i="1"/>
  <c r="S3385" i="1"/>
  <c r="T3386" i="1"/>
  <c r="S3386" i="1"/>
  <c r="T3387" i="1"/>
  <c r="S3387" i="1"/>
  <c r="T3388" i="1"/>
  <c r="S3388" i="1"/>
  <c r="T3389" i="1"/>
  <c r="S3389" i="1"/>
  <c r="T3390" i="1"/>
  <c r="S3390" i="1"/>
  <c r="T3391" i="1"/>
  <c r="S3391" i="1"/>
  <c r="T3392" i="1"/>
  <c r="S3392" i="1"/>
  <c r="T3393" i="1"/>
  <c r="S3393" i="1"/>
  <c r="T3394" i="1"/>
  <c r="S3394" i="1"/>
  <c r="T3395" i="1"/>
  <c r="S3395" i="1"/>
  <c r="T3396" i="1"/>
  <c r="S3396" i="1"/>
  <c r="T3397" i="1"/>
  <c r="S3397" i="1"/>
  <c r="T3398" i="1"/>
  <c r="S3398" i="1"/>
  <c r="T3399" i="1"/>
  <c r="S3399" i="1"/>
  <c r="T3400" i="1"/>
  <c r="S3400" i="1"/>
  <c r="T3401" i="1"/>
  <c r="S3401" i="1"/>
  <c r="T3402" i="1"/>
  <c r="S3402" i="1"/>
  <c r="T3403" i="1"/>
  <c r="S3403" i="1"/>
  <c r="T3404" i="1"/>
  <c r="S3404" i="1"/>
  <c r="T3405" i="1"/>
  <c r="S3405" i="1"/>
  <c r="T3406" i="1"/>
  <c r="S3406" i="1"/>
  <c r="T3407" i="1"/>
  <c r="S3407" i="1"/>
  <c r="T3408" i="1"/>
  <c r="S3408" i="1"/>
  <c r="T3409" i="1"/>
  <c r="S3409" i="1"/>
  <c r="T3410" i="1"/>
  <c r="S3410" i="1"/>
  <c r="T3411" i="1"/>
  <c r="S3411" i="1"/>
  <c r="T3412" i="1"/>
  <c r="S3412" i="1"/>
  <c r="T3413" i="1"/>
  <c r="S3413" i="1"/>
  <c r="T3414" i="1"/>
  <c r="S3414" i="1"/>
  <c r="T3415" i="1"/>
  <c r="S3415" i="1"/>
  <c r="T3416" i="1"/>
  <c r="S3416" i="1"/>
  <c r="T3417" i="1"/>
  <c r="S3417" i="1"/>
  <c r="T3418" i="1"/>
  <c r="S3418" i="1"/>
  <c r="T3419" i="1"/>
  <c r="S3419" i="1"/>
  <c r="T3420" i="1"/>
  <c r="S3420" i="1"/>
  <c r="T3421" i="1"/>
  <c r="S3421" i="1"/>
  <c r="T3422" i="1"/>
  <c r="S3422" i="1"/>
  <c r="T3423" i="1"/>
  <c r="S3423" i="1"/>
  <c r="T3424" i="1"/>
  <c r="S3424" i="1"/>
  <c r="T3425" i="1"/>
  <c r="S3425" i="1"/>
  <c r="T3426" i="1"/>
  <c r="S3426" i="1"/>
  <c r="T3427" i="1"/>
  <c r="S3427" i="1"/>
  <c r="T3428" i="1"/>
  <c r="S3428" i="1"/>
  <c r="T3429" i="1"/>
  <c r="S3429" i="1"/>
  <c r="T3430" i="1"/>
  <c r="S3430" i="1"/>
  <c r="T3431" i="1"/>
  <c r="S3431" i="1"/>
  <c r="T3432" i="1"/>
  <c r="S3432" i="1"/>
  <c r="T3433" i="1"/>
  <c r="S3433" i="1"/>
  <c r="T3434" i="1"/>
  <c r="S3434" i="1"/>
  <c r="T3435" i="1"/>
  <c r="S3435" i="1"/>
  <c r="T3436" i="1"/>
  <c r="S3436" i="1"/>
  <c r="T3437" i="1"/>
  <c r="S3437" i="1"/>
  <c r="T3438" i="1"/>
  <c r="S3438" i="1"/>
  <c r="T3439" i="1"/>
  <c r="S3439" i="1"/>
  <c r="T3440" i="1"/>
  <c r="S3440" i="1"/>
  <c r="T3441" i="1"/>
  <c r="S3441" i="1"/>
  <c r="T3442" i="1"/>
  <c r="S3442" i="1"/>
  <c r="T3443" i="1"/>
  <c r="S3443" i="1"/>
  <c r="T3444" i="1"/>
  <c r="S3444" i="1"/>
  <c r="T3445" i="1"/>
  <c r="S3445" i="1"/>
  <c r="T3446" i="1"/>
  <c r="S3446" i="1"/>
  <c r="T3447" i="1"/>
  <c r="S3447" i="1"/>
  <c r="T3448" i="1"/>
  <c r="S3448" i="1"/>
  <c r="T3449" i="1"/>
  <c r="S3449" i="1"/>
  <c r="T3450" i="1"/>
  <c r="S3450" i="1"/>
  <c r="T3451" i="1"/>
  <c r="S3451" i="1"/>
  <c r="T3452" i="1"/>
  <c r="S3452" i="1"/>
  <c r="T3453" i="1"/>
  <c r="S3453" i="1"/>
  <c r="T3454" i="1"/>
  <c r="S3454" i="1"/>
  <c r="T3455" i="1"/>
  <c r="S3455" i="1"/>
  <c r="T3456" i="1"/>
  <c r="S3456" i="1"/>
  <c r="T3457" i="1"/>
  <c r="S3457" i="1"/>
  <c r="T3458" i="1"/>
  <c r="S3458" i="1"/>
  <c r="T3459" i="1"/>
  <c r="S3459" i="1"/>
  <c r="T3460" i="1"/>
  <c r="S3460" i="1"/>
  <c r="T3461" i="1"/>
  <c r="S3461" i="1"/>
  <c r="T3462" i="1"/>
  <c r="S3462" i="1"/>
  <c r="T3463" i="1"/>
  <c r="S3463" i="1"/>
  <c r="T3464" i="1"/>
  <c r="S3464" i="1"/>
  <c r="T3465" i="1"/>
  <c r="S3465" i="1"/>
  <c r="T3466" i="1"/>
  <c r="S3466" i="1"/>
  <c r="T3467" i="1"/>
  <c r="S3467" i="1"/>
  <c r="T3468" i="1"/>
  <c r="S3468" i="1"/>
  <c r="T3469" i="1"/>
  <c r="S3469" i="1"/>
  <c r="T3470" i="1"/>
  <c r="S3470" i="1"/>
  <c r="T3471" i="1"/>
  <c r="S3471" i="1"/>
  <c r="T3472" i="1"/>
  <c r="S3472" i="1"/>
  <c r="T3473" i="1"/>
  <c r="S3473" i="1"/>
  <c r="T3474" i="1"/>
  <c r="S3474" i="1"/>
  <c r="T3475" i="1"/>
  <c r="S3475" i="1"/>
  <c r="T3476" i="1"/>
  <c r="S3476" i="1"/>
  <c r="T3477" i="1"/>
  <c r="S3477" i="1"/>
  <c r="T3478" i="1"/>
  <c r="S3478" i="1"/>
  <c r="T3479" i="1"/>
  <c r="S3479" i="1"/>
  <c r="T3480" i="1"/>
  <c r="S3480" i="1"/>
  <c r="T3481" i="1"/>
  <c r="S3481" i="1"/>
  <c r="T3482" i="1"/>
  <c r="S3482" i="1"/>
  <c r="T3483" i="1"/>
  <c r="S3483" i="1"/>
  <c r="T3484" i="1"/>
  <c r="S3484" i="1"/>
  <c r="T3485" i="1"/>
  <c r="S3485" i="1"/>
  <c r="T3486" i="1"/>
  <c r="S3486" i="1"/>
  <c r="T3487" i="1"/>
  <c r="S3487" i="1"/>
  <c r="T3488" i="1"/>
  <c r="S3488" i="1"/>
  <c r="T3489" i="1"/>
  <c r="S3489" i="1"/>
  <c r="T3490" i="1"/>
  <c r="S3490" i="1"/>
  <c r="T3491" i="1"/>
  <c r="S3491" i="1"/>
  <c r="T3492" i="1"/>
  <c r="S3492" i="1"/>
  <c r="T3493" i="1"/>
  <c r="S3493" i="1"/>
  <c r="T3494" i="1"/>
  <c r="S3494" i="1"/>
  <c r="T3495" i="1"/>
  <c r="S3495" i="1"/>
  <c r="T3496" i="1"/>
  <c r="S3496" i="1"/>
  <c r="T3497" i="1"/>
  <c r="S3497" i="1"/>
  <c r="T3498" i="1"/>
  <c r="S3498" i="1"/>
  <c r="T3499" i="1"/>
  <c r="S3499" i="1"/>
  <c r="T3500" i="1"/>
  <c r="S3500" i="1"/>
  <c r="T3501" i="1"/>
  <c r="S3501" i="1"/>
  <c r="T3502" i="1"/>
  <c r="S3502" i="1"/>
  <c r="T3503" i="1"/>
  <c r="S3503" i="1"/>
  <c r="T3504" i="1"/>
  <c r="S3504" i="1"/>
  <c r="T3505" i="1"/>
  <c r="S3505" i="1"/>
  <c r="T3506" i="1"/>
  <c r="S3506" i="1"/>
  <c r="T3507" i="1"/>
  <c r="S3507" i="1"/>
  <c r="T3508" i="1"/>
  <c r="S3508" i="1"/>
  <c r="T3509" i="1"/>
  <c r="S3509" i="1"/>
  <c r="T3510" i="1"/>
  <c r="S3510" i="1"/>
  <c r="T3511" i="1"/>
  <c r="S3511" i="1"/>
  <c r="T3512" i="1"/>
  <c r="S3512" i="1"/>
  <c r="T3513" i="1"/>
  <c r="S3513" i="1"/>
  <c r="T3514" i="1"/>
  <c r="S3514" i="1"/>
  <c r="T3515" i="1"/>
  <c r="S3515" i="1"/>
  <c r="T3516" i="1"/>
  <c r="S3516" i="1"/>
  <c r="T3517" i="1"/>
  <c r="S3517" i="1"/>
  <c r="T3518" i="1"/>
  <c r="S3518" i="1"/>
  <c r="T3519" i="1"/>
  <c r="S3519" i="1"/>
  <c r="T3520" i="1"/>
  <c r="S3520" i="1"/>
  <c r="T3521" i="1"/>
  <c r="S3521" i="1"/>
  <c r="T3522" i="1"/>
  <c r="S3522" i="1"/>
  <c r="T3523" i="1"/>
  <c r="S3523" i="1"/>
  <c r="T3524" i="1"/>
  <c r="S3524" i="1"/>
  <c r="T3525" i="1"/>
  <c r="S3525" i="1"/>
  <c r="T3526" i="1"/>
  <c r="S3526" i="1"/>
  <c r="T3527" i="1"/>
  <c r="S3527" i="1"/>
  <c r="T3528" i="1"/>
  <c r="S3528" i="1"/>
  <c r="T3529" i="1"/>
  <c r="S3529" i="1"/>
  <c r="T3530" i="1"/>
  <c r="S3530" i="1"/>
  <c r="T3531" i="1"/>
  <c r="S3531" i="1"/>
  <c r="T3532" i="1"/>
  <c r="S3532" i="1"/>
  <c r="T3533" i="1"/>
  <c r="S3533" i="1"/>
  <c r="T3534" i="1"/>
  <c r="S3534" i="1"/>
  <c r="T3535" i="1"/>
  <c r="S3535" i="1"/>
  <c r="T3536" i="1"/>
  <c r="S3536" i="1"/>
  <c r="T3537" i="1"/>
  <c r="S3537" i="1"/>
  <c r="T3538" i="1"/>
  <c r="S3538" i="1"/>
  <c r="T3539" i="1"/>
  <c r="S3539" i="1"/>
  <c r="T3540" i="1"/>
  <c r="S3540" i="1"/>
  <c r="T3541" i="1"/>
  <c r="S3541" i="1"/>
  <c r="T3542" i="1"/>
  <c r="S3542" i="1"/>
  <c r="T3543" i="1"/>
  <c r="S3543" i="1"/>
  <c r="T3544" i="1"/>
  <c r="S3544" i="1"/>
  <c r="T3545" i="1"/>
  <c r="S3545" i="1"/>
  <c r="T3546" i="1"/>
  <c r="S3546" i="1"/>
  <c r="T3547" i="1"/>
  <c r="S3547" i="1"/>
  <c r="T3548" i="1"/>
  <c r="S3548" i="1"/>
  <c r="T3549" i="1"/>
  <c r="S3549" i="1"/>
  <c r="T3550" i="1"/>
  <c r="S3550" i="1"/>
  <c r="T3551" i="1"/>
  <c r="S3551" i="1"/>
  <c r="T3552" i="1"/>
  <c r="S3552" i="1"/>
  <c r="T3553" i="1"/>
  <c r="S3553" i="1"/>
  <c r="T3554" i="1"/>
  <c r="S3554" i="1"/>
  <c r="T3555" i="1"/>
  <c r="S3555" i="1"/>
  <c r="T3556" i="1"/>
  <c r="S3556" i="1"/>
  <c r="T3557" i="1"/>
  <c r="S3557" i="1"/>
  <c r="T3558" i="1"/>
  <c r="S3558" i="1"/>
  <c r="T3559" i="1"/>
  <c r="S3559" i="1"/>
  <c r="T3560" i="1"/>
  <c r="S3560" i="1"/>
  <c r="T3561" i="1"/>
  <c r="S3561" i="1"/>
  <c r="T3562" i="1"/>
  <c r="S3562" i="1"/>
  <c r="T3563" i="1"/>
  <c r="S3563" i="1"/>
  <c r="T3564" i="1"/>
  <c r="S3564" i="1"/>
  <c r="T3565" i="1"/>
  <c r="S3565" i="1"/>
  <c r="T3566" i="1"/>
  <c r="S3566" i="1"/>
  <c r="T3567" i="1"/>
  <c r="S3567" i="1"/>
  <c r="T3568" i="1"/>
  <c r="S3568" i="1"/>
  <c r="T3569" i="1"/>
  <c r="S3569" i="1"/>
  <c r="T3570" i="1"/>
  <c r="S3570" i="1"/>
  <c r="T3571" i="1"/>
  <c r="S3571" i="1"/>
  <c r="T3572" i="1"/>
  <c r="S3572" i="1"/>
  <c r="T3573" i="1"/>
  <c r="S3573" i="1"/>
  <c r="T3574" i="1"/>
  <c r="S3574" i="1"/>
  <c r="T3575" i="1"/>
  <c r="S3575" i="1"/>
  <c r="T3576" i="1"/>
  <c r="S3576" i="1"/>
  <c r="T3577" i="1"/>
  <c r="S3577" i="1"/>
  <c r="T3578" i="1"/>
  <c r="S3578" i="1"/>
  <c r="T3579" i="1"/>
  <c r="S3579" i="1"/>
  <c r="T3580" i="1"/>
  <c r="S3580" i="1"/>
  <c r="T3581" i="1"/>
  <c r="S3581" i="1"/>
  <c r="T3582" i="1"/>
  <c r="S3582" i="1"/>
  <c r="T3583" i="1"/>
  <c r="S3583" i="1"/>
  <c r="T3584" i="1"/>
  <c r="S3584" i="1"/>
  <c r="T3585" i="1"/>
  <c r="S3585" i="1"/>
  <c r="T3586" i="1"/>
  <c r="S3586" i="1"/>
  <c r="T3587" i="1"/>
  <c r="S3587" i="1"/>
  <c r="T3588" i="1"/>
  <c r="S3588" i="1"/>
  <c r="T3589" i="1"/>
  <c r="S3589" i="1"/>
  <c r="T3590" i="1"/>
  <c r="S3590" i="1"/>
  <c r="T3591" i="1"/>
  <c r="S3591" i="1"/>
  <c r="T3592" i="1"/>
  <c r="S3592" i="1"/>
  <c r="T3593" i="1"/>
  <c r="S3593" i="1"/>
  <c r="T3594" i="1"/>
  <c r="S3594" i="1"/>
  <c r="T3595" i="1"/>
  <c r="S3595" i="1"/>
  <c r="T3596" i="1"/>
  <c r="S3596" i="1"/>
  <c r="T3597" i="1"/>
  <c r="S3597" i="1"/>
  <c r="T3598" i="1"/>
  <c r="S3598" i="1"/>
  <c r="T3599" i="1"/>
  <c r="S3599" i="1"/>
  <c r="T3600" i="1"/>
  <c r="S3600" i="1"/>
  <c r="T3601" i="1"/>
  <c r="S3601" i="1"/>
  <c r="T3602" i="1"/>
  <c r="S3602" i="1"/>
  <c r="T3603" i="1"/>
  <c r="S3603" i="1"/>
  <c r="T3604" i="1"/>
  <c r="S3604" i="1"/>
  <c r="T3605" i="1"/>
  <c r="S3605" i="1"/>
  <c r="T3606" i="1"/>
  <c r="S3606" i="1"/>
  <c r="T3607" i="1"/>
  <c r="S3607" i="1"/>
  <c r="T3608" i="1"/>
  <c r="S3608" i="1"/>
  <c r="T3609" i="1"/>
  <c r="S3609" i="1"/>
  <c r="T3610" i="1"/>
  <c r="S3610" i="1"/>
  <c r="T3611" i="1"/>
  <c r="S3611" i="1"/>
  <c r="T3612" i="1"/>
  <c r="S3612" i="1"/>
  <c r="T3613" i="1"/>
  <c r="S3613" i="1"/>
  <c r="T3614" i="1"/>
  <c r="S3614" i="1"/>
  <c r="T3615" i="1"/>
  <c r="S3615" i="1"/>
  <c r="T3616" i="1"/>
  <c r="S3616" i="1"/>
  <c r="T3617" i="1"/>
  <c r="S3617" i="1"/>
  <c r="T3618" i="1"/>
  <c r="S3618" i="1"/>
  <c r="T3619" i="1"/>
  <c r="S3619" i="1"/>
  <c r="T3620" i="1"/>
  <c r="S3620" i="1"/>
  <c r="T3621" i="1"/>
  <c r="S3621" i="1"/>
  <c r="T3622" i="1"/>
  <c r="S3622" i="1"/>
  <c r="T3623" i="1"/>
  <c r="S3623" i="1"/>
  <c r="T3624" i="1"/>
  <c r="S3624" i="1"/>
  <c r="T3625" i="1"/>
  <c r="S3625" i="1"/>
  <c r="T3626" i="1"/>
  <c r="S3626" i="1"/>
  <c r="T3627" i="1"/>
  <c r="S3627" i="1"/>
  <c r="T3628" i="1"/>
  <c r="S3628" i="1"/>
  <c r="T3629" i="1"/>
  <c r="S3629" i="1"/>
  <c r="T3630" i="1"/>
  <c r="S3630" i="1"/>
  <c r="T3631" i="1"/>
  <c r="S3631" i="1"/>
  <c r="T3632" i="1"/>
  <c r="S3632" i="1"/>
  <c r="T3633" i="1"/>
  <c r="S3633" i="1"/>
  <c r="T3634" i="1"/>
  <c r="S3634" i="1"/>
  <c r="T3635" i="1"/>
  <c r="S3635" i="1"/>
  <c r="T3636" i="1"/>
  <c r="S3636" i="1"/>
  <c r="T3637" i="1"/>
  <c r="S3637" i="1"/>
  <c r="T3638" i="1"/>
  <c r="S3638" i="1"/>
  <c r="T3639" i="1"/>
  <c r="S3639" i="1"/>
  <c r="T3640" i="1"/>
  <c r="S3640" i="1"/>
  <c r="T3641" i="1"/>
  <c r="S3641" i="1"/>
  <c r="T3642" i="1"/>
  <c r="S3642" i="1"/>
  <c r="T3643" i="1"/>
  <c r="S3643" i="1"/>
  <c r="T3644" i="1"/>
  <c r="S3644" i="1"/>
  <c r="T3645" i="1"/>
  <c r="S3645" i="1"/>
  <c r="T3646" i="1"/>
  <c r="S3646" i="1"/>
  <c r="T3647" i="1"/>
  <c r="S3647" i="1"/>
  <c r="T3648" i="1"/>
  <c r="S3648" i="1"/>
  <c r="T3649" i="1"/>
  <c r="S3649" i="1"/>
  <c r="T3650" i="1"/>
  <c r="S3650" i="1"/>
  <c r="T3651" i="1"/>
  <c r="S3651" i="1"/>
  <c r="T3652" i="1"/>
  <c r="S3652" i="1"/>
  <c r="T3653" i="1"/>
  <c r="S3653" i="1"/>
  <c r="T3654" i="1"/>
  <c r="S3654" i="1"/>
  <c r="T3655" i="1"/>
  <c r="S3655" i="1"/>
  <c r="T3656" i="1"/>
  <c r="S3656" i="1"/>
  <c r="T3657" i="1"/>
  <c r="S3657" i="1"/>
  <c r="T3658" i="1"/>
  <c r="S3658" i="1"/>
  <c r="T3659" i="1"/>
  <c r="S3659" i="1"/>
  <c r="T3660" i="1"/>
  <c r="S3660" i="1"/>
  <c r="T3661" i="1"/>
  <c r="S3661" i="1"/>
  <c r="T3662" i="1"/>
  <c r="S3662" i="1"/>
  <c r="T3663" i="1"/>
  <c r="S3663" i="1"/>
  <c r="T3664" i="1"/>
  <c r="S3664" i="1"/>
  <c r="T3665" i="1"/>
  <c r="S3665" i="1"/>
  <c r="T3666" i="1"/>
  <c r="S3666" i="1"/>
  <c r="T3667" i="1"/>
  <c r="S3667" i="1"/>
  <c r="T3668" i="1"/>
  <c r="S3668" i="1"/>
  <c r="T3669" i="1"/>
  <c r="S3669" i="1"/>
  <c r="T3670" i="1"/>
  <c r="S3670" i="1"/>
  <c r="T3671" i="1"/>
  <c r="S3671" i="1"/>
  <c r="T3672" i="1"/>
  <c r="S3672" i="1"/>
  <c r="T3673" i="1"/>
  <c r="S3673" i="1"/>
  <c r="T3674" i="1"/>
  <c r="S3674" i="1"/>
  <c r="T3675" i="1"/>
  <c r="S3675" i="1"/>
  <c r="T3676" i="1"/>
  <c r="S3676" i="1"/>
  <c r="T3677" i="1"/>
  <c r="S3677" i="1"/>
  <c r="T3678" i="1"/>
  <c r="S3678" i="1"/>
  <c r="T3679" i="1"/>
  <c r="S3679" i="1"/>
  <c r="T3680" i="1"/>
  <c r="S3680" i="1"/>
  <c r="T3681" i="1"/>
  <c r="S3681" i="1"/>
  <c r="T3682" i="1"/>
  <c r="S3682" i="1"/>
  <c r="T3683" i="1"/>
  <c r="S3683" i="1"/>
  <c r="T3684" i="1"/>
  <c r="S3684" i="1"/>
  <c r="T3685" i="1"/>
  <c r="S3685" i="1"/>
  <c r="T3686" i="1"/>
  <c r="S3686" i="1"/>
  <c r="T3687" i="1"/>
  <c r="S3687" i="1"/>
  <c r="T3688" i="1"/>
  <c r="S3688" i="1"/>
  <c r="T3689" i="1"/>
  <c r="S3689" i="1"/>
  <c r="T3690" i="1"/>
  <c r="S3690" i="1"/>
  <c r="T3691" i="1"/>
  <c r="S3691" i="1"/>
  <c r="T3692" i="1"/>
  <c r="S3692" i="1"/>
  <c r="T3693" i="1"/>
  <c r="S3693" i="1"/>
  <c r="T3694" i="1"/>
  <c r="S3694" i="1"/>
  <c r="T3695" i="1"/>
  <c r="S3695" i="1"/>
  <c r="T3696" i="1"/>
  <c r="S3696" i="1"/>
  <c r="T3697" i="1"/>
  <c r="S3697" i="1"/>
  <c r="T3698" i="1"/>
  <c r="S3698" i="1"/>
  <c r="T3699" i="1"/>
  <c r="S3699" i="1"/>
  <c r="T3700" i="1"/>
  <c r="S3700" i="1"/>
  <c r="T3701" i="1"/>
  <c r="S3701" i="1"/>
  <c r="T3702" i="1"/>
  <c r="S3702" i="1"/>
  <c r="T3703" i="1"/>
  <c r="S3703" i="1"/>
  <c r="T3704" i="1"/>
  <c r="S3704" i="1"/>
  <c r="T3705" i="1"/>
  <c r="S3705" i="1"/>
  <c r="T3706" i="1"/>
  <c r="S3706" i="1"/>
  <c r="T3707" i="1"/>
  <c r="S3707" i="1"/>
  <c r="T3708" i="1"/>
  <c r="S3708" i="1"/>
  <c r="T3709" i="1"/>
  <c r="S3709" i="1"/>
  <c r="T3710" i="1"/>
  <c r="S3710" i="1"/>
  <c r="T3711" i="1"/>
  <c r="S3711" i="1"/>
  <c r="T3712" i="1"/>
  <c r="S3712" i="1"/>
  <c r="T3713" i="1"/>
  <c r="S3713" i="1"/>
  <c r="T3714" i="1"/>
  <c r="S3714" i="1"/>
  <c r="T3715" i="1"/>
  <c r="S3715" i="1"/>
  <c r="T3716" i="1"/>
  <c r="S3716" i="1"/>
  <c r="T3717" i="1"/>
  <c r="S3717" i="1"/>
  <c r="T3718" i="1"/>
  <c r="S3718" i="1"/>
  <c r="T3719" i="1"/>
  <c r="S3719" i="1"/>
  <c r="T3720" i="1"/>
  <c r="S3720" i="1"/>
  <c r="T3721" i="1"/>
  <c r="S3721" i="1"/>
  <c r="T3722" i="1"/>
  <c r="S3722" i="1"/>
  <c r="T3723" i="1"/>
  <c r="S3723" i="1"/>
  <c r="T3724" i="1"/>
  <c r="S3724" i="1"/>
  <c r="T3725" i="1"/>
  <c r="S3725" i="1"/>
  <c r="T3726" i="1"/>
  <c r="S3726" i="1"/>
  <c r="T3727" i="1"/>
  <c r="S3727" i="1"/>
  <c r="T3728" i="1"/>
  <c r="S3728" i="1"/>
  <c r="T3729" i="1"/>
  <c r="S3729" i="1"/>
  <c r="T3730" i="1"/>
  <c r="S3730" i="1"/>
  <c r="T3731" i="1"/>
  <c r="S3731" i="1"/>
  <c r="T3732" i="1"/>
  <c r="S3732" i="1"/>
  <c r="T3733" i="1"/>
  <c r="S3733" i="1"/>
  <c r="T3734" i="1"/>
  <c r="S3734" i="1"/>
  <c r="T3735" i="1"/>
  <c r="S3735" i="1"/>
  <c r="T3736" i="1"/>
  <c r="S3736" i="1"/>
  <c r="T3737" i="1"/>
  <c r="S3737" i="1"/>
  <c r="T3738" i="1"/>
  <c r="S3738" i="1"/>
  <c r="T3739" i="1"/>
  <c r="S3739" i="1"/>
  <c r="T3740" i="1"/>
  <c r="S3740" i="1"/>
  <c r="T3741" i="1"/>
  <c r="S3741" i="1"/>
  <c r="T3742" i="1"/>
  <c r="S3742" i="1"/>
  <c r="T3743" i="1"/>
  <c r="S3743" i="1"/>
  <c r="T3744" i="1"/>
  <c r="S3744" i="1"/>
  <c r="T3745" i="1"/>
  <c r="S3745" i="1"/>
  <c r="T3746" i="1"/>
  <c r="S3746" i="1"/>
  <c r="T3747" i="1"/>
  <c r="S3747" i="1"/>
  <c r="T3748" i="1"/>
  <c r="S3748" i="1"/>
  <c r="T3749" i="1"/>
  <c r="S3749" i="1"/>
  <c r="T3750" i="1"/>
  <c r="S3750" i="1"/>
  <c r="T3751" i="1"/>
  <c r="S3751" i="1"/>
  <c r="T3752" i="1"/>
  <c r="S3752" i="1"/>
  <c r="T3753" i="1"/>
  <c r="S3753" i="1"/>
  <c r="T3754" i="1"/>
  <c r="S3754" i="1"/>
  <c r="T3755" i="1"/>
  <c r="S3755" i="1"/>
  <c r="T3756" i="1"/>
  <c r="S3756" i="1"/>
  <c r="T3757" i="1"/>
  <c r="S3757" i="1"/>
  <c r="T3758" i="1"/>
  <c r="S3758" i="1"/>
  <c r="T3759" i="1"/>
  <c r="S3759" i="1"/>
  <c r="T3760" i="1"/>
  <c r="S3760" i="1"/>
  <c r="T3761" i="1"/>
  <c r="S3761" i="1"/>
  <c r="T3762" i="1"/>
  <c r="S3762" i="1"/>
  <c r="T3763" i="1"/>
  <c r="S3763" i="1"/>
  <c r="T3764" i="1"/>
  <c r="S3764" i="1"/>
  <c r="T3765" i="1"/>
  <c r="S3765" i="1"/>
  <c r="T3766" i="1"/>
  <c r="S3766" i="1"/>
  <c r="T3767" i="1"/>
  <c r="S3767" i="1"/>
  <c r="T3768" i="1"/>
  <c r="S3768" i="1"/>
  <c r="T3769" i="1"/>
  <c r="S3769" i="1"/>
  <c r="T3770" i="1"/>
  <c r="S3770" i="1"/>
  <c r="T3771" i="1"/>
  <c r="S3771" i="1"/>
  <c r="T3772" i="1"/>
  <c r="S3772" i="1"/>
  <c r="T3773" i="1"/>
  <c r="S3773" i="1"/>
  <c r="T3774" i="1"/>
  <c r="S3774" i="1"/>
  <c r="T3775" i="1"/>
  <c r="S3775" i="1"/>
  <c r="T3776" i="1"/>
  <c r="S3776" i="1"/>
  <c r="T3777" i="1"/>
  <c r="S3777" i="1"/>
  <c r="T3778" i="1"/>
  <c r="S3778" i="1"/>
  <c r="T3779" i="1"/>
  <c r="S3779" i="1"/>
  <c r="T3780" i="1"/>
  <c r="S3780" i="1"/>
  <c r="T3781" i="1"/>
  <c r="S3781" i="1"/>
  <c r="T3782" i="1"/>
  <c r="S3782" i="1"/>
  <c r="T3783" i="1"/>
  <c r="S3783" i="1"/>
  <c r="T3784" i="1"/>
  <c r="S3784" i="1"/>
  <c r="T3785" i="1"/>
  <c r="S3785" i="1"/>
  <c r="T3786" i="1"/>
  <c r="S3786" i="1"/>
  <c r="T3787" i="1"/>
  <c r="S3787" i="1"/>
  <c r="T3788" i="1"/>
  <c r="S3788" i="1"/>
  <c r="T3789" i="1"/>
  <c r="S3789" i="1"/>
  <c r="T3790" i="1"/>
  <c r="S3790" i="1"/>
  <c r="T3791" i="1"/>
  <c r="S3791" i="1"/>
  <c r="T3792" i="1"/>
  <c r="S3792" i="1"/>
  <c r="T3793" i="1"/>
  <c r="S3793" i="1"/>
  <c r="T3794" i="1"/>
  <c r="S3794" i="1"/>
  <c r="T3795" i="1"/>
  <c r="S3795" i="1"/>
  <c r="T3796" i="1"/>
  <c r="S3796" i="1"/>
  <c r="T3797" i="1"/>
  <c r="S3797" i="1"/>
  <c r="T3798" i="1"/>
  <c r="S3798" i="1"/>
  <c r="T3799" i="1"/>
  <c r="S3799" i="1"/>
  <c r="T3800" i="1"/>
  <c r="S3800" i="1"/>
  <c r="T3801" i="1"/>
  <c r="S3801" i="1"/>
  <c r="T3802" i="1"/>
  <c r="S3802" i="1"/>
  <c r="T3803" i="1"/>
  <c r="S3803" i="1"/>
  <c r="T3804" i="1"/>
  <c r="S3804" i="1"/>
  <c r="T3805" i="1"/>
  <c r="S3805" i="1"/>
  <c r="T3806" i="1"/>
  <c r="S3806" i="1"/>
  <c r="T3807" i="1"/>
  <c r="S3807" i="1"/>
  <c r="T3808" i="1"/>
  <c r="S3808" i="1"/>
  <c r="T3809" i="1"/>
  <c r="S3809" i="1"/>
  <c r="T3810" i="1"/>
  <c r="S3810" i="1"/>
  <c r="T3811" i="1"/>
  <c r="S3811" i="1"/>
  <c r="T3812" i="1"/>
  <c r="S3812" i="1"/>
  <c r="T3813" i="1"/>
  <c r="S3813" i="1"/>
  <c r="T3814" i="1"/>
  <c r="S3814" i="1"/>
  <c r="T3815" i="1"/>
  <c r="S3815" i="1"/>
  <c r="T3816" i="1"/>
  <c r="S3816" i="1"/>
  <c r="T3817" i="1"/>
  <c r="S3817" i="1"/>
  <c r="T3818" i="1"/>
  <c r="S3818" i="1"/>
  <c r="T3819" i="1"/>
  <c r="S3819" i="1"/>
  <c r="T3820" i="1"/>
  <c r="S3820" i="1"/>
  <c r="T3821" i="1"/>
  <c r="S3821" i="1"/>
  <c r="T3822" i="1"/>
  <c r="S3822" i="1"/>
  <c r="T3823" i="1"/>
  <c r="S3823" i="1"/>
  <c r="T3824" i="1"/>
  <c r="S3824" i="1"/>
  <c r="T3825" i="1"/>
  <c r="S3825" i="1"/>
  <c r="T3826" i="1"/>
  <c r="S3826" i="1"/>
  <c r="T3827" i="1"/>
  <c r="S3827" i="1"/>
  <c r="T3828" i="1"/>
  <c r="S3828" i="1"/>
  <c r="T3829" i="1"/>
  <c r="S3829" i="1"/>
  <c r="T3830" i="1"/>
  <c r="S3830" i="1"/>
  <c r="T3831" i="1"/>
  <c r="S3831" i="1"/>
  <c r="T3832" i="1"/>
  <c r="S3832" i="1"/>
  <c r="T3833" i="1"/>
  <c r="S3833" i="1"/>
  <c r="T3834" i="1"/>
  <c r="S3834" i="1"/>
  <c r="T3835" i="1"/>
  <c r="S3835" i="1"/>
  <c r="T3836" i="1"/>
  <c r="S3836" i="1"/>
  <c r="T3837" i="1"/>
  <c r="S3837" i="1"/>
  <c r="T3838" i="1"/>
  <c r="S3838" i="1"/>
  <c r="T3839" i="1"/>
  <c r="S3839" i="1"/>
  <c r="T3840" i="1"/>
  <c r="S3840" i="1"/>
  <c r="T3841" i="1"/>
  <c r="S3841" i="1"/>
  <c r="T3842" i="1"/>
  <c r="S3842" i="1"/>
  <c r="T3843" i="1"/>
  <c r="S3843" i="1"/>
  <c r="T3844" i="1"/>
  <c r="S3844" i="1"/>
  <c r="T3845" i="1"/>
  <c r="S3845" i="1"/>
  <c r="T3846" i="1"/>
  <c r="S3846" i="1"/>
  <c r="T3847" i="1"/>
  <c r="S3847" i="1"/>
  <c r="T3848" i="1"/>
  <c r="S3848" i="1"/>
  <c r="T3849" i="1"/>
  <c r="S3849" i="1"/>
  <c r="T3850" i="1"/>
  <c r="S3850" i="1"/>
  <c r="T3851" i="1"/>
  <c r="S3851" i="1"/>
  <c r="T3852" i="1"/>
  <c r="S3852" i="1"/>
  <c r="T3853" i="1"/>
  <c r="S3853" i="1"/>
  <c r="T3854" i="1"/>
  <c r="S3854" i="1"/>
  <c r="T3855" i="1"/>
  <c r="S3855" i="1"/>
  <c r="T3856" i="1"/>
  <c r="S3856" i="1"/>
  <c r="T3857" i="1"/>
  <c r="S3857" i="1"/>
  <c r="T3858" i="1"/>
  <c r="S3858" i="1"/>
  <c r="T3859" i="1"/>
  <c r="S3859" i="1"/>
  <c r="T3860" i="1"/>
  <c r="S3860" i="1"/>
  <c r="T3861" i="1"/>
  <c r="S3861" i="1"/>
  <c r="T3862" i="1"/>
  <c r="S3862" i="1"/>
  <c r="T3863" i="1"/>
  <c r="S3863" i="1"/>
  <c r="T3864" i="1"/>
  <c r="S3864" i="1"/>
  <c r="T3865" i="1"/>
  <c r="S3865" i="1"/>
  <c r="T3866" i="1"/>
  <c r="S3866" i="1"/>
  <c r="T3867" i="1"/>
  <c r="S3867" i="1"/>
  <c r="T3868" i="1"/>
  <c r="S3868" i="1"/>
  <c r="T3869" i="1"/>
  <c r="S3869" i="1"/>
  <c r="T3870" i="1"/>
  <c r="S3870" i="1"/>
  <c r="T3871" i="1"/>
  <c r="S3871" i="1"/>
  <c r="T3872" i="1"/>
  <c r="S3872" i="1"/>
  <c r="T3873" i="1"/>
  <c r="S3873" i="1"/>
  <c r="T3874" i="1"/>
  <c r="S3874" i="1"/>
  <c r="T3875" i="1"/>
  <c r="S3875" i="1"/>
  <c r="T3876" i="1"/>
  <c r="S3876" i="1"/>
  <c r="T3877" i="1"/>
  <c r="S3877" i="1"/>
  <c r="T3878" i="1"/>
  <c r="S3878" i="1"/>
  <c r="T3879" i="1"/>
  <c r="S3879" i="1"/>
  <c r="T3880" i="1"/>
  <c r="S3880" i="1"/>
  <c r="T3881" i="1"/>
  <c r="S3881" i="1"/>
  <c r="T3882" i="1"/>
  <c r="S3882" i="1"/>
  <c r="T3883" i="1"/>
  <c r="S3883" i="1"/>
  <c r="T3884" i="1"/>
  <c r="S3884" i="1"/>
  <c r="T3885" i="1"/>
  <c r="S3885" i="1"/>
  <c r="T3886" i="1"/>
  <c r="S3886" i="1"/>
  <c r="T3887" i="1"/>
  <c r="S3887" i="1"/>
  <c r="T3888" i="1"/>
  <c r="S3888" i="1"/>
  <c r="T3889" i="1"/>
  <c r="S3889" i="1"/>
  <c r="T3890" i="1"/>
  <c r="S3890" i="1"/>
  <c r="T3891" i="1"/>
  <c r="S3891" i="1"/>
  <c r="T3892" i="1"/>
  <c r="S3892" i="1"/>
  <c r="T3893" i="1"/>
  <c r="S3893" i="1"/>
  <c r="T3894" i="1"/>
  <c r="S3894" i="1"/>
  <c r="T3895" i="1"/>
  <c r="S3895" i="1"/>
  <c r="T3896" i="1"/>
  <c r="S3896" i="1"/>
  <c r="T3897" i="1"/>
  <c r="S3897" i="1"/>
  <c r="T3898" i="1"/>
  <c r="S3898" i="1"/>
  <c r="T3899" i="1"/>
  <c r="S3899" i="1"/>
  <c r="T3900" i="1"/>
  <c r="S3900" i="1"/>
  <c r="T3901" i="1"/>
  <c r="S3901" i="1"/>
  <c r="T3902" i="1"/>
  <c r="S3902" i="1"/>
  <c r="T3903" i="1"/>
  <c r="S3903" i="1"/>
  <c r="T3904" i="1"/>
  <c r="S3904" i="1"/>
  <c r="T3905" i="1"/>
  <c r="S3905" i="1"/>
  <c r="T3906" i="1"/>
  <c r="S3906" i="1"/>
  <c r="T3907" i="1"/>
  <c r="S3907" i="1"/>
  <c r="T3908" i="1"/>
  <c r="S3908" i="1"/>
  <c r="T3909" i="1"/>
  <c r="S3909" i="1"/>
  <c r="T3910" i="1"/>
  <c r="S3910" i="1"/>
  <c r="T3911" i="1"/>
  <c r="S3911" i="1"/>
  <c r="T3912" i="1"/>
  <c r="S3912" i="1"/>
  <c r="T3913" i="1"/>
  <c r="S3913" i="1"/>
  <c r="T3914" i="1"/>
  <c r="S3914" i="1"/>
  <c r="T3915" i="1"/>
  <c r="S3915" i="1"/>
  <c r="T3916" i="1"/>
  <c r="S3916" i="1"/>
  <c r="T3917" i="1"/>
  <c r="S3917" i="1"/>
  <c r="T3918" i="1"/>
  <c r="S3918" i="1"/>
  <c r="T3919" i="1"/>
  <c r="S3919" i="1"/>
  <c r="T3920" i="1"/>
  <c r="S3920" i="1"/>
  <c r="T3921" i="1"/>
  <c r="S3921" i="1"/>
  <c r="T3922" i="1"/>
  <c r="S3922" i="1"/>
  <c r="T3923" i="1"/>
  <c r="S3923" i="1"/>
  <c r="T3924" i="1"/>
  <c r="S3924" i="1"/>
  <c r="T3925" i="1"/>
  <c r="S3925" i="1"/>
  <c r="T3926" i="1"/>
  <c r="S3926" i="1"/>
  <c r="T3927" i="1"/>
  <c r="S3927" i="1"/>
  <c r="T3928" i="1"/>
  <c r="S3928" i="1"/>
  <c r="T3929" i="1"/>
  <c r="S3929" i="1"/>
  <c r="T3930" i="1"/>
  <c r="S3930" i="1"/>
  <c r="T3931" i="1"/>
  <c r="S3931" i="1"/>
  <c r="T3932" i="1"/>
  <c r="S3932" i="1"/>
  <c r="T3933" i="1"/>
  <c r="S3933" i="1"/>
  <c r="T3934" i="1"/>
  <c r="S3934" i="1"/>
  <c r="T3935" i="1"/>
  <c r="S3935" i="1"/>
  <c r="T3936" i="1"/>
  <c r="S3936" i="1"/>
  <c r="T3937" i="1"/>
  <c r="S3937" i="1"/>
  <c r="T3938" i="1"/>
  <c r="S3938" i="1"/>
  <c r="T3939" i="1"/>
  <c r="S3939" i="1"/>
  <c r="T3940" i="1"/>
  <c r="S3940" i="1"/>
  <c r="T3941" i="1"/>
  <c r="S3941" i="1"/>
  <c r="T3942" i="1"/>
  <c r="S3942" i="1"/>
  <c r="T3943" i="1"/>
  <c r="S3943" i="1"/>
  <c r="T3944" i="1"/>
  <c r="S3944" i="1"/>
  <c r="T3945" i="1"/>
  <c r="S3945" i="1"/>
  <c r="T3946" i="1"/>
  <c r="S3946" i="1"/>
  <c r="T3947" i="1"/>
  <c r="S3947" i="1"/>
  <c r="T3948" i="1"/>
  <c r="S3948" i="1"/>
  <c r="T3949" i="1"/>
  <c r="S3949" i="1"/>
  <c r="T3950" i="1"/>
  <c r="S3950" i="1"/>
  <c r="T3951" i="1"/>
  <c r="S3951" i="1"/>
  <c r="T3952" i="1"/>
  <c r="S3952" i="1"/>
  <c r="T3953" i="1"/>
  <c r="S3953" i="1"/>
  <c r="T3954" i="1"/>
  <c r="S3954" i="1"/>
  <c r="T3955" i="1"/>
  <c r="S3955" i="1"/>
  <c r="T3956" i="1"/>
  <c r="S3956" i="1"/>
  <c r="T3957" i="1"/>
  <c r="S3957" i="1"/>
  <c r="T3958" i="1"/>
  <c r="S3958" i="1"/>
  <c r="T3959" i="1"/>
  <c r="S3959" i="1"/>
  <c r="T3960" i="1"/>
  <c r="S3960" i="1"/>
  <c r="T3961" i="1"/>
  <c r="S3961" i="1"/>
  <c r="T3962" i="1"/>
  <c r="S3962" i="1"/>
  <c r="T3963" i="1"/>
  <c r="S3963" i="1"/>
  <c r="T3964" i="1"/>
  <c r="S3964" i="1"/>
  <c r="T3965" i="1"/>
  <c r="S3965" i="1"/>
  <c r="T3966" i="1"/>
  <c r="S3966" i="1"/>
  <c r="T3967" i="1"/>
  <c r="S3967" i="1"/>
  <c r="T3968" i="1"/>
  <c r="S3968" i="1"/>
  <c r="T3969" i="1"/>
  <c r="S3969" i="1"/>
  <c r="T3970" i="1"/>
  <c r="S3970" i="1"/>
  <c r="T3971" i="1"/>
  <c r="S3971" i="1"/>
  <c r="T3972" i="1"/>
  <c r="S3972" i="1"/>
  <c r="T3973" i="1"/>
  <c r="S3973" i="1"/>
  <c r="T3974" i="1"/>
  <c r="S3974" i="1"/>
  <c r="T3975" i="1"/>
  <c r="S3975" i="1"/>
  <c r="T3976" i="1"/>
  <c r="S3976" i="1"/>
  <c r="T3977" i="1"/>
  <c r="S3977" i="1"/>
  <c r="T3978" i="1"/>
  <c r="S3978" i="1"/>
  <c r="T3979" i="1"/>
  <c r="S3979" i="1"/>
  <c r="T3980" i="1"/>
  <c r="S3980" i="1"/>
  <c r="T3981" i="1"/>
  <c r="S3981" i="1"/>
  <c r="T3982" i="1"/>
  <c r="S3982" i="1"/>
  <c r="T3983" i="1"/>
  <c r="S3983" i="1"/>
  <c r="T3984" i="1"/>
  <c r="S3984" i="1"/>
  <c r="T3985" i="1"/>
  <c r="S3985" i="1"/>
  <c r="T3986" i="1"/>
  <c r="S3986" i="1"/>
  <c r="T3987" i="1"/>
  <c r="S3987" i="1"/>
  <c r="T3988" i="1"/>
  <c r="S3988" i="1"/>
  <c r="T3989" i="1"/>
  <c r="S3989" i="1"/>
  <c r="T3990" i="1"/>
  <c r="S3990" i="1"/>
  <c r="T3991" i="1"/>
  <c r="S3991" i="1"/>
  <c r="T3992" i="1"/>
  <c r="S3992" i="1"/>
  <c r="T3993" i="1"/>
  <c r="S3993" i="1"/>
  <c r="T3994" i="1"/>
  <c r="S3994" i="1"/>
  <c r="T3995" i="1"/>
  <c r="S3995" i="1"/>
  <c r="T3996" i="1"/>
  <c r="S3996" i="1"/>
  <c r="T3997" i="1"/>
  <c r="S3997" i="1"/>
  <c r="T3998" i="1"/>
  <c r="S3998" i="1"/>
  <c r="T3999" i="1"/>
  <c r="S3999" i="1"/>
  <c r="T4000" i="1"/>
  <c r="S4000" i="1"/>
  <c r="T4001" i="1"/>
  <c r="S4001" i="1"/>
  <c r="T4002" i="1"/>
  <c r="S4002" i="1"/>
  <c r="T4003" i="1"/>
  <c r="S4003" i="1"/>
  <c r="T4004" i="1"/>
  <c r="S4004" i="1"/>
  <c r="T4005" i="1"/>
  <c r="S4005" i="1"/>
  <c r="T4006" i="1"/>
  <c r="S4006" i="1"/>
  <c r="T4007" i="1"/>
  <c r="S4007" i="1"/>
  <c r="T4008" i="1"/>
  <c r="S4008" i="1"/>
  <c r="T4009" i="1"/>
  <c r="S4009" i="1"/>
  <c r="T4010" i="1"/>
  <c r="S4010" i="1"/>
  <c r="T4011" i="1"/>
  <c r="S4011" i="1"/>
  <c r="T4012" i="1"/>
  <c r="S4012" i="1"/>
  <c r="T4013" i="1"/>
  <c r="S4013" i="1"/>
  <c r="T4014" i="1"/>
  <c r="S4014" i="1"/>
  <c r="T4015" i="1"/>
  <c r="S4015" i="1"/>
  <c r="T4016" i="1"/>
  <c r="S4016" i="1"/>
  <c r="T4017" i="1"/>
  <c r="S4017" i="1"/>
  <c r="T4018" i="1"/>
  <c r="S4018" i="1"/>
  <c r="T4019" i="1"/>
  <c r="S4019" i="1"/>
  <c r="T4020" i="1"/>
  <c r="S4020" i="1"/>
  <c r="T4021" i="1"/>
  <c r="S4021" i="1"/>
  <c r="T4022" i="1"/>
  <c r="S4022" i="1"/>
  <c r="T4023" i="1"/>
  <c r="S4023" i="1"/>
  <c r="T4024" i="1"/>
  <c r="S4024" i="1"/>
  <c r="T4025" i="1"/>
  <c r="S4025" i="1"/>
  <c r="T4026" i="1"/>
  <c r="S4026" i="1"/>
  <c r="T4027" i="1"/>
  <c r="S4027" i="1"/>
  <c r="T4028" i="1"/>
  <c r="S4028" i="1"/>
  <c r="T4029" i="1"/>
  <c r="S4029" i="1"/>
  <c r="T4030" i="1"/>
  <c r="S4030" i="1"/>
  <c r="T4031" i="1"/>
  <c r="S4031" i="1"/>
  <c r="T4032" i="1"/>
  <c r="S4032" i="1"/>
  <c r="T4033" i="1"/>
  <c r="S4033" i="1"/>
  <c r="T4034" i="1"/>
  <c r="S4034" i="1"/>
  <c r="T4035" i="1"/>
  <c r="S4035" i="1"/>
  <c r="T4036" i="1"/>
  <c r="S4036" i="1"/>
  <c r="T4037" i="1"/>
  <c r="S4037" i="1"/>
  <c r="T4038" i="1"/>
  <c r="S4038" i="1"/>
  <c r="T4039" i="1"/>
  <c r="S4039" i="1"/>
  <c r="T4040" i="1"/>
  <c r="S4040" i="1"/>
  <c r="T4041" i="1"/>
  <c r="S4041" i="1"/>
  <c r="T4042" i="1"/>
  <c r="S4042" i="1"/>
  <c r="T4043" i="1"/>
  <c r="S4043" i="1"/>
  <c r="T4044" i="1"/>
  <c r="S4044" i="1"/>
  <c r="T4045" i="1"/>
  <c r="S4045" i="1"/>
  <c r="T4046" i="1"/>
  <c r="S4046" i="1"/>
  <c r="T4047" i="1"/>
  <c r="S4047" i="1"/>
  <c r="T4048" i="1"/>
  <c r="S4048" i="1"/>
  <c r="T4049" i="1"/>
  <c r="S4049" i="1"/>
  <c r="T4050" i="1"/>
  <c r="S4050" i="1"/>
  <c r="T4051" i="1"/>
  <c r="S4051" i="1"/>
  <c r="T4052" i="1"/>
  <c r="S4052" i="1"/>
  <c r="T4053" i="1"/>
  <c r="S4053" i="1"/>
  <c r="T4054" i="1"/>
  <c r="S4054" i="1"/>
  <c r="T4055" i="1"/>
  <c r="S4055" i="1"/>
  <c r="T4056" i="1"/>
  <c r="S4056" i="1"/>
  <c r="T4057" i="1"/>
  <c r="S4057" i="1"/>
  <c r="T4058" i="1"/>
  <c r="S4058" i="1"/>
  <c r="T4059" i="1"/>
  <c r="S4059" i="1"/>
  <c r="T4060" i="1"/>
  <c r="S4060" i="1"/>
  <c r="T4061" i="1"/>
  <c r="S4061" i="1"/>
  <c r="T4062" i="1"/>
  <c r="S4062" i="1"/>
  <c r="T4063" i="1"/>
  <c r="S4063" i="1"/>
  <c r="T4064" i="1"/>
  <c r="S4064" i="1"/>
  <c r="T4065" i="1"/>
  <c r="S4065" i="1"/>
  <c r="T4066" i="1"/>
  <c r="S4066" i="1"/>
  <c r="T4067" i="1"/>
  <c r="S4067" i="1"/>
  <c r="T4068" i="1"/>
  <c r="S4068" i="1"/>
  <c r="T4069" i="1"/>
  <c r="S4069" i="1"/>
  <c r="T4070" i="1"/>
  <c r="S4070" i="1"/>
  <c r="T4071" i="1"/>
  <c r="S4071" i="1"/>
  <c r="T4072" i="1"/>
  <c r="S4072" i="1"/>
  <c r="T4073" i="1"/>
  <c r="S4073" i="1"/>
  <c r="T4074" i="1"/>
  <c r="S4074" i="1"/>
  <c r="T4075" i="1"/>
  <c r="S4075" i="1"/>
  <c r="T4076" i="1"/>
  <c r="S4076" i="1"/>
  <c r="T4077" i="1"/>
  <c r="S4077" i="1"/>
  <c r="T4078" i="1"/>
  <c r="S4078" i="1"/>
  <c r="T4079" i="1"/>
  <c r="S4079" i="1"/>
  <c r="T4080" i="1"/>
  <c r="S4080" i="1"/>
  <c r="T4081" i="1"/>
  <c r="S4081" i="1"/>
  <c r="T4082" i="1"/>
  <c r="S4082" i="1"/>
  <c r="T4083" i="1"/>
  <c r="S4083" i="1"/>
  <c r="T4084" i="1"/>
  <c r="S4084" i="1"/>
  <c r="T4085" i="1"/>
  <c r="S4085" i="1"/>
  <c r="T4086" i="1"/>
  <c r="S4086" i="1"/>
  <c r="T4087" i="1"/>
  <c r="S4087" i="1"/>
  <c r="T4088" i="1"/>
  <c r="S4088" i="1"/>
  <c r="T4089" i="1"/>
  <c r="S4089" i="1"/>
  <c r="T4090" i="1"/>
  <c r="S4090" i="1"/>
  <c r="T4091" i="1"/>
  <c r="S4091" i="1"/>
  <c r="T4092" i="1"/>
  <c r="S4092" i="1"/>
  <c r="T4093" i="1"/>
  <c r="S4093" i="1"/>
  <c r="T4094" i="1"/>
  <c r="S4094" i="1"/>
  <c r="T4095" i="1"/>
  <c r="S4095" i="1"/>
  <c r="T4096" i="1"/>
  <c r="S4096" i="1"/>
  <c r="T4097" i="1"/>
  <c r="S4097" i="1"/>
  <c r="T4098" i="1"/>
  <c r="S4098" i="1"/>
  <c r="T4099" i="1"/>
  <c r="S4099" i="1"/>
  <c r="T4100" i="1"/>
  <c r="S4100" i="1"/>
  <c r="T4101" i="1"/>
  <c r="S4101" i="1"/>
  <c r="T4102" i="1"/>
  <c r="S4102" i="1"/>
  <c r="T4103" i="1"/>
  <c r="S4103" i="1"/>
  <c r="T4104" i="1"/>
  <c r="S4104" i="1"/>
  <c r="T4105" i="1"/>
  <c r="S4105" i="1"/>
  <c r="T4106" i="1"/>
  <c r="S4106" i="1"/>
  <c r="T4107" i="1"/>
  <c r="S4107" i="1"/>
  <c r="T4108" i="1"/>
  <c r="S4108" i="1"/>
  <c r="T4109" i="1"/>
  <c r="S4109" i="1"/>
  <c r="T4110" i="1"/>
  <c r="S4110" i="1"/>
  <c r="T4111" i="1"/>
  <c r="S4111" i="1"/>
  <c r="T4112" i="1"/>
  <c r="S4112" i="1"/>
  <c r="T4113" i="1"/>
  <c r="S4113" i="1"/>
  <c r="T4114" i="1"/>
  <c r="S4114" i="1"/>
  <c r="T4115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<sst xmlns="http://schemas.openxmlformats.org/spreadsheetml/2006/main" count="24833" uniqueCount="8411">
  <si>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</si>
  <si>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</si>
  <si>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</si>
  <si>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</si>
  <si>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</si>
  <si>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</si>
  <si>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</si>
  <si>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</si>
  <si>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</si>
  <si>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</si>
  <si>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</si>
  <si>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</si>
  <si>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</si>
  <si>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</si>
  <si>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</si>
  <si>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</si>
  <si>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</si>
  <si>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</si>
  <si>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</si>
  <si>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</si>
  <si>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</si>
  <si>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</si>
  <si>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</si>
  <si>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</si>
  <si>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</si>
  <si>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</si>
  <si>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</si>
  <si>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</si>
  <si>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</si>
  <si>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</si>
  <si>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</si>
  <si>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</si>
  <si>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</si>
  <si>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</si>
  <si>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</si>
  <si>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</si>
  <si>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</si>
  <si>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</si>
  <si>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</si>
  <si>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</si>
  <si>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</si>
  <si>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</si>
  <si>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</si>
  <si>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</si>
  <si>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</si>
  <si>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</si>
  <si>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</si>
  <si>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</si>
  <si>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</si>
  <si>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</si>
  <si>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</si>
  <si>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</si>
  <si>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</si>
  <si>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</si>
  <si>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</si>
  <si>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</si>
  <si>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</si>
  <si>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</si>
  <si>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</si>
  <si>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</si>
  <si>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</si>
  <si>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</si>
  <si>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</si>
  <si>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</si>
  <si>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</si>
  <si>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</si>
  <si>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</si>
  <si>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</si>
  <si>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</si>
  <si>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</si>
  <si>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</si>
  <si>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</si>
  <si>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</si>
  <si>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</si>
  <si>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</si>
  <si>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</si>
  <si>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</si>
  <si>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</si>
  <si>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</si>
  <si>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</si>
  <si>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</si>
  <si>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</si>
  <si>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</si>
  <si>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</si>
  <si>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</si>
  <si>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</si>
  <si>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</si>
  <si>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</si>
  <si>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</si>
  <si>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</si>
  <si>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</si>
  <si>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</si>
  <si>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</si>
  <si>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</si>
  <si>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</si>
  <si>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</si>
  <si>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</si>
  <si>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</si>
  <si>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</si>
  <si>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</si>
  <si>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</si>
  <si>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</si>
  <si>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</si>
  <si>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</si>
  <si>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</si>
  <si>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</si>
  <si>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</si>
  <si>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</si>
  <si>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</si>
  <si>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</si>
  <si>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</si>
  <si>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</si>
  <si>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</si>
  <si>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</si>
  <si>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</si>
  <si>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</si>
  <si>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</si>
  <si>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</si>
  <si>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</si>
  <si>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</si>
  <si>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</si>
  <si>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</si>
  <si>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</si>
  <si>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</si>
  <si>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</si>
  <si>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</si>
  <si>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</si>
  <si>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</si>
  <si>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</si>
  <si>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</si>
  <si>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</si>
  <si>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</si>
  <si>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</si>
  <si>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</si>
  <si>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</si>
  <si>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</si>
  <si>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</si>
  <si>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</si>
  <si>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</si>
  <si>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</si>
  <si>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</si>
  <si>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</si>
  <si>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</si>
  <si>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</si>
  <si>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</si>
  <si>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</si>
  <si>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</si>
  <si>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</si>
  <si>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</si>
  <si>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</si>
  <si>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</si>
  <si>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</si>
  <si>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</si>
  <si>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</si>
  <si>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</si>
  <si>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</si>
  <si>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</si>
  <si>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</si>
  <si>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</si>
  <si>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</si>
  <si>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</si>
  <si>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</si>
  <si>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</si>
  <si>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</si>
  <si>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</si>
  <si>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</si>
  <si>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</si>
  <si>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</si>
  <si>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</si>
  <si>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</si>
  <si>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</si>
  <si>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</si>
  <si>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</si>
  <si>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</si>
  <si>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</si>
  <si>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</si>
  <si>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</si>
  <si>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</si>
  <si>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</si>
  <si>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</si>
  <si>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</si>
  <si>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</si>
  <si>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</si>
  <si>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</si>
  <si>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</si>
  <si>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</si>
  <si>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</si>
  <si>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</si>
  <si>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</si>
  <si>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</si>
  <si>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</si>
  <si>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</si>
  <si>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</si>
  <si>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</si>
  <si>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</si>
  <si>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</si>
  <si>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</si>
  <si>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</si>
  <si>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</si>
  <si>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</si>
  <si>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</si>
  <si>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</si>
  <si>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</si>
  <si>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</si>
  <si>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</si>
  <si>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</si>
  <si>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</si>
  <si>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</si>
  <si>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</si>
  <si>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</si>
  <si>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</si>
  <si>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</si>
  <si>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</si>
  <si>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</si>
  <si>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</si>
  <si>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</si>
  <si>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</si>
  <si>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</si>
  <si>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</si>
  <si>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</si>
  <si>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</si>
  <si>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</si>
  <si>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</si>
  <si>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</si>
  <si>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</si>
  <si>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</si>
  <si>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</si>
  <si>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</si>
  <si>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</si>
  <si>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</si>
  <si>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</si>
  <si>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</si>
  <si>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</si>
  <si>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</si>
  <si>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</si>
  <si>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</si>
  <si>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</si>
  <si>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</si>
  <si>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</si>
  <si>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</si>
  <si>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</si>
  <si>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</si>
  <si>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</si>
  <si>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</si>
  <si>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</si>
  <si>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</si>
  <si>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</si>
  <si>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</si>
  <si>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</si>
  <si>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</si>
  <si>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</si>
  <si>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</si>
  <si>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</si>
  <si>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</si>
  <si>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</si>
  <si>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</si>
  <si>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</si>
  <si>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</si>
  <si>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</si>
  <si>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</si>
  <si>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</si>
  <si>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</si>
  <si>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</si>
  <si>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</si>
  <si>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</si>
  <si>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</si>
  <si>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</si>
  <si>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</si>
  <si>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</si>
  <si>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</si>
  <si>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</si>
  <si>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</si>
  <si>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</si>
  <si>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</si>
  <si>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</si>
  <si>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</si>
  <si>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</si>
  <si>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</si>
  <si>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</si>
  <si>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</si>
  <si>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</si>
  <si>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</si>
  <si>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</si>
  <si>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</si>
  <si>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</si>
  <si>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</si>
  <si>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</si>
  <si>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</si>
  <si>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</si>
  <si>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</si>
  <si>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</si>
  <si>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</si>
  <si>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</si>
  <si>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</si>
  <si>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</si>
  <si>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</si>
  <si>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</si>
  <si>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</si>
  <si>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</si>
  <si>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</si>
  <si>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</si>
  <si>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</si>
  <si>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</si>
  <si>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</si>
  <si>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</si>
  <si>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</si>
  <si>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</si>
  <si>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</si>
  <si>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</si>
  <si>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</si>
  <si>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</si>
  <si>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</si>
  <si>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</si>
  <si>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</si>
  <si>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</si>
  <si>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</si>
  <si>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</si>
  <si>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</si>
  <si>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</si>
  <si>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</si>
  <si>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</si>
  <si>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</si>
  <si>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</si>
  <si>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</si>
  <si>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</si>
  <si>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</si>
  <si>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</si>
  <si>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</si>
  <si>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</si>
  <si>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</si>
  <si>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</si>
  <si>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</si>
  <si>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</si>
  <si>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</si>
  <si>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</si>
  <si>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</si>
  <si>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</si>
  <si>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</si>
  <si>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</si>
  <si>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</si>
  <si>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</si>
  <si>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</si>
  <si>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</si>
  <si>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</si>
  <si>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</si>
  <si>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</si>
  <si>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</si>
  <si>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</si>
  <si>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</si>
  <si>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</si>
  <si>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</si>
  <si>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</si>
  <si>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</si>
  <si>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</si>
  <si>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</si>
  <si>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</si>
  <si>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</si>
  <si>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</si>
  <si>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</si>
  <si>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</si>
  <si>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</si>
  <si>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</si>
  <si>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</si>
  <si>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</si>
  <si>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</si>
  <si>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</si>
  <si>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</si>
  <si>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</si>
  <si>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</si>
  <si>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</si>
  <si>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</si>
  <si>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</si>
  <si>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</si>
  <si>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</si>
  <si>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</si>
  <si>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</si>
  <si>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</si>
  <si>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</si>
  <si>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</si>
  <si>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</si>
  <si>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</si>
  <si>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</si>
  <si>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</si>
  <si>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</si>
  <si>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</si>
  <si>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</si>
  <si>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</si>
  <si>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</si>
  <si>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</si>
  <si>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</si>
  <si>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</si>
  <si>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</si>
  <si>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</si>
  <si>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</si>
  <si>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</si>
  <si>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</si>
  <si>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</si>
  <si>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</si>
  <si>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</si>
  <si>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</si>
  <si>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</si>
  <si>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</si>
  <si>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</si>
  <si>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</si>
  <si>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</si>
  <si>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</si>
  <si>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</si>
  <si>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</si>
  <si>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</si>
  <si>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</si>
  <si>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</si>
  <si>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</si>
  <si>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</si>
  <si>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</si>
  <si>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</si>
  <si>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</si>
  <si>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</si>
  <si>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</si>
  <si>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</si>
  <si>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</si>
  <si>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</si>
  <si>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</si>
  <si>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</si>
  <si>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</si>
  <si>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</si>
  <si>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</si>
  <si>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</si>
  <si>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</si>
  <si>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</si>
  <si>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</si>
  <si>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</si>
  <si>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</si>
  <si>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</si>
  <si>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</si>
  <si>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</si>
  <si>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</si>
  <si>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</si>
  <si>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</si>
  <si>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</si>
  <si>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</si>
  <si>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</si>
  <si>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</si>
  <si>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</si>
  <si>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</si>
  <si>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</si>
  <si>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</si>
  <si>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</si>
  <si>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</si>
  <si>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</si>
  <si>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</si>
  <si>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</si>
  <si>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</si>
  <si>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</si>
  <si>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</si>
  <si>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</si>
  <si>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</si>
  <si>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</si>
  <si>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</si>
  <si>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</si>
  <si>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</si>
  <si>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</si>
  <si>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</si>
  <si>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</si>
  <si>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</si>
  <si>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</si>
  <si>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</si>
  <si>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</si>
  <si>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</si>
  <si>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</si>
  <si>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</si>
  <si>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</si>
  <si>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</si>
  <si>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</si>
  <si>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</si>
  <si>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</si>
  <si>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</si>
  <si>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</si>
  <si>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</si>
  <si>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</si>
  <si>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</si>
  <si>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</si>
  <si>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</si>
  <si>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</si>
  <si>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</si>
  <si>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</si>
  <si>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</si>
  <si>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</si>
  <si>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</si>
  <si>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</si>
  <si>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</si>
  <si>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</si>
  <si>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</si>
  <si>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</si>
  <si>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</si>
  <si>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</si>
  <si>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</si>
  <si>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</si>
  <si>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</si>
  <si>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</si>
  <si>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</si>
  <si>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</si>
  <si>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</si>
  <si>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</si>
  <si>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</si>
  <si>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</si>
  <si>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</si>
  <si>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</si>
  <si>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</si>
  <si>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</si>
  <si>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</si>
  <si>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</si>
  <si>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</si>
  <si>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</si>
  <si>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</si>
  <si>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</si>
  <si>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</si>
  <si>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</si>
  <si>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</si>
  <si>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</si>
  <si>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</si>
  <si>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</si>
  <si>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</si>
  <si>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</si>
  <si>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</si>
  <si>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</si>
  <si>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</si>
  <si>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</si>
  <si>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</si>
  <si>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</si>
  <si>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</si>
  <si>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</si>
  <si>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</si>
  <si>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</si>
  <si>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</si>
  <si>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</si>
  <si>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</si>
  <si>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</si>
  <si>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</si>
  <si>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</si>
  <si>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</si>
  <si>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</si>
  <si>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</si>
  <si>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</si>
  <si>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</si>
  <si>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</si>
  <si>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</si>
  <si>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</si>
  <si>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</si>
  <si>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</si>
  <si>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</si>
  <si>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</si>
  <si>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</si>
  <si>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</si>
  <si>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</si>
  <si>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</si>
  <si>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</si>
  <si>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</si>
  <si>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</si>
  <si>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</si>
  <si>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</si>
  <si>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</si>
  <si>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</si>
  <si>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</si>
  <si>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</si>
  <si>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</si>
  <si>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</si>
  <si>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</si>
  <si>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</si>
  <si>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</si>
  <si>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</si>
  <si>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</si>
  <si>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</si>
  <si>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</si>
  <si>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</si>
  <si>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</si>
  <si>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</si>
  <si>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</si>
  <si>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</si>
  <si>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</si>
  <si>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</si>
  <si>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</si>
  <si>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</si>
  <si>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</si>
  <si>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</si>
  <si>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</si>
  <si>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</si>
  <si>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</si>
  <si>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</si>
  <si>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</si>
  <si>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</si>
  <si>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</si>
  <si>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</si>
  <si>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</si>
  <si>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</si>
  <si>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</si>
  <si>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</si>
  <si>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</si>
  <si>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</si>
  <si>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</si>
  <si>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</si>
  <si>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</si>
  <si>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</si>
  <si>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</si>
  <si>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</si>
  <si>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</si>
  <si>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</si>
  <si>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</si>
  <si>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</si>
  <si>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</si>
  <si>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</si>
  <si>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</si>
  <si>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</si>
  <si>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</si>
  <si>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</si>
  <si>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</si>
  <si>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</si>
  <si>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</si>
  <si>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</si>
  <si>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</si>
  <si>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</si>
  <si>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</si>
  <si>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</si>
  <si>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</si>
  <si>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</si>
  <si>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</si>
  <si>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</si>
  <si>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</si>
  <si>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</si>
  <si>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</si>
  <si>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</si>
  <si>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</si>
  <si>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</si>
  <si>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</si>
  <si>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</si>
  <si>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</si>
  <si>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</si>
  <si>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</si>
  <si>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</si>
  <si>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</si>
  <si>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</si>
  <si>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</si>
  <si>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</si>
  <si>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</si>
  <si>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</si>
  <si>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</si>
  <si>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</si>
  <si>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</si>
  <si>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</si>
  <si>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</si>
  <si>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</si>
  <si>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</si>
  <si>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</si>
  <si>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</si>
  <si>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</si>
  <si>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</si>
  <si>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</si>
  <si>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</si>
  <si>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</si>
  <si>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</si>
  <si>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</si>
  <si>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</si>
  <si>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</si>
  <si>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</si>
  <si>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</si>
  <si>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</si>
  <si>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</si>
  <si>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</si>
  <si>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</si>
  <si>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</si>
  <si>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</si>
  <si>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</si>
  <si>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</si>
  <si>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</si>
  <si>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</si>
  <si>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</si>
  <si>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</si>
  <si>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</si>
  <si>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</si>
  <si>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</si>
  <si>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</si>
  <si>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</si>
  <si>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</si>
  <si>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</si>
  <si>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</si>
  <si>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</si>
  <si>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</si>
  <si>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</si>
  <si>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</si>
  <si>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</si>
  <si>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</si>
  <si>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</si>
  <si>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</si>
  <si>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</si>
  <si>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</si>
  <si>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</si>
  <si>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</si>
  <si>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</si>
  <si>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</si>
  <si>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</si>
  <si>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</si>
  <si>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</si>
  <si>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</si>
  <si>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</si>
  <si>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</si>
  <si>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</si>
  <si>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</si>
  <si>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</si>
  <si>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</si>
  <si>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</si>
  <si>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</si>
  <si>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</si>
  <si>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</si>
  <si>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</si>
  <si>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</si>
  <si>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</si>
  <si>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</si>
  <si>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</si>
  <si>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</si>
  <si>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</si>
  <si>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</si>
  <si>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</si>
  <si>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</si>
  <si>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</si>
  <si>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</si>
  <si>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</si>
  <si>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</si>
  <si>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</si>
  <si>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</si>
  <si>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</si>
  <si>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</si>
  <si>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</si>
  <si>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</si>
  <si>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</si>
  <si>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</si>
  <si>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</si>
  <si>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</si>
  <si>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</si>
  <si>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</si>
  <si>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</si>
  <si>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</si>
  <si>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</si>
  <si>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</si>
  <si>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</si>
  <si>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</si>
  <si>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</si>
  <si>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</si>
  <si>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</si>
  <si>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</si>
  <si>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</si>
  <si>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</si>
  <si>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</si>
  <si>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</si>
  <si>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</si>
  <si>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</si>
  <si>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</si>
  <si>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</si>
  <si>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</si>
  <si>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</si>
  <si>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</si>
  <si>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</si>
  <si>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</si>
  <si>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</si>
  <si>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</si>
  <si>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</si>
  <si>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</si>
  <si>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</si>
  <si>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</si>
  <si>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</si>
  <si>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</si>
  <si>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</si>
  <si>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</si>
  <si>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</si>
  <si>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</si>
  <si>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</si>
  <si>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</si>
  <si>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</si>
  <si>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</si>
  <si>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</si>
  <si>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</si>
  <si>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</si>
  <si>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</si>
  <si>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</si>
  <si>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</si>
  <si>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</si>
  <si>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</si>
  <si>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</si>
  <si>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</si>
  <si>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</si>
  <si>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</si>
  <si>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</si>
  <si>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</si>
  <si>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</si>
  <si>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</si>
  <si>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</si>
  <si>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</si>
  <si>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</si>
  <si>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</si>
  <si>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</si>
  <si>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</si>
  <si>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</si>
  <si>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</si>
  <si>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</si>
  <si>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</si>
  <si>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</si>
  <si>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</si>
  <si>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</si>
  <si>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</si>
  <si>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</si>
  <si>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</si>
  <si>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</si>
  <si>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</si>
  <si>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</si>
  <si>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</si>
  <si>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</si>
  <si>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</si>
  <si>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</si>
  <si>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</si>
  <si>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</si>
  <si>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</si>
  <si>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</si>
  <si>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</si>
  <si>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</si>
  <si>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</si>
  <si>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</si>
  <si>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</si>
  <si>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</si>
  <si>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</si>
  <si>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</si>
  <si>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</si>
  <si>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</si>
  <si>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</si>
  <si>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</si>
  <si>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</si>
  <si>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</si>
  <si>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</si>
  <si>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</si>
  <si>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</si>
  <si>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</si>
  <si>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</si>
  <si>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</si>
  <si>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</si>
  <si>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</si>
  <si>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</si>
  <si>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</si>
  <si>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</si>
  <si>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</si>
  <si>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</si>
  <si>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</si>
  <si>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</si>
  <si>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</si>
  <si>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</si>
  <si>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</si>
  <si>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</si>
  <si>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</si>
  <si>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</si>
  <si>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</si>
  <si>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</si>
  <si>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</si>
  <si>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</si>
  <si>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</si>
  <si>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</si>
  <si>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</si>
  <si>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</si>
  <si>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</si>
  <si>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</si>
  <si>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</si>
  <si>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</si>
  <si>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</si>
  <si>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</si>
  <si>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</si>
  <si>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</si>
  <si>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</si>
  <si>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</si>
  <si>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</si>
  <si>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</si>
  <si>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</si>
  <si>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</si>
  <si>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</si>
  <si>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</si>
  <si>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</si>
  <si>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</si>
  <si>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</si>
  <si>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</si>
  <si>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</si>
  <si>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</si>
  <si>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</si>
  <si>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</si>
  <si>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</si>
  <si>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</si>
  <si>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</si>
  <si>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</si>
  <si>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</si>
  <si>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</si>
  <si>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</si>
  <si>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</si>
  <si>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</si>
  <si>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</si>
  <si>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</si>
  <si>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</si>
  <si>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</si>
  <si>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</si>
  <si>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</si>
  <si>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</si>
  <si>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</si>
  <si>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</si>
  <si>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</si>
  <si>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</si>
  <si>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</si>
  <si>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</si>
  <si>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</si>
  <si>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</si>
  <si>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</si>
  <si>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</si>
  <si>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</si>
  <si>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</si>
  <si>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</si>
  <si>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</si>
  <si>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</si>
  <si>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</si>
  <si>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</si>
  <si>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</si>
  <si>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</si>
  <si>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</si>
  <si>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</si>
  <si>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</si>
  <si>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</si>
  <si>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</si>
  <si>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</si>
  <si>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</si>
  <si>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</si>
  <si>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</si>
  <si>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</si>
  <si>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</si>
  <si>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</si>
  <si>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</si>
  <si>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</si>
  <si>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</si>
  <si>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</si>
  <si>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</si>
  <si>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</si>
  <si>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</si>
  <si>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</si>
  <si>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</si>
  <si>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</si>
  <si>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</si>
  <si>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</si>
  <si>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</si>
  <si>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</si>
  <si>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</si>
  <si>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</si>
  <si>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</si>
  <si>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</si>
  <si>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</si>
  <si>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</si>
  <si>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</si>
  <si>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</si>
  <si>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</si>
  <si>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</si>
  <si>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</si>
  <si>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</si>
  <si>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</si>
  <si>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</si>
  <si>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</si>
  <si>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</si>
  <si>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</si>
  <si>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</si>
  <si>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</si>
  <si>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</si>
  <si>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</si>
  <si>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</si>
  <si>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</si>
  <si>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</si>
  <si>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</si>
  <si>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</si>
  <si>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</si>
  <si>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</si>
  <si>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</si>
  <si>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</si>
  <si>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</si>
  <si>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</si>
  <si>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</si>
  <si>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</si>
  <si>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</si>
  <si>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</si>
  <si>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</si>
  <si>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</si>
  <si>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</si>
  <si>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</si>
  <si>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</si>
  <si>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</si>
  <si>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</si>
  <si>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</si>
  <si>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</si>
  <si>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</si>
  <si>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</si>
  <si>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</si>
  <si>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</si>
  <si>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</si>
  <si>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</si>
  <si>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</si>
  <si>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</si>
  <si>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</si>
  <si>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</si>
  <si>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</si>
  <si>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</si>
  <si>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</si>
  <si>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</si>
  <si>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</si>
  <si>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</si>
  <si>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</si>
  <si>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</si>
  <si>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</si>
  <si>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</si>
  <si>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</si>
  <si>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</si>
  <si>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</si>
  <si>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</si>
  <si>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</si>
  <si>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</si>
  <si>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</si>
  <si>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</si>
  <si>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</si>
  <si>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</si>
  <si>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</si>
  <si>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</si>
  <si>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</si>
  <si>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</si>
  <si>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</si>
  <si>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</si>
  <si>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</si>
  <si>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</si>
  <si>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</si>
  <si>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</si>
  <si>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</si>
  <si>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</si>
  <si>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</si>
  <si>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</si>
  <si>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</si>
  <si>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</si>
  <si>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</si>
  <si>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</si>
  <si>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</si>
  <si>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</si>
  <si>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</si>
  <si>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</si>
  <si>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</si>
  <si>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</si>
  <si>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</si>
  <si>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</si>
  <si>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</si>
  <si>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</si>
  <si>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</si>
  <si>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</si>
  <si>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</si>
  <si>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</si>
  <si>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</si>
  <si>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</si>
  <si>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</si>
  <si>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</si>
  <si>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</si>
  <si>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</si>
  <si>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</si>
  <si>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</si>
  <si>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</si>
  <si>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</si>
  <si>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</si>
  <si>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</si>
  <si>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</si>
  <si>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</si>
  <si>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</si>
  <si>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</si>
  <si>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</si>
  <si>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</si>
  <si>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</si>
  <si>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</si>
  <si>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</si>
  <si>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</si>
  <si>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</si>
  <si>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</si>
  <si>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</si>
  <si>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</si>
  <si>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</si>
  <si>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</si>
  <si>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</si>
  <si>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</si>
  <si>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</si>
  <si>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</si>
  <si>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</si>
  <si>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</si>
  <si>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</si>
  <si>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</si>
  <si>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</si>
  <si>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</si>
  <si>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</si>
  <si>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</si>
  <si>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</si>
  <si>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</si>
  <si>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</si>
  <si>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</si>
  <si>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</si>
  <si>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</si>
  <si>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</si>
  <si>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</si>
  <si>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</si>
  <si>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</si>
  <si>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</si>
  <si>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</si>
  <si>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</si>
  <si>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</si>
  <si>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</si>
  <si>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</si>
  <si>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</si>
  <si>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</si>
  <si>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</si>
  <si>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</si>
  <si>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</si>
  <si>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</si>
  <si>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</si>
  <si>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</si>
  <si>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</si>
  <si>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</si>
  <si>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</si>
  <si>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</si>
  <si>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</si>
  <si>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</si>
  <si>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</si>
  <si>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</si>
  <si>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</si>
  <si>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</si>
  <si>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</si>
  <si>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</si>
  <si>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</si>
  <si>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</si>
  <si>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</si>
  <si>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</si>
  <si>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</si>
  <si>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</si>
  <si>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</si>
  <si>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</si>
  <si>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</si>
  <si>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</si>
  <si>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</si>
  <si>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</si>
  <si>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</si>
  <si>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</si>
  <si>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</si>
  <si>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</si>
  <si>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</si>
  <si>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</si>
  <si>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</si>
  <si>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</si>
  <si>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</si>
  <si>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</si>
  <si>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</si>
  <si>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</si>
  <si>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</si>
  <si>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</si>
  <si>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</si>
  <si>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</si>
  <si>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</si>
  <si>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</si>
  <si>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</si>
  <si>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</si>
  <si>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</si>
  <si>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</si>
  <si>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</si>
  <si>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</si>
  <si>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</si>
  <si>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</si>
  <si>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</si>
  <si>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</si>
  <si>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</si>
  <si>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</si>
  <si>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</si>
  <si>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</si>
  <si>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</si>
  <si>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</si>
  <si>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</si>
  <si>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</si>
  <si>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</si>
  <si>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</si>
  <si>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</si>
  <si>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</si>
  <si>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</si>
  <si>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</si>
  <si>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</si>
  <si>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</si>
  <si>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</si>
  <si>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</si>
  <si>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</si>
  <si>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</si>
  <si>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</si>
  <si>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</si>
  <si>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</si>
  <si>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</si>
  <si>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</si>
  <si>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</si>
  <si>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</si>
  <si>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</si>
  <si>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</si>
  <si>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</si>
  <si>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</si>
  <si>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</si>
  <si>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</si>
  <si>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</si>
  <si>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</si>
  <si>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</si>
  <si>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</si>
  <si>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</si>
  <si>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</si>
  <si>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</si>
  <si>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</si>
  <si>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</si>
  <si>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</si>
  <si>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</si>
  <si>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</si>
  <si>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</si>
  <si>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</si>
  <si>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</si>
  <si>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</si>
  <si>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</si>
  <si>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</si>
  <si>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</si>
  <si>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</si>
  <si>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</si>
  <si>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</si>
  <si>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</si>
  <si>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</si>
  <si>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</si>
  <si>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</si>
  <si>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</si>
  <si>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</si>
  <si>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</si>
  <si>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</si>
  <si>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</si>
  <si>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</si>
  <si>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</si>
  <si>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</si>
  <si>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</si>
  <si>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</si>
  <si>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</si>
  <si>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</si>
  <si>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</si>
  <si>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</si>
  <si>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</si>
  <si>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</si>
  <si>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</si>
  <si>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</si>
  <si>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</si>
  <si>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</si>
  <si>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</si>
  <si>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</si>
  <si>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</si>
  <si>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</si>
  <si>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</si>
  <si>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</si>
  <si>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</si>
  <si>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</si>
  <si>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</si>
  <si>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</si>
  <si>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</si>
  <si>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</si>
  <si>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</si>
  <si>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</si>
  <si>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</si>
  <si>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</si>
  <si>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</si>
  <si>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</si>
  <si>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</si>
  <si>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</si>
  <si>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</si>
  <si>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</si>
  <si>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</si>
  <si>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</si>
  <si>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</si>
  <si>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</si>
  <si>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</si>
  <si>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</si>
  <si>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</si>
  <si>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</si>
  <si>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</si>
  <si>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</si>
  <si>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</si>
  <si>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</si>
  <si>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</si>
  <si>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</si>
  <si>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</si>
  <si>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</si>
  <si>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</si>
  <si>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</si>
  <si>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</si>
  <si>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</si>
  <si>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</si>
  <si>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</si>
  <si>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</si>
  <si>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</si>
  <si>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</si>
  <si>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</si>
  <si>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</si>
  <si>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</si>
  <si>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</si>
  <si>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</si>
  <si>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</si>
  <si>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</si>
  <si>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</si>
  <si>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</si>
  <si>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</si>
  <si>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</si>
  <si>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</si>
  <si>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</si>
  <si>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</si>
  <si>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</si>
  <si>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</si>
  <si>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</si>
  <si>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</si>
  <si>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</si>
  <si>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</si>
  <si>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</si>
  <si>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</si>
  <si>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</si>
  <si>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</si>
  <si>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</si>
  <si>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</si>
  <si>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</si>
  <si>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</si>
  <si>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</si>
  <si>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</si>
  <si>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</si>
  <si>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</si>
  <si>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</si>
  <si>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</si>
  <si>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</si>
  <si>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</si>
  <si>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</si>
  <si>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</si>
  <si>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</si>
  <si>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</si>
  <si>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</si>
  <si>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</si>
  <si>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</si>
  <si>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</si>
  <si>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</si>
  <si>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</si>
  <si>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</si>
  <si>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</si>
  <si>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</si>
  <si>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</si>
  <si>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</si>
  <si>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</si>
  <si>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</si>
  <si>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</si>
  <si>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</si>
  <si>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</si>
  <si>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</si>
  <si>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</si>
  <si>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</si>
  <si>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</si>
  <si>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</si>
  <si>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</si>
  <si>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</si>
  <si>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</si>
  <si>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</si>
  <si>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</si>
  <si>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</si>
  <si>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</si>
  <si>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</si>
  <si>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</si>
  <si>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</si>
  <si>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</si>
  <si>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</si>
  <si>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</si>
  <si>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</si>
  <si>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</si>
  <si>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</si>
  <si>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</si>
  <si>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</si>
  <si>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</si>
  <si>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</si>
  <si>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</si>
  <si>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</si>
  <si>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</si>
  <si>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</si>
  <si>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</si>
  <si>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</si>
  <si>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</si>
  <si>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</si>
  <si>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</si>
  <si>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</si>
  <si>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</si>
  <si>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</si>
  <si>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</si>
  <si>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</si>
  <si>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</si>
  <si>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</si>
  <si>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</si>
  <si>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</si>
  <si>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</si>
  <si>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</si>
  <si>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</si>
  <si>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</si>
  <si>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</si>
  <si>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</si>
  <si>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</si>
  <si>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</si>
  <si>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</si>
  <si>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</si>
  <si>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</si>
  <si>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</si>
  <si>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</si>
  <si>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</si>
  <si>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</si>
  <si>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</si>
  <si>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</si>
  <si>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</si>
  <si>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</si>
  <si>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</si>
  <si>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</si>
  <si>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</si>
  <si>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</si>
  <si>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</si>
  <si>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</si>
  <si>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</si>
  <si>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</si>
  <si>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</si>
  <si>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</si>
  <si>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</si>
  <si>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</si>
  <si>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</si>
  <si>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</si>
  <si>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</si>
  <si>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</si>
  <si>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</si>
  <si>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</si>
  <si>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</si>
  <si>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</si>
  <si>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</si>
  <si>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</si>
  <si>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</si>
  <si>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</si>
  <si>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</si>
  <si>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</si>
  <si>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</si>
  <si>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</si>
  <si>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</si>
  <si>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</si>
  <si>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</si>
  <si>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</si>
  <si>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</si>
  <si>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</si>
  <si>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</si>
  <si>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</si>
  <si>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</si>
  <si>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</si>
  <si>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</si>
  <si>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</si>
  <si>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</si>
  <si>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</si>
  <si>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</si>
  <si>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</si>
  <si>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</si>
  <si>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</si>
  <si>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</si>
  <si>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</si>
  <si>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</si>
  <si>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</si>
  <si>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</si>
  <si>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</si>
  <si>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</si>
  <si>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</si>
  <si>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</si>
  <si>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</si>
  <si>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</si>
  <si>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</si>
  <si>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</si>
  <si>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</si>
  <si>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</si>
  <si>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</si>
  <si>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</si>
  <si>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</si>
  <si>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</si>
  <si>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</si>
  <si>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</si>
  <si>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</si>
  <si>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</si>
  <si>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</si>
  <si>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</si>
  <si>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</si>
  <si>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</si>
  <si>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</si>
  <si>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</si>
  <si>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</si>
  <si>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</si>
  <si>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</si>
  <si>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</si>
  <si>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</si>
  <si>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</si>
  <si>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</si>
  <si>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</si>
  <si>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</si>
  <si>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</si>
  <si>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</si>
  <si>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</si>
  <si>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</si>
  <si>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</si>
  <si>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</si>
  <si>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</si>
  <si>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</si>
  <si>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</si>
  <si>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</si>
  <si>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</si>
  <si>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</si>
  <si>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</si>
  <si>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</si>
  <si>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</si>
  <si>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</si>
  <si>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</si>
  <si>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</si>
  <si>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</si>
  <si>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</si>
  <si>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</si>
  <si>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</si>
  <si>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</si>
  <si>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</si>
  <si>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</si>
  <si>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</si>
  <si>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</si>
  <si>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</si>
  <si>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</si>
  <si>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</si>
  <si>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</si>
  <si>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</si>
  <si>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</si>
  <si>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</si>
  <si>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</si>
  <si>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</si>
  <si>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</si>
  <si>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</si>
  <si>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</si>
  <si>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</si>
  <si>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</si>
  <si>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</si>
  <si>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</si>
  <si>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</si>
  <si>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</si>
  <si>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</si>
  <si>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</si>
  <si>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</si>
  <si>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</si>
  <si>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</si>
  <si>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</si>
  <si>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</si>
  <si>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</si>
  <si>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</si>
  <si>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</si>
  <si>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</si>
  <si>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</si>
  <si>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</si>
  <si>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</si>
  <si>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</si>
  <si>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</si>
  <si>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</si>
  <si>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</si>
  <si>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</si>
  <si>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</si>
  <si>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</si>
  <si>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</si>
  <si>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</si>
  <si>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</si>
  <si>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</si>
  <si>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</si>
  <si>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</si>
  <si>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</si>
  <si>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</si>
  <si>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</si>
  <si>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</si>
  <si>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</si>
  <si>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</si>
  <si>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</si>
  <si>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</si>
  <si>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</si>
  <si>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</si>
  <si>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</si>
  <si>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</si>
  <si>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</si>
  <si>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</si>
  <si>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</si>
  <si>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</si>
  <si>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</si>
  <si>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</si>
  <si>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</si>
  <si>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</si>
  <si>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</si>
  <si>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</si>
  <si>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</si>
  <si>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</si>
  <si>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</si>
  <si>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</si>
  <si>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</si>
  <si>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</si>
  <si>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</si>
  <si>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</si>
  <si>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</si>
  <si>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</si>
  <si>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</si>
  <si>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</si>
  <si>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</si>
  <si>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</si>
  <si>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</si>
  <si>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</si>
  <si>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</si>
  <si>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</si>
  <si>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</si>
  <si>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</si>
  <si>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</si>
  <si>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</si>
  <si>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</si>
  <si>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</si>
  <si>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</si>
  <si>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</si>
  <si>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</si>
  <si>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</si>
  <si>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</si>
  <si>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</si>
  <si>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</si>
  <si>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</si>
  <si>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</si>
  <si>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</si>
  <si>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</si>
  <si>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</si>
  <si>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</si>
  <si>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</si>
  <si>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</si>
  <si>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</si>
  <si>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</si>
  <si>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</si>
  <si>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</si>
  <si>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</si>
  <si>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</si>
  <si>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</si>
  <si>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</si>
  <si>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</si>
  <si>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</si>
  <si>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</si>
  <si>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</si>
  <si>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</si>
  <si>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</si>
  <si>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</si>
  <si>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</si>
  <si>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</si>
  <si>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</si>
  <si>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</si>
  <si>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</si>
  <si>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</si>
  <si>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</si>
  <si>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</si>
  <si>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</si>
  <si>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</si>
  <si>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</si>
  <si>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</si>
  <si>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</si>
  <si>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</si>
  <si>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</si>
  <si>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</si>
  <si>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</si>
  <si>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</si>
  <si>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</si>
  <si>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</si>
  <si>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</si>
  <si>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</si>
  <si>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</si>
  <si>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</si>
  <si>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</si>
  <si>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</si>
  <si>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</si>
  <si>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</si>
  <si>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</si>
  <si>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</si>
  <si>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</si>
  <si>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</si>
  <si>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</si>
  <si>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</si>
  <si>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</si>
  <si>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</si>
  <si>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</si>
  <si>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</si>
  <si>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</si>
  <si>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</si>
  <si>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</si>
  <si>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</si>
  <si>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</si>
  <si>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</si>
  <si>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</si>
  <si>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</si>
  <si>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</si>
  <si>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</si>
  <si>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</si>
  <si>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</si>
  <si>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</si>
  <si>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</si>
  <si>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</si>
  <si>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</si>
  <si>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</si>
  <si>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</si>
  <si>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</si>
  <si>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</si>
  <si>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</si>
  <si>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</si>
  <si>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</si>
  <si>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</si>
  <si>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</si>
  <si>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</si>
  <si>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</si>
  <si>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</si>
  <si>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</si>
  <si>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</si>
  <si>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</si>
  <si>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</si>
  <si>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</si>
  <si>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</si>
  <si>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</si>
  <si>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</si>
  <si>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</si>
  <si>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</si>
  <si>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</si>
  <si>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</si>
  <si>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</si>
  <si>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</si>
  <si>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</si>
  <si>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</si>
  <si>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</si>
  <si>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</si>
  <si>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</si>
  <si>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</si>
  <si>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</si>
  <si>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</si>
  <si>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</si>
  <si>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</si>
  <si>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</si>
  <si>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</si>
  <si>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</si>
  <si>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</si>
  <si>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</si>
  <si>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</si>
  <si>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</si>
  <si>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</si>
  <si>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</si>
  <si>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</si>
  <si>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</si>
  <si>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</si>
  <si>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</si>
  <si>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</si>
  <si>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</si>
  <si>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</si>
  <si>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</si>
  <si>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</si>
  <si>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</si>
  <si>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</si>
  <si>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</si>
  <si>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</si>
  <si>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</si>
  <si>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</si>
  <si>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</si>
  <si>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</si>
  <si>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</si>
  <si>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</si>
  <si>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</si>
  <si>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</si>
  <si>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</si>
  <si>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</si>
  <si>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</si>
  <si>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</si>
  <si>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</si>
  <si>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</si>
  <si>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</si>
  <si>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</si>
  <si>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</si>
  <si>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</si>
  <si>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</si>
  <si>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</si>
  <si>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</si>
  <si>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</si>
  <si>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</si>
  <si>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</si>
  <si>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</si>
  <si>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</si>
  <si>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</si>
  <si>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</si>
  <si>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</si>
  <si>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</si>
  <si>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</si>
  <si>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</si>
  <si>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</si>
  <si>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</si>
  <si>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</si>
  <si>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</si>
  <si>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</si>
  <si>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</si>
  <si>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</si>
  <si>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</si>
  <si>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</si>
  <si>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</si>
  <si>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</si>
  <si>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</si>
  <si>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</si>
  <si>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</si>
  <si>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</si>
  <si>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</si>
  <si>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</si>
  <si>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</si>
  <si>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</si>
  <si>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</si>
  <si>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</si>
  <si>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</si>
  <si>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</si>
  <si>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</si>
  <si>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</si>
  <si>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</si>
  <si>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</si>
  <si>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</si>
  <si>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</si>
  <si>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</si>
  <si>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</si>
  <si>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</si>
  <si>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</si>
  <si>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</si>
  <si>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</si>
  <si>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</si>
  <si>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</si>
  <si>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</si>
  <si>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</si>
  <si>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</si>
  <si>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</si>
  <si>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</si>
  <si>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</si>
  <si>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</si>
  <si>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</si>
  <si>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</si>
  <si>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</si>
  <si>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</si>
  <si>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</si>
  <si>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</si>
  <si>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</si>
  <si>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</si>
  <si>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</si>
  <si>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</si>
  <si>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</si>
  <si>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</si>
  <si>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</si>
  <si>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</si>
  <si>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</si>
  <si>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</si>
  <si>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</si>
  <si>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</si>
  <si>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</si>
  <si>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</si>
  <si>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</si>
  <si>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</si>
  <si>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</si>
  <si>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</si>
  <si>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</si>
  <si>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</si>
  <si>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</si>
  <si>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</si>
  <si>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</si>
  <si>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</si>
  <si>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</si>
  <si>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</si>
  <si>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</si>
  <si>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</si>
  <si>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</si>
  <si>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</si>
  <si>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</si>
  <si>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</si>
  <si>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</si>
  <si>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</si>
  <si>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</si>
  <si>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</si>
  <si>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</si>
  <si>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</si>
  <si>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</si>
  <si>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</si>
  <si>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</si>
  <si>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</si>
  <si>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</si>
  <si>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</si>
  <si>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</si>
  <si>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</si>
  <si>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</si>
  <si>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</si>
  <si>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</si>
  <si>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</si>
  <si>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</si>
  <si>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</si>
  <si>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</si>
  <si>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</si>
  <si>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</si>
  <si>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</si>
  <si>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</si>
  <si>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</si>
  <si>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</si>
  <si>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</si>
  <si>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</si>
  <si>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</si>
  <si>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</si>
  <si>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</si>
  <si>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</si>
  <si>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</si>
  <si>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</si>
  <si>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</si>
  <si>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</si>
  <si>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</si>
  <si>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</si>
  <si>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</si>
  <si>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</si>
  <si>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</si>
  <si>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</si>
  <si>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</si>
  <si>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</si>
  <si>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</si>
  <si>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</si>
  <si>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</si>
  <si>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</si>
  <si>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</si>
  <si>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</si>
  <si>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</si>
  <si>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</si>
  <si>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</si>
  <si>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</si>
  <si>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</si>
  <si>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</si>
  <si>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</si>
  <si>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</si>
  <si>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</si>
  <si>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</si>
  <si>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</si>
  <si>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</si>
  <si>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</si>
  <si>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</si>
  <si>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</si>
  <si>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</si>
  <si>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</si>
  <si>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</si>
  <si>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</si>
  <si>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</si>
  <si>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</si>
  <si>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</si>
  <si>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</si>
  <si>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</si>
  <si>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</si>
  <si>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</si>
  <si>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</si>
  <si>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</si>
  <si>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</si>
  <si>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</si>
  <si>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</si>
  <si>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</si>
  <si>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</si>
  <si>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</si>
  <si>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</si>
  <si>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</si>
  <si>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</si>
  <si>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</si>
  <si>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</si>
  <si>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</si>
  <si>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</si>
  <si>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</si>
  <si>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</si>
  <si>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</si>
  <si>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</si>
  <si>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</si>
  <si>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</si>
  <si>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</si>
  <si>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</si>
  <si>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</si>
  <si>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</si>
  <si>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</si>
  <si>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</si>
  <si>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</si>
  <si>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</si>
  <si>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</si>
  <si>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</si>
  <si>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</si>
  <si>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</si>
  <si>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</si>
  <si>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</si>
  <si>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</si>
  <si>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</si>
  <si>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</si>
  <si>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</si>
  <si>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</si>
  <si>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</si>
  <si>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</si>
  <si>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</si>
  <si>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</si>
  <si>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</si>
  <si>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</si>
  <si>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</si>
  <si>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</si>
  <si>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</si>
  <si>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</si>
  <si>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</si>
  <si>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</si>
  <si>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</si>
  <si>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</si>
  <si>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</si>
  <si>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</si>
  <si>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</si>
  <si>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</si>
  <si>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</si>
  <si>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</si>
  <si>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</si>
  <si>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</si>
  <si>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</si>
  <si>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</si>
  <si>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</si>
  <si>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</si>
  <si>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</si>
  <si>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</si>
  <si>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</si>
  <si>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</si>
  <si>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</si>
  <si>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</si>
  <si>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</si>
  <si>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</si>
  <si>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</si>
  <si>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</si>
  <si>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</si>
  <si>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</si>
  <si>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</si>
  <si>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</si>
  <si>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</si>
  <si>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</si>
  <si>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</si>
  <si>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</si>
  <si>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</si>
  <si>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</si>
  <si>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</si>
  <si>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</si>
  <si>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</si>
  <si>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</si>
  <si>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</si>
  <si>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</si>
  <si>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</si>
  <si>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</si>
  <si>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</si>
  <si>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</si>
  <si>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</si>
  <si>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</si>
  <si>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</si>
  <si>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</si>
  <si>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</si>
  <si>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</si>
  <si>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</si>
  <si>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</si>
  <si>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</si>
  <si>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</si>
  <si>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</si>
  <si>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</si>
  <si>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</si>
  <si>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</si>
  <si>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</si>
  <si>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</si>
  <si>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</si>
  <si>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</si>
  <si>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</si>
  <si>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</si>
  <si>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</si>
  <si>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</si>
  <si>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</si>
  <si>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</si>
  <si>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</si>
  <si>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</si>
  <si>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</si>
  <si>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</si>
  <si>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</si>
  <si>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</si>
  <si>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</si>
  <si>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</si>
  <si>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</si>
  <si>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</si>
  <si>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</si>
  <si>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</si>
  <si>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</si>
  <si>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</si>
  <si>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</si>
  <si>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</si>
  <si>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</si>
  <si>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</si>
  <si>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</si>
  <si>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</si>
  <si>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</si>
  <si>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</si>
  <si>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</si>
  <si>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</si>
  <si>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</si>
  <si>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</si>
  <si>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</si>
  <si>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</si>
  <si>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</si>
  <si>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</si>
  <si>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</si>
  <si>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</si>
  <si>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</si>
  <si>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</si>
  <si>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</si>
  <si>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</si>
  <si>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</si>
  <si>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</si>
  <si>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</si>
  <si>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</si>
  <si>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</si>
  <si>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</si>
  <si>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</si>
  <si>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</si>
  <si>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</si>
  <si>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</si>
  <si>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</si>
  <si>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</si>
  <si>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</si>
  <si>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</si>
  <si>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</si>
  <si>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</si>
  <si>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</si>
  <si>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</si>
  <si>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</si>
  <si>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</si>
  <si>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</si>
  <si>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</si>
  <si>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</si>
  <si>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</si>
  <si>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</si>
  <si>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</si>
  <si>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</si>
  <si>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</si>
  <si>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</si>
  <si>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</si>
  <si>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</si>
  <si>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</si>
  <si>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</si>
  <si>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</si>
  <si>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</si>
  <si>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</si>
  <si>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</si>
  <si>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</si>
  <si>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</si>
  <si>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</si>
  <si>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</si>
  <si>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</si>
  <si>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</si>
  <si>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</si>
  <si>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</si>
  <si>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</si>
  <si>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</si>
  <si>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</si>
  <si>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</si>
  <si>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</si>
  <si>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</si>
  <si>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</si>
  <si>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</si>
  <si>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</si>
  <si>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</si>
  <si>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</si>
  <si>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</si>
  <si>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</si>
  <si>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</si>
  <si>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</si>
  <si>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</si>
  <si>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</si>
  <si>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</si>
  <si>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</si>
  <si>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</si>
  <si>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</si>
  <si>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</si>
  <si>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</si>
  <si>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</si>
  <si>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</si>
  <si>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</si>
  <si>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</si>
  <si>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</si>
  <si>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</si>
  <si>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</si>
  <si>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</si>
  <si>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</si>
  <si>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</si>
  <si>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</si>
  <si>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</si>
  <si>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</si>
  <si>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</si>
  <si>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</si>
  <si>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</si>
  <si>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</si>
  <si>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</si>
  <si>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</si>
  <si>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</si>
  <si>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</si>
  <si>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</si>
  <si>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</si>
  <si>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</si>
  <si>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</si>
  <si>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</si>
  <si>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</si>
  <si>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</si>
  <si>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</si>
  <si>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</si>
  <si>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</si>
  <si>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</si>
  <si>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</si>
  <si>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</si>
  <si>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</si>
  <si>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</si>
  <si>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</si>
  <si>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</si>
  <si>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</si>
  <si>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</si>
  <si>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</si>
  <si>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</si>
  <si>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</si>
  <si>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</si>
  <si>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</si>
  <si>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</si>
  <si>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</si>
  <si>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</si>
  <si>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</si>
  <si>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</si>
  <si>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</si>
  <si>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</si>
  <si>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</si>
  <si>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</si>
  <si>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</si>
  <si>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</si>
  <si>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</si>
  <si>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</si>
  <si>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</si>
  <si>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</si>
  <si>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</si>
  <si>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</si>
  <si>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</si>
  <si>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</si>
  <si>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</si>
  <si>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</si>
  <si>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</si>
  <si>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</si>
  <si>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</si>
  <si>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</si>
  <si>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</si>
  <si>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</si>
  <si>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</si>
  <si>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</si>
  <si>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</si>
  <si>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</si>
  <si>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</si>
  <si>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</si>
  <si>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</si>
  <si>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</si>
  <si>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</si>
  <si>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</si>
  <si>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</si>
  <si>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</si>
  <si>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</si>
  <si>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</si>
  <si>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</si>
  <si>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</si>
  <si>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</si>
  <si>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</si>
  <si>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</si>
  <si>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</si>
  <si>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</si>
  <si>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</si>
  <si>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</si>
  <si>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</si>
  <si>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</si>
  <si>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</si>
  <si>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</si>
  <si>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</si>
  <si>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</si>
  <si>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</si>
  <si>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</si>
  <si>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</si>
  <si>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</si>
  <si>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</si>
  <si>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</si>
  <si>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</si>
  <si>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</si>
  <si>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</si>
  <si>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</si>
  <si>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</si>
  <si>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</si>
  <si>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</si>
  <si>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</si>
  <si>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</si>
  <si>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</si>
  <si>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</si>
  <si>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</si>
  <si>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</si>
  <si>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</si>
  <si>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</si>
  <si>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</si>
  <si>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</si>
  <si>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</si>
  <si>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</si>
  <si>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</si>
  <si>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</si>
  <si>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</si>
  <si>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</si>
  <si>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</si>
  <si>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</si>
  <si>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</si>
  <si>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</si>
  <si>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</si>
  <si>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</si>
  <si>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</si>
  <si>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</si>
  <si>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</si>
  <si>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</si>
  <si>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</si>
  <si>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</si>
  <si>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</si>
  <si>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</si>
  <si>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</si>
  <si>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</si>
  <si>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</si>
  <si>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</si>
  <si>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</si>
  <si>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</si>
  <si>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</si>
  <si>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</si>
  <si>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</si>
  <si>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</si>
  <si>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</si>
  <si>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</si>
  <si>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</si>
  <si>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</si>
  <si>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</si>
  <si>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</si>
  <si>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</si>
  <si>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</si>
  <si>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</si>
  <si>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</si>
  <si>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</si>
  <si>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</si>
  <si>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</si>
  <si>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</si>
  <si>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</si>
  <si>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</si>
  <si>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</si>
  <si>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</si>
  <si>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</si>
  <si>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</si>
  <si>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</si>
  <si>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</si>
  <si>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</si>
  <si>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</si>
  <si>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</si>
  <si>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</si>
  <si>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</si>
  <si>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</si>
  <si>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</si>
  <si>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</si>
  <si>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</si>
  <si>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</si>
  <si>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</si>
  <si>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</si>
  <si>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</si>
  <si>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</si>
  <si>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</si>
  <si>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</si>
  <si>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</si>
  <si>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</si>
  <si>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</si>
  <si>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</si>
  <si>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</si>
  <si>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</si>
  <si>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</si>
  <si>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</si>
  <si>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</si>
  <si>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</si>
  <si>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</si>
  <si>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</si>
  <si>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</si>
  <si>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</si>
  <si>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</si>
  <si>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</si>
  <si>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</si>
  <si>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</si>
  <si>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</si>
  <si>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</si>
  <si>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</si>
  <si>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</si>
  <si>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</si>
  <si>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</si>
  <si>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</si>
  <si>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</si>
  <si>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</si>
  <si>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</si>
  <si>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</si>
  <si>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</si>
  <si>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</si>
  <si>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</si>
  <si>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</si>
  <si>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</si>
  <si>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</si>
  <si>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</si>
  <si>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</si>
  <si>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</si>
  <si>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</si>
  <si>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</si>
  <si>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</si>
  <si>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</si>
  <si>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</si>
  <si>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</si>
  <si>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</si>
  <si>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</si>
  <si>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</si>
  <si>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</si>
  <si>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</si>
  <si>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</si>
  <si>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</si>
  <si>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</si>
  <si>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</si>
  <si>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</si>
  <si>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</si>
  <si>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</si>
  <si>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</si>
  <si>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</si>
  <si>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</si>
  <si>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</si>
  <si>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</si>
  <si>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</si>
  <si>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</si>
  <si>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</si>
  <si>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</si>
  <si>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</si>
  <si>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</si>
  <si>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</si>
  <si>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</si>
  <si>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</si>
  <si>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</si>
  <si>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</si>
  <si>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</si>
  <si>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</si>
  <si>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</si>
  <si>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</si>
  <si>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</si>
  <si>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</si>
  <si>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</si>
  <si>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</si>
  <si>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</si>
  <si>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</si>
  <si>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</si>
  <si>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</si>
  <si>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</si>
  <si>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</si>
  <si>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</si>
  <si>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</si>
  <si>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</si>
  <si>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</si>
  <si>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</si>
  <si>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</si>
  <si>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</si>
  <si>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</si>
  <si>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</si>
  <si>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</si>
  <si>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</si>
  <si>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</si>
  <si>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</si>
  <si>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</si>
  <si>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</si>
  <si>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</si>
  <si>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</si>
  <si>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</si>
  <si>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</si>
  <si>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</si>
  <si>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</si>
  <si>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</si>
  <si>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</si>
  <si>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</si>
  <si>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</si>
  <si>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</si>
  <si>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</si>
  <si>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</si>
  <si>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</si>
  <si>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</si>
  <si>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</si>
  <si>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</si>
  <si>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</si>
  <si>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</si>
  <si>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</si>
  <si>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</si>
  <si>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</si>
  <si>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</si>
  <si>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</si>
  <si>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</si>
  <si>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</si>
  <si>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</si>
  <si>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</si>
  <si>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</si>
  <si>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</si>
  <si>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</si>
  <si>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</si>
  <si>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</si>
  <si>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</si>
  <si>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</si>
  <si>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</si>
  <si>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</si>
  <si>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</si>
  <si>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</si>
  <si>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</si>
  <si>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</si>
  <si>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</si>
  <si>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</si>
  <si>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</si>
  <si>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</si>
  <si>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</si>
  <si>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</si>
  <si>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</si>
  <si>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</si>
  <si>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</si>
  <si>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</si>
  <si>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</si>
  <si>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</si>
  <si>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</si>
  <si>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</si>
  <si>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</si>
  <si>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</si>
  <si>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</si>
  <si>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</si>
  <si>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</si>
  <si>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</si>
  <si>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</si>
  <si>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</si>
  <si>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</si>
  <si>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</si>
  <si>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</si>
  <si>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</si>
  <si>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</si>
  <si>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</si>
  <si>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</si>
  <si>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</si>
  <si>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</si>
  <si>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</si>
  <si>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</si>
  <si>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</si>
  <si>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</si>
  <si>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</si>
  <si>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</si>
  <si>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</si>
  <si>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</si>
  <si>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</si>
  <si>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</si>
  <si>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</si>
  <si>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</si>
  <si>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</si>
  <si>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</si>
  <si>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</si>
  <si>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</si>
  <si>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</si>
  <si>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</si>
  <si>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</si>
  <si>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</si>
  <si>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</si>
  <si>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</si>
  <si>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</si>
  <si>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</si>
  <si>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</si>
  <si>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</si>
  <si>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</si>
  <si>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</si>
  <si>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</si>
  <si>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</si>
  <si>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</si>
  <si>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</si>
  <si>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</si>
  <si>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</si>
  <si>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</si>
  <si>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</si>
  <si>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</si>
  <si>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</si>
  <si>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</si>
  <si>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</si>
  <si>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</si>
  <si>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</si>
  <si>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</si>
  <si>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</si>
  <si>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</si>
  <si>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</si>
  <si>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</si>
  <si>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</si>
  <si>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</si>
  <si>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</si>
  <si>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</si>
  <si>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</si>
  <si>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</si>
  <si>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</si>
  <si>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</si>
  <si>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</si>
  <si>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</si>
  <si>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</si>
  <si>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</si>
  <si>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</si>
  <si>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</si>
  <si>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</si>
  <si>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</si>
  <si>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</si>
  <si>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</si>
  <si>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</si>
  <si>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</si>
  <si>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</si>
  <si>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</si>
  <si>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</si>
  <si>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</si>
  <si>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</si>
  <si>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</si>
  <si>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</si>
  <si>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</si>
  <si>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</si>
  <si>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</si>
  <si>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</si>
  <si>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</si>
  <si>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</si>
  <si>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</si>
  <si>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</si>
  <si>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</si>
  <si>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</si>
  <si>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</si>
  <si>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</si>
  <si>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</si>
  <si>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</si>
  <si>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</si>
  <si>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</si>
  <si>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</si>
  <si>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</si>
  <si>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</si>
  <si>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</si>
  <si>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</si>
  <si>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</si>
  <si>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</si>
  <si>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</si>
  <si>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</si>
  <si>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</si>
  <si>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</si>
  <si>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</si>
  <si>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</si>
  <si>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</si>
  <si>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</si>
  <si>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</si>
  <si>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</si>
  <si>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</si>
  <si>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</si>
  <si>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</si>
  <si>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</si>
  <si>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</si>
  <si>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</si>
  <si>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</si>
  <si>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</si>
  <si>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</si>
  <si>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</si>
  <si>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</si>
  <si>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</si>
  <si>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</si>
  <si>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</si>
  <si>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</si>
  <si>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</si>
  <si>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</si>
  <si>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</si>
  <si>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</si>
  <si>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</si>
  <si>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</si>
  <si>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</si>
  <si>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</si>
  <si>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</si>
  <si>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</si>
  <si>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</si>
  <si>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</si>
  <si>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</si>
  <si>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</si>
  <si>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</si>
  <si>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</si>
  <si>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</si>
  <si>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</si>
  <si>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</si>
  <si>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</si>
  <si>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</si>
  <si>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</si>
  <si>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</si>
  <si>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</si>
  <si>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</si>
  <si>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</si>
  <si>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</si>
  <si>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</si>
  <si>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</si>
  <si>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</si>
  <si>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</si>
  <si>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</si>
  <si>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</si>
  <si>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</si>
  <si>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</si>
  <si>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</si>
  <si>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</si>
  <si>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</si>
  <si>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</si>
  <si>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</si>
  <si>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</si>
  <si>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</si>
  <si>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</si>
  <si>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</si>
  <si>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</si>
  <si>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</si>
  <si>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</si>
  <si>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</si>
  <si>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</si>
  <si>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</si>
  <si>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</si>
  <si>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</si>
  <si>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</si>
  <si>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</si>
  <si>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</si>
  <si>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</si>
  <si>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</si>
  <si>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</si>
  <si>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</si>
  <si>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</si>
  <si>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</si>
  <si>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</si>
  <si>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</si>
  <si>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</si>
  <si>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</si>
  <si>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</si>
  <si>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</si>
  <si>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</si>
  <si>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</si>
  <si>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</si>
  <si>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</si>
  <si>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</si>
  <si>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</si>
  <si>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</si>
  <si>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</si>
  <si>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</si>
  <si>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</si>
  <si>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</si>
  <si>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</si>
  <si>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</si>
  <si>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</si>
  <si>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</si>
  <si>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</si>
  <si>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</si>
  <si>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</si>
  <si>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</si>
  <si>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</si>
  <si>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</si>
  <si>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</si>
  <si>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</si>
  <si>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</si>
  <si>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</si>
  <si>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</si>
  <si>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</si>
  <si>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</si>
  <si>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</si>
  <si>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</si>
  <si>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</si>
  <si>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</si>
  <si>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</si>
  <si>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</si>
  <si>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</si>
  <si>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</si>
  <si>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</si>
  <si>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</si>
  <si>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</si>
  <si>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</si>
  <si>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</si>
  <si>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</si>
  <si>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</si>
  <si>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</si>
  <si>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</si>
  <si>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</si>
  <si>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</si>
  <si>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</si>
  <si>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</si>
  <si>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</si>
  <si>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</si>
  <si>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</si>
  <si>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</si>
  <si>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</si>
  <si>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</si>
  <si>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</si>
  <si>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</si>
  <si>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</si>
  <si>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</si>
  <si>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</si>
  <si>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</si>
  <si>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</si>
  <si>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</si>
  <si>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</si>
  <si>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</si>
  <si>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</si>
  <si>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</si>
  <si>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</si>
  <si>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</si>
  <si>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</si>
  <si>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</si>
  <si>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</si>
  <si>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</si>
  <si>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</si>
  <si>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</si>
  <si>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</si>
  <si>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</si>
  <si>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</si>
  <si>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</si>
  <si>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</si>
  <si>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</si>
  <si>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</si>
  <si>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</si>
  <si>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</si>
  <si>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</si>
  <si>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</si>
  <si>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</si>
  <si>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</si>
  <si>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</si>
  <si>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</si>
  <si>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</si>
  <si>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</si>
  <si>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</si>
  <si>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</si>
  <si>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</si>
  <si>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</si>
  <si>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</si>
  <si>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</si>
  <si>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</si>
  <si>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</si>
  <si>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</si>
  <si>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</si>
  <si>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</si>
  <si>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</si>
  <si>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</si>
  <si>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</si>
  <si>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</si>
  <si>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</si>
  <si>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</si>
  <si>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</si>
  <si>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</si>
  <si>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</si>
  <si>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</si>
  <si>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</si>
  <si>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</si>
  <si>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</si>
  <si>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</si>
  <si>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</si>
  <si>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</si>
  <si>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</si>
  <si>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</si>
  <si>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</si>
  <si>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</si>
  <si>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</si>
  <si>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</si>
  <si>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</si>
  <si>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</si>
  <si>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</si>
  <si>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</si>
  <si>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</si>
  <si>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</si>
  <si>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</si>
  <si>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</si>
  <si>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</si>
  <si>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</si>
  <si>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</si>
  <si>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</si>
  <si>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</si>
  <si>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</si>
  <si>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</si>
  <si>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</si>
  <si>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</si>
  <si>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</si>
  <si>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</si>
  <si>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</si>
  <si>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</si>
  <si>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</si>
  <si>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</si>
  <si>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</si>
  <si>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</si>
  <si>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</si>
  <si>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</si>
  <si>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</si>
  <si>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</si>
  <si>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</si>
  <si>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</si>
  <si>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</si>
  <si>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</si>
  <si>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</si>
  <si>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</si>
  <si>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</si>
  <si>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</si>
  <si>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</si>
  <si>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</si>
  <si>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</si>
  <si>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</si>
  <si>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</si>
  <si>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</si>
  <si>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</si>
  <si>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</si>
  <si>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</si>
  <si>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</si>
  <si>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</si>
  <si>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</si>
  <si>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</si>
  <si>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</si>
  <si>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</si>
  <si>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</si>
  <si>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</si>
  <si>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</si>
  <si>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</si>
  <si>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</si>
  <si>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</si>
  <si>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</si>
  <si>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</si>
  <si>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</si>
  <si>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</si>
  <si>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</si>
  <si>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</si>
  <si>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</si>
  <si>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</si>
  <si>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</si>
  <si>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</si>
  <si>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</si>
  <si>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</si>
  <si>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</si>
  <si>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</si>
  <si>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</si>
  <si>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</si>
  <si>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</si>
  <si>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</si>
  <si>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</si>
  <si>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</si>
  <si>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</si>
  <si>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</si>
  <si>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</si>
  <si>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</si>
  <si>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</si>
  <si>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</si>
  <si>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</si>
  <si>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</si>
  <si>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</si>
  <si>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</si>
  <si>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</si>
  <si>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</si>
  <si>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</si>
  <si>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</si>
  <si>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</si>
  <si>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</si>
  <si>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</si>
  <si>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</si>
  <si>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</si>
  <si>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</si>
  <si>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</si>
  <si>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</si>
  <si>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</si>
  <si>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</si>
  <si>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</si>
  <si>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</si>
  <si>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</si>
  <si>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</si>
  <si>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</si>
  <si>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</si>
  <si>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</si>
  <si>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</si>
  <si>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</si>
  <si>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</si>
  <si>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</si>
  <si>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</si>
  <si>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</si>
  <si>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</si>
  <si>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</si>
  <si>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</si>
  <si>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</si>
  <si>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</si>
  <si>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</si>
  <si>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</si>
  <si>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</si>
  <si>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</si>
  <si>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</si>
  <si>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</si>
  <si>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</si>
  <si>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</si>
  <si>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</si>
  <si>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</si>
  <si>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</si>
  <si>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</si>
  <si>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</si>
  <si>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</si>
  <si>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</si>
  <si>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</si>
  <si>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</si>
  <si>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</si>
  <si>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</si>
  <si>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</si>
  <si>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</si>
  <si>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</si>
  <si>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</si>
  <si>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</si>
  <si>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</si>
  <si>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</si>
  <si>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</si>
  <si>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</si>
  <si>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</si>
  <si>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</si>
  <si>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</si>
  <si>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</si>
  <si>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</si>
  <si>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</si>
  <si>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</si>
  <si>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</si>
  <si>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</si>
  <si>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</si>
  <si>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</si>
  <si>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</si>
  <si>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</si>
  <si>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</si>
  <si>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</si>
  <si>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</si>
  <si>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</si>
  <si>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</si>
  <si>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</si>
  <si>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</si>
  <si>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</si>
  <si>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</si>
  <si>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</si>
  <si>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</si>
  <si>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</si>
  <si>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</si>
  <si>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</si>
  <si>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</si>
  <si>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</si>
  <si>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</si>
  <si>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</si>
  <si>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</si>
  <si>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</si>
  <si>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</si>
  <si>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</si>
  <si>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</si>
  <si>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</si>
  <si>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</si>
  <si>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</si>
  <si>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</si>
  <si>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</si>
  <si>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</si>
  <si>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</si>
  <si>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</si>
  <si>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</si>
  <si>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</si>
  <si>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</si>
  <si>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</si>
  <si>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</si>
  <si>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</si>
  <si>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</si>
  <si>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</si>
  <si>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</si>
  <si>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</si>
  <si>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</si>
  <si>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</si>
  <si>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</si>
  <si>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</si>
  <si>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</si>
  <si>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</si>
  <si>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</si>
  <si>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</si>
  <si>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</si>
  <si>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</si>
  <si>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</si>
  <si>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</si>
  <si>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</si>
  <si>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</si>
  <si>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</si>
  <si>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</si>
  <si>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</si>
  <si>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</si>
  <si>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</si>
  <si>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</si>
  <si>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</si>
  <si>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</si>
  <si>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</si>
  <si>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</si>
  <si>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</si>
  <si>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</si>
  <si>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</si>
  <si>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</si>
  <si>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</si>
  <si>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</si>
  <si>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</si>
  <si>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</si>
  <si>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</si>
  <si>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</si>
  <si>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</si>
  <si>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</si>
  <si>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</si>
  <si>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</si>
  <si>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</si>
  <si>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</si>
  <si>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</si>
  <si>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</si>
  <si>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</si>
  <si>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</si>
  <si>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</si>
  <si>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</si>
  <si>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</si>
  <si>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</si>
  <si>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</si>
  <si>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</si>
  <si>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</si>
  <si>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</si>
  <si>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</si>
  <si>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</si>
  <si>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</si>
  <si>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</si>
  <si>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</si>
  <si>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</si>
  <si>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</si>
  <si>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</si>
  <si>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</si>
  <si>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</si>
  <si>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</si>
  <si>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</si>
  <si>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</si>
  <si>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</si>
  <si>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</si>
  <si>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</si>
  <si>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</si>
  <si>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</si>
  <si>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</si>
  <si>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</si>
  <si>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</si>
  <si>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</si>
  <si>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</si>
  <si>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</si>
  <si>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</si>
  <si>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</si>
  <si>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</si>
  <si>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</si>
  <si>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</si>
  <si>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</si>
  <si>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</si>
  <si>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</si>
  <si>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</si>
  <si>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</si>
  <si>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</si>
  <si>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</si>
  <si>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</si>
  <si>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</si>
  <si>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</si>
  <si>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</si>
  <si>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</si>
  <si>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</si>
  <si>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</si>
  <si>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</si>
  <si>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</si>
  <si>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</si>
  <si>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</si>
  <si>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</si>
  <si>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</si>
  <si>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</si>
  <si>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</si>
  <si>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</si>
  <si>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</si>
  <si>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</si>
  <si>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</si>
  <si>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</si>
  <si>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</si>
  <si>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</si>
  <si>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</si>
  <si>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</si>
  <si>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</si>
  <si>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</si>
  <si>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</si>
  <si>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</si>
  <si>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</si>
  <si>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</si>
  <si>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</si>
  <si>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</si>
  <si>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</si>
  <si>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</si>
  <si>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</si>
  <si>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</si>
  <si>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</si>
  <si>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</si>
  <si>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</si>
  <si>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</si>
  <si>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</si>
  <si>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</si>
  <si>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</si>
  <si>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</si>
  <si>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</si>
  <si>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</si>
  <si>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</si>
  <si>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</si>
  <si>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</si>
  <si>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</si>
  <si>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</si>
  <si>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</si>
  <si>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</si>
  <si>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</si>
  <si>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</si>
  <si>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</si>
  <si>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</si>
  <si>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</si>
  <si>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</si>
  <si>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</si>
  <si>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</si>
  <si>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</si>
  <si>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</si>
  <si>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</si>
  <si>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</si>
  <si>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</si>
  <si>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</si>
  <si>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</si>
  <si>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</si>
  <si>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</si>
  <si>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</si>
  <si>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</si>
  <si>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</si>
  <si>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</si>
  <si>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</si>
  <si>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</si>
  <si>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</si>
  <si>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</si>
  <si>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</si>
  <si>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</si>
  <si>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</si>
  <si>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</si>
  <si>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</si>
  <si>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</si>
  <si>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</si>
  <si>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</si>
  <si>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</si>
  <si>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</si>
  <si>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</si>
  <si>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</si>
  <si>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</si>
  <si>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</si>
  <si>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</si>
  <si>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</si>
  <si>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</si>
  <si>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</si>
  <si>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</si>
  <si>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</si>
  <si>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</si>
  <si>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</si>
  <si>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</si>
  <si>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</si>
  <si>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</si>
  <si>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</si>
  <si>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</si>
  <si>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</si>
  <si>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</si>
  <si>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</si>
  <si>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</si>
  <si>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</si>
  <si>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</si>
  <si>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</si>
  <si>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</si>
  <si>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</si>
  <si>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</si>
  <si>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</si>
  <si>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</si>
  <si>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</si>
  <si>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</si>
  <si>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</si>
  <si>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</si>
  <si>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</si>
  <si>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</si>
  <si>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</si>
  <si>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</si>
  <si>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</si>
  <si>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</si>
  <si>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</si>
  <si>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</si>
  <si>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</si>
  <si>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</si>
  <si>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</si>
  <si>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</si>
  <si>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</si>
  <si>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</si>
  <si>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</si>
  <si>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</si>
  <si>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</si>
  <si>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</si>
  <si>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</si>
  <si>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</si>
  <si>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</si>
  <si>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</si>
  <si>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</si>
  <si>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</si>
  <si>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</si>
  <si>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</si>
  <si>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</si>
  <si>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</si>
  <si>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</si>
  <si>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</si>
  <si>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</si>
  <si>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</si>
  <si>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</si>
  <si>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</si>
  <si>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</si>
  <si>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</si>
  <si>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</si>
  <si>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</si>
  <si>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</si>
  <si>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</si>
  <si>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</si>
  <si>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</si>
  <si>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</si>
  <si>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</si>
  <si>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</si>
  <si>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</si>
  <si>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</si>
  <si>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</si>
  <si>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</si>
  <si>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</si>
  <si>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</si>
  <si>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</si>
  <si>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</si>
  <si>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</si>
  <si>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</si>
  <si>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</si>
  <si>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</si>
  <si>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</si>
  <si>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</si>
  <si>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</si>
  <si>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</si>
  <si>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</si>
  <si>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</si>
  <si>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</si>
  <si>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</si>
  <si>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</si>
  <si>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</si>
  <si>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</si>
  <si>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</si>
  <si>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</si>
  <si>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</si>
  <si>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</si>
  <si>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</si>
  <si>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</si>
  <si>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</si>
  <si>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</si>
  <si>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</si>
  <si>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</si>
  <si>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</si>
  <si>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</si>
  <si>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</si>
  <si>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</si>
  <si>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</si>
  <si>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</si>
  <si>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</si>
  <si>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</si>
  <si>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</si>
  <si>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</si>
  <si>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</si>
  <si>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</si>
  <si>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</si>
  <si>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</si>
  <si>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</si>
  <si>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</si>
  <si>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</si>
  <si>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</si>
  <si>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</si>
  <si>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</si>
  <si>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</si>
  <si>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</si>
  <si>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</si>
  <si>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</si>
  <si>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</si>
  <si>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</si>
  <si>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</si>
  <si>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</si>
  <si>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</si>
  <si>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</si>
  <si>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</si>
  <si>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</si>
  <si>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</si>
  <si>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</si>
  <si>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</si>
  <si>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</si>
  <si>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</si>
  <si>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</si>
  <si>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</si>
  <si>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</si>
  <si>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</si>
  <si>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</si>
  <si>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</si>
  <si>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</si>
  <si>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</si>
  <si>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</si>
  <si>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</si>
  <si>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</si>
  <si>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</si>
  <si>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</si>
  <si>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</si>
  <si>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</si>
  <si>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</si>
  <si>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</si>
  <si>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</si>
  <si>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</si>
  <si>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</si>
  <si>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</si>
  <si>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</si>
  <si>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</si>
  <si>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</si>
  <si>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</si>
  <si>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</si>
  <si>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</si>
  <si>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</si>
  <si>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</si>
  <si>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</si>
  <si>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</si>
  <si>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</si>
  <si>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</si>
  <si>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</si>
  <si>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</si>
  <si>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</si>
  <si>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</si>
  <si>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</si>
  <si>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</si>
  <si>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</si>
  <si>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</si>
  <si>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</si>
  <si>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</si>
  <si>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</si>
  <si>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</si>
  <si>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</si>
  <si>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</si>
  <si>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</si>
  <si>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</si>
  <si>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</si>
  <si>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</si>
  <si>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</si>
  <si>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</si>
  <si>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</si>
  <si>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</si>
  <si>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</si>
  <si>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</si>
  <si>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</si>
  <si>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</si>
  <si>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</si>
  <si>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</si>
  <si>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</si>
  <si>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</si>
  <si>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</si>
  <si>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</si>
  <si>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</si>
  <si>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</si>
  <si>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</si>
  <si>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</si>
  <si>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</si>
  <si>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</si>
  <si>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</si>
  <si>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</si>
  <si>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</si>
  <si>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</si>
  <si>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</si>
  <si>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</si>
  <si>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</si>
  <si>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</si>
  <si>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</si>
  <si>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</si>
  <si>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</si>
  <si>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</si>
  <si>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</si>
  <si>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</si>
  <si>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</si>
  <si>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</si>
  <si>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</si>
  <si>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</si>
  <si>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</si>
  <si>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</si>
  <si>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</si>
  <si>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</si>
  <si>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</si>
  <si>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</si>
  <si>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</si>
  <si>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</si>
  <si>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</si>
  <si>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</si>
  <si>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</si>
  <si>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</si>
  <si>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</si>
  <si>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</si>
  <si>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</si>
  <si>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</si>
  <si>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</si>
  <si>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</si>
  <si>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</si>
  <si>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</si>
  <si>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</si>
  <si>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</si>
  <si>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</si>
  <si>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</si>
  <si>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</si>
  <si>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</si>
  <si>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</si>
  <si>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</si>
  <si>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</si>
  <si>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</si>
  <si>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</si>
  <si>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</si>
  <si>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</si>
  <si>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</si>
  <si>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</si>
  <si>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</si>
  <si>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</si>
  <si>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</si>
  <si>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</si>
  <si>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</si>
  <si>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</si>
  <si>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</si>
  <si>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</si>
  <si>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</si>
  <si>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</si>
  <si>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</si>
  <si>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</si>
  <si>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</si>
  <si>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</si>
  <si>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</si>
  <si>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</si>
  <si>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</si>
  <si>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</si>
  <si>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</si>
  <si>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</si>
  <si>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</si>
  <si>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</si>
  <si>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</si>
  <si>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</si>
  <si>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</si>
  <si>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</si>
  <si>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</si>
  <si>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</si>
  <si>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</si>
  <si>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</si>
  <si>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</si>
  <si>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</si>
  <si>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</si>
  <si>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</si>
  <si>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</si>
  <si>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</si>
  <si>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</si>
  <si>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</si>
  <si>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</si>
  <si>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</si>
  <si>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</si>
  <si>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</si>
  <si>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</si>
  <si>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</si>
  <si>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</si>
  <si>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</si>
  <si>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</si>
  <si>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</si>
  <si>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</si>
  <si>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</si>
  <si>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</si>
  <si>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</si>
  <si>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</si>
  <si>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</si>
  <si>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</si>
  <si>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</si>
  <si>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</si>
  <si>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</si>
  <si>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</si>
  <si>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</si>
  <si>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</si>
  <si>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</si>
  <si>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</si>
  <si>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</si>
  <si>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</si>
  <si>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</si>
  <si>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</si>
  <si>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</si>
  <si>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</si>
  <si>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</si>
  <si>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</si>
  <si>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</si>
  <si>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</si>
  <si>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</si>
  <si>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</si>
  <si>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</si>
  <si>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</si>
  <si>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</si>
  <si>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</si>
  <si>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</si>
  <si>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</si>
  <si>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</si>
  <si>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</si>
  <si>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</si>
  <si>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</si>
  <si>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</si>
  <si>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</si>
  <si>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</si>
  <si>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</si>
  <si>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</si>
  <si>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</si>
  <si>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</si>
  <si>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</si>
  <si>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</si>
  <si>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</si>
  <si>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</si>
  <si>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</si>
  <si>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</si>
  <si>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</si>
  <si>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</si>
  <si>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</si>
  <si>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</si>
  <si>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</si>
  <si>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</si>
  <si>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</si>
  <si>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</si>
  <si>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</si>
  <si>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</si>
  <si>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</si>
  <si>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</si>
  <si>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</si>
  <si>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</si>
  <si>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</si>
  <si>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</si>
  <si>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</si>
  <si>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</si>
  <si>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</si>
  <si>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</si>
  <si>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</si>
  <si>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</si>
  <si>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</si>
  <si>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</si>
  <si>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</si>
  <si>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</si>
  <si>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</si>
  <si>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</si>
  <si>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</si>
  <si>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</si>
  <si>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</si>
  <si>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</si>
  <si>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</si>
  <si>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</si>
  <si>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</si>
  <si>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</si>
  <si>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</si>
  <si>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</si>
  <si>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</si>
  <si>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</si>
  <si>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</si>
  <si>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</si>
  <si>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</si>
  <si>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</si>
  <si>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</si>
  <si>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</si>
  <si>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</si>
  <si>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</si>
  <si>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</si>
  <si>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</si>
  <si>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</si>
  <si>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</si>
  <si>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</si>
  <si>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</si>
  <si>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</si>
  <si>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</si>
  <si>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</si>
  <si>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</si>
  <si>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</si>
  <si>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</si>
  <si>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</si>
  <si>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</si>
  <si>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</si>
  <si>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</si>
  <si>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</si>
  <si>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</si>
  <si>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</si>
  <si>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</si>
  <si>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</si>
  <si>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</si>
  <si>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</si>
  <si>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</si>
  <si>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</si>
  <si>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</si>
  <si>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</si>
  <si>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</si>
  <si>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</si>
  <si>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</si>
  <si>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</si>
  <si>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</si>
  <si>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</si>
  <si>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</si>
  <si>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</si>
  <si>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</si>
  <si>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</si>
  <si>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</si>
  <si>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</si>
  <si>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</si>
  <si>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</si>
  <si>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</si>
  <si>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</si>
  <si>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</si>
  <si>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</si>
  <si>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</si>
  <si>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</si>
  <si>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</si>
  <si>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</si>
  <si>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</si>
  <si>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</si>
  <si>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</si>
  <si>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</si>
  <si>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</si>
  <si>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</si>
  <si>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</si>
  <si>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</si>
  <si>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</si>
  <si>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</si>
  <si>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</si>
  <si>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</si>
  <si>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</si>
  <si>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</si>
  <si>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</si>
  <si>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</si>
  <si>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</si>
  <si>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</si>
  <si>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</si>
  <si>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</si>
  <si>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</si>
  <si>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</si>
  <si>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</si>
  <si>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</si>
  <si>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</si>
  <si>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</si>
  <si>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</si>
  <si>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</si>
  <si>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</si>
  <si>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</si>
  <si>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</si>
  <si>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</si>
  <si>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</si>
  <si>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</si>
  <si>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</si>
  <si>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</si>
  <si>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</si>
  <si>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</si>
  <si>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</si>
  <si>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</si>
  <si>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</si>
  <si>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</si>
  <si>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</si>
  <si>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</si>
  <si>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</si>
  <si>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</si>
  <si>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</si>
  <si>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</si>
  <si>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</si>
  <si>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</si>
  <si>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</si>
  <si>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</si>
  <si>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</si>
  <si>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</si>
  <si>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</si>
  <si>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</si>
  <si>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</si>
  <si>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</si>
  <si>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</si>
  <si>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</si>
  <si>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</si>
  <si>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</si>
  <si>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</si>
  <si>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</si>
  <si>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</si>
  <si>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</si>
  <si>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</si>
  <si>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</si>
  <si>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</si>
  <si>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</si>
  <si>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</si>
  <si>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</si>
  <si>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</si>
  <si>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</si>
  <si>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</si>
  <si>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</si>
  <si>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</si>
  <si>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</si>
  <si>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</si>
  <si>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</si>
  <si>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</si>
  <si>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</si>
  <si>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</si>
  <si>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</si>
  <si>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</si>
  <si>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</si>
  <si>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</si>
  <si>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</si>
  <si>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</si>
  <si>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</si>
  <si>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</si>
  <si>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</si>
  <si>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</si>
  <si>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</si>
  <si>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</si>
  <si>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</si>
  <si>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</si>
  <si>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</si>
  <si>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</si>
  <si>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</si>
  <si>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</si>
  <si>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</si>
  <si>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</si>
  <si>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</si>
  <si>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</si>
  <si>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</si>
  <si>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</si>
  <si>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</si>
  <si>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</si>
  <si>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</si>
  <si>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</si>
  <si>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</si>
  <si>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</si>
  <si>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</si>
  <si>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</si>
  <si>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</si>
  <si>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</si>
  <si>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</si>
  <si>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</si>
  <si>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</si>
  <si>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</si>
  <si>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</si>
  <si>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</si>
  <si>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</si>
  <si>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</si>
  <si>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</si>
  <si>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</si>
  <si>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</si>
  <si>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</si>
  <si>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</si>
  <si>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</si>
  <si>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</si>
  <si>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</si>
  <si>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</si>
  <si>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</si>
  <si>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</si>
  <si>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</si>
  <si>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</si>
  <si>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</si>
  <si>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</si>
  <si>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</si>
  <si>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</si>
  <si>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</si>
  <si>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</si>
  <si>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</si>
  <si>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</si>
  <si>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</si>
  <si>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</si>
  <si>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</si>
  <si>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</si>
  <si>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</si>
  <si>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</si>
  <si>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</si>
  <si>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</si>
  <si>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</si>
  <si>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</si>
  <si>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</si>
  <si>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</si>
  <si>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</si>
  <si>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</si>
  <si>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</si>
  <si>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</si>
  <si>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</si>
  <si>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</si>
  <si>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</si>
  <si>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</si>
  <si>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</si>
  <si>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</si>
  <si>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</si>
  <si>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</si>
  <si>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</si>
  <si>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</si>
  <si>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</si>
  <si>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</si>
  <si>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</si>
  <si>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</si>
  <si>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</si>
  <si>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</si>
  <si>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</si>
  <si>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</si>
  <si>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</si>
  <si>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</si>
  <si>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</si>
  <si>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</si>
  <si>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</si>
  <si>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</si>
  <si>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</si>
  <si>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</si>
  <si>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</si>
  <si>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</si>
  <si>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</si>
  <si>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</si>
  <si>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</si>
  <si>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</si>
  <si>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</si>
  <si>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</si>
  <si>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</si>
  <si>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</si>
  <si>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</si>
  <si>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</si>
  <si>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</si>
  <si>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</si>
  <si>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</si>
  <si>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</si>
  <si>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</si>
  <si>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</si>
  <si>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</si>
  <si>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</si>
  <si>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</si>
  <si>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</si>
  <si>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</si>
  <si>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</si>
  <si>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</si>
  <si>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</si>
  <si>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</si>
  <si>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</si>
  <si>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</si>
  <si>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</si>
  <si>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</si>
  <si>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</si>
  <si>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</si>
  <si>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</si>
  <si>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</si>
  <si>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</si>
  <si>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</si>
  <si>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</si>
  <si>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</si>
  <si>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</si>
  <si>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</si>
  <si>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</si>
  <si>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</si>
  <si>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</si>
  <si>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</si>
  <si>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</si>
  <si>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</si>
  <si>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</si>
  <si>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</si>
  <si>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</si>
  <si>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</si>
  <si>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</si>
  <si>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</si>
  <si>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</si>
  <si>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</si>
  <si>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</si>
  <si>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</si>
  <si>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</si>
  <si>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</si>
  <si>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</si>
  <si>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</si>
  <si>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</si>
  <si>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</si>
  <si>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</si>
  <si>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</si>
  <si>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</si>
  <si>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</si>
  <si>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</si>
  <si>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</si>
  <si>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</si>
  <si>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</si>
  <si>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</si>
  <si>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</si>
  <si>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</si>
  <si>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</si>
  <si>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</si>
  <si>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</si>
  <si>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</si>
  <si>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</si>
  <si>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</si>
  <si>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</si>
  <si>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</si>
  <si>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</si>
  <si>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</si>
  <si>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</si>
  <si>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</si>
  <si>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</si>
  <si>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</si>
  <si>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</si>
  <si>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</si>
  <si>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</si>
  <si>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</si>
  <si>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</si>
  <si>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</si>
  <si>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</si>
  <si>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</si>
  <si>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</si>
  <si>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</si>
  <si>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</si>
  <si>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</si>
  <si>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</si>
  <si>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</si>
  <si>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</si>
  <si>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</si>
  <si>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</si>
  <si>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</si>
  <si>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</si>
  <si>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</si>
  <si>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</si>
  <si>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</si>
  <si>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</si>
  <si>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</si>
  <si>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</si>
  <si>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</si>
  <si>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</si>
  <si>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</si>
  <si>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</si>
  <si>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</si>
  <si>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</si>
  <si>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</si>
  <si>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</si>
  <si>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</si>
  <si>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</si>
  <si>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</si>
  <si>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</si>
  <si>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</si>
  <si>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</si>
  <si>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</si>
  <si>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</si>
  <si>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</si>
  <si>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</si>
  <si>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</si>
  <si>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</si>
  <si>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</si>
  <si>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</si>
  <si>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</si>
  <si>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</si>
  <si>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</si>
  <si>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</si>
  <si>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</si>
  <si>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</si>
  <si>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</si>
  <si>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</si>
  <si>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</si>
  <si>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</si>
  <si>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</si>
  <si>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</si>
  <si>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</si>
  <si>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</si>
  <si>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</si>
  <si>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</si>
  <si>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</si>
  <si>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</si>
  <si>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</si>
  <si>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</si>
  <si>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</si>
  <si>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</si>
  <si>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</si>
  <si>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</si>
  <si>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</si>
  <si>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</si>
  <si>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</si>
  <si>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</si>
  <si>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</si>
  <si>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</si>
  <si>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</si>
  <si>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</si>
  <si>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</si>
  <si>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</si>
  <si>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</si>
  <si>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</si>
  <si>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</si>
  <si>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</si>
  <si>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</si>
  <si>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</si>
  <si>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</si>
  <si>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</si>
  <si>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</si>
  <si>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</si>
  <si>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</si>
  <si>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</si>
  <si>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</si>
  <si>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</si>
  <si>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</si>
  <si>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</si>
  <si>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</si>
  <si>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</si>
  <si>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</si>
  <si>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</si>
  <si>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</si>
  <si>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</si>
  <si>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</si>
  <si>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</si>
  <si>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</si>
  <si>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</si>
  <si>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</si>
  <si>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</si>
  <si>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</si>
  <si>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</si>
  <si>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</si>
  <si>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</si>
  <si>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</si>
  <si>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</si>
  <si>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</si>
  <si>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</si>
  <si>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</si>
  <si>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</si>
  <si>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</si>
  <si>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</si>
  <si>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</si>
  <si>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</si>
  <si>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</si>
  <si>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</si>
  <si>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</si>
  <si>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</si>
  <si>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</si>
  <si>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</si>
  <si>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</si>
  <si>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</si>
  <si>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</si>
  <si>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</si>
  <si>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</si>
  <si>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</si>
  <si>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</si>
  <si>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</si>
  <si>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</si>
  <si>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</si>
  <si>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</si>
  <si>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</si>
  <si>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</si>
  <si>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</si>
  <si>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</si>
  <si>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</si>
  <si>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</si>
  <si>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</si>
  <si>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</si>
  <si>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</si>
  <si>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</si>
  <si>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</si>
  <si>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</si>
  <si>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</si>
  <si>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</si>
  <si>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</si>
  <si>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</si>
  <si>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</si>
  <si>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</si>
  <si>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</si>
  <si>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</si>
  <si>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</si>
  <si>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</si>
  <si>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</si>
  <si>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</si>
  <si>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</si>
  <si>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</si>
  <si>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</si>
  <si>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</si>
  <si>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</si>
  <si>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</si>
  <si>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</si>
  <si>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</si>
  <si>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</si>
  <si>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</si>
  <si>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</si>
  <si>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</si>
  <si>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</si>
  <si>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</si>
  <si>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</si>
  <si>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</si>
  <si>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</si>
  <si>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</si>
  <si>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</si>
  <si>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</si>
  <si>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</si>
  <si>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</si>
  <si>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</si>
  <si>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</si>
  <si>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</si>
  <si>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</si>
  <si>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</si>
  <si>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</si>
  <si>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</si>
  <si>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</si>
  <si>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</si>
  <si>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</si>
  <si>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</si>
  <si>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</si>
  <si>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</si>
  <si>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</si>
  <si>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</si>
  <si>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</si>
  <si>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</si>
  <si>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</si>
  <si>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</si>
  <si>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</si>
  <si>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</si>
  <si>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</si>
  <si>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</si>
  <si>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</si>
  <si>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</si>
  <si>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</si>
  <si>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</si>
  <si>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</si>
  <si>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</si>
  <si>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</si>
  <si>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</si>
  <si>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</si>
  <si>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</si>
  <si>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</si>
  <si>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</si>
  <si>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</si>
  <si>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</si>
  <si>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</si>
  <si>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</si>
  <si>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</si>
  <si>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</si>
  <si>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</si>
  <si>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</si>
  <si>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</si>
  <si>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</si>
  <si>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</si>
  <si>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</si>
  <si>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</si>
  <si>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</si>
  <si>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</si>
  <si>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</si>
  <si>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</si>
  <si>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</si>
  <si>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</si>
  <si>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</si>
  <si>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</si>
  <si>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</si>
  <si>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</si>
  <si>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</si>
  <si>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</si>
  <si>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</si>
  <si>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</si>
  <si>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</si>
  <si>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</si>
  <si>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</si>
  <si>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</si>
  <si>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</si>
  <si>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</si>
  <si>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</si>
  <si>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</si>
  <si>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</si>
  <si>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</si>
  <si>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</si>
  <si>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</si>
  <si>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</si>
  <si>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</si>
  <si>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</si>
  <si>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</si>
  <si>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</si>
  <si>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</si>
  <si>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</si>
  <si>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</si>
  <si>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</si>
  <si>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</si>
  <si>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</si>
  <si>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</si>
  <si>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</si>
  <si>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</si>
  <si>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</si>
  <si>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</si>
  <si>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</si>
  <si>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</si>
  <si>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</si>
  <si>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</si>
  <si>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</si>
  <si>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</si>
  <si>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</si>
  <si>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</si>
  <si>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</si>
  <si>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</si>
  <si>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</si>
  <si>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</si>
  <si>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</si>
  <si>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</si>
  <si>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</si>
  <si>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</si>
  <si>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</si>
  <si>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</si>
  <si>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</si>
  <si>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</si>
  <si>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</si>
  <si>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</si>
  <si>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</si>
  <si>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</si>
  <si>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</si>
  <si>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</si>
  <si>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</si>
  <si>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</si>
  <si>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</si>
  <si>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</si>
  <si>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</si>
  <si>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</si>
  <si>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</si>
  <si>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</si>
  <si>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</si>
  <si>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</si>
  <si>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</si>
  <si>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</si>
  <si>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</si>
  <si>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</si>
  <si>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</si>
  <si>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</si>
  <si>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</si>
  <si>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</si>
  <si>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</si>
  <si>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</si>
  <si>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</si>
  <si>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</si>
  <si>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</si>
  <si>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</si>
  <si>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</si>
  <si>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</si>
  <si>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</si>
  <si>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</si>
  <si>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</si>
  <si>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</si>
  <si>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</si>
  <si>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</si>
  <si>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</si>
  <si>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</si>
  <si>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</si>
  <si>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</si>
  <si>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</si>
  <si>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</si>
  <si>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</si>
  <si>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</si>
  <si>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</si>
  <si>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</si>
  <si>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</si>
  <si>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</si>
  <si>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</si>
  <si>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</si>
  <si>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</si>
  <si>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</si>
  <si>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</si>
  <si>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</si>
  <si>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</si>
  <si>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</si>
  <si>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</si>
  <si>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</si>
  <si>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</si>
  <si>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</si>
  <si>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</si>
  <si>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</si>
  <si>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</si>
  <si>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</si>
  <si>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</si>
  <si>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</si>
  <si>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</si>
  <si>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</si>
  <si>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</si>
  <si>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</si>
  <si>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</si>
  <si>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</si>
  <si>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</si>
  <si>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</si>
  <si>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</si>
  <si>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</si>
  <si>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</si>
  <si>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</si>
  <si>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</si>
  <si>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</si>
  <si>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</si>
  <si>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</si>
  <si>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</si>
  <si>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</si>
  <si>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</si>
  <si>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</si>
  <si>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</si>
  <si>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</si>
  <si>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</si>
  <si>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</si>
  <si>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</si>
  <si>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</si>
  <si>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</si>
  <si>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</si>
  <si>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</si>
  <si>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</si>
  <si>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</si>
  <si>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</si>
  <si>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</si>
  <si>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</si>
  <si>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</si>
  <si>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</si>
  <si>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</si>
  <si>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</si>
  <si>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</si>
  <si>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</si>
  <si>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</si>
  <si>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</si>
  <si>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</si>
  <si>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</si>
  <si>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</si>
  <si>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</si>
  <si>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</si>
  <si>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</si>
  <si>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</si>
  <si>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</si>
  <si>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</si>
  <si>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</si>
  <si>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</si>
  <si>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</si>
  <si>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</si>
  <si>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</si>
  <si>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</si>
  <si>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</si>
  <si>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</si>
  <si>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</si>
  <si>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</si>
  <si>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</si>
  <si>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</si>
  <si>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</si>
  <si>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</si>
  <si>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</si>
  <si>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</si>
  <si>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</si>
  <si>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</si>
  <si>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</si>
  <si>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</si>
  <si>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</si>
  <si>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</si>
  <si>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</si>
  <si>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</si>
  <si>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</si>
  <si>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</si>
  <si>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</si>
  <si>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</si>
  <si>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</si>
  <si>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</si>
  <si>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</si>
  <si>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</si>
  <si>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</si>
  <si>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</si>
  <si>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</si>
  <si>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</si>
  <si>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</si>
  <si>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</si>
  <si>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</si>
  <si>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</si>
  <si>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</si>
  <si>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</si>
  <si>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</si>
  <si>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</si>
  <si>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</si>
  <si>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</si>
  <si>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</si>
  <si>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</si>
  <si>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</si>
  <si>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</si>
  <si>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</si>
  <si>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</si>
  <si>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</si>
  <si>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</si>
  <si>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</si>
  <si>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</si>
  <si>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</si>
  <si>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</si>
  <si>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</si>
  <si>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</si>
  <si>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</si>
  <si>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</si>
  <si>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</si>
  <si>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</si>
  <si>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</si>
  <si>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</si>
  <si>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</si>
  <si>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</si>
  <si>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</si>
  <si>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</si>
  <si>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</si>
  <si>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</si>
  <si>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</si>
  <si>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</si>
  <si>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</si>
  <si>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</si>
  <si>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</si>
  <si>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</si>
  <si>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</si>
  <si>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</si>
  <si>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</si>
  <si>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</si>
  <si>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</si>
  <si>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</si>
  <si>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</si>
  <si>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</si>
  <si>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</si>
  <si>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</si>
  <si>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</si>
  <si>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</si>
  <si>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</si>
  <si>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</si>
  <si>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</si>
  <si>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</si>
  <si>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</si>
  <si>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</si>
  <si>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</si>
  <si>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</si>
  <si>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</si>
  <si>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</si>
  <si>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</si>
  <si>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</si>
  <si>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</si>
  <si>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</si>
  <si>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</si>
  <si>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</si>
  <si>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</si>
  <si>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</si>
  <si>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</si>
  <si>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</si>
  <si>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</si>
  <si>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</si>
  <si>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</si>
  <si>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</si>
  <si>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</si>
  <si>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</si>
  <si>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</si>
  <si>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</si>
  <si>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</si>
  <si>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</si>
  <si>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</si>
  <si>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</si>
  <si>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</si>
  <si>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</si>
  <si>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</si>
  <si>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</si>
  <si>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</si>
  <si>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</si>
  <si>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</si>
  <si>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</si>
  <si>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</si>
  <si>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</si>
  <si>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</si>
  <si>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</si>
  <si>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</si>
  <si>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</si>
  <si>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</si>
  <si>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</si>
  <si>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</si>
  <si>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</si>
  <si>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</si>
  <si>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</si>
  <si>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</si>
  <si>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</si>
  <si>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</si>
  <si>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</si>
  <si>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</si>
  <si>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</si>
  <si>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</si>
  <si>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</si>
  <si>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</si>
  <si>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</si>
  <si>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</si>
  <si>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</si>
  <si>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</si>
  <si>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</si>
  <si>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</si>
  <si>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</si>
  <si>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</si>
  <si>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</si>
  <si>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</si>
  <si>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</si>
  <si>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</si>
  <si>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</si>
  <si>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</si>
  <si>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</si>
  <si>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</si>
  <si>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</si>
  <si>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</si>
  <si>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</si>
  <si>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</si>
  <si>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</si>
  <si>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</si>
  <si>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</si>
  <si>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</si>
  <si>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</si>
  <si>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</si>
  <si>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</si>
  <si>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</si>
  <si>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</si>
  <si>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</si>
  <si>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</si>
  <si>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</si>
  <si>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</si>
  <si>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</si>
  <si>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</si>
  <si>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</si>
  <si>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</si>
  <si>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</si>
  <si>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</si>
  <si>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</si>
  <si>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</si>
  <si>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</si>
  <si>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</si>
  <si>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</si>
  <si>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</si>
  <si>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</si>
  <si>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</si>
  <si>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</si>
  <si>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</si>
  <si>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</si>
  <si>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</si>
  <si>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</si>
  <si>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</si>
  <si>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</si>
  <si>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</si>
  <si>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</si>
  <si>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</si>
  <si>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</si>
  <si>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</si>
  <si>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</si>
  <si>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</si>
  <si>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</si>
  <si>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</si>
  <si>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</si>
  <si>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</si>
  <si>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</si>
  <si>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</si>
  <si>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</si>
  <si>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</si>
  <si>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</si>
  <si>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</si>
  <si>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</si>
  <si>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</si>
  <si>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</si>
  <si>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</si>
  <si>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</si>
  <si>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</si>
  <si>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</si>
  <si>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</si>
  <si>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</si>
  <si>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</si>
  <si>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</si>
  <si>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</si>
  <si>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</si>
  <si>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</si>
  <si>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</si>
  <si>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</si>
  <si>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</si>
  <si>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</si>
  <si>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</si>
  <si>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</si>
  <si>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</si>
  <si>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</si>
  <si>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</si>
  <si>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</si>
  <si>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</si>
  <si>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</si>
  <si>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</si>
  <si>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</si>
  <si>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</si>
  <si>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</si>
  <si>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</si>
  <si>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</si>
  <si>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</si>
  <si>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</si>
  <si>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</si>
  <si>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</si>
  <si>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</si>
  <si>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</si>
  <si>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</si>
  <si>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</si>
  <si>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</si>
  <si>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</si>
  <si>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</si>
  <si>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</si>
  <si>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</si>
  <si>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</si>
  <si>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</si>
  <si>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</si>
  <si>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</si>
  <si>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</si>
  <si>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</si>
  <si>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</si>
  <si>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</si>
  <si>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</si>
  <si>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</si>
  <si>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</si>
  <si>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</si>
  <si>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</si>
  <si>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</si>
  <si>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</si>
  <si>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</si>
  <si>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</si>
  <si>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</si>
  <si>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</si>
  <si>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</si>
  <si>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</si>
  <si>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</si>
  <si>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</si>
  <si>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</si>
  <si>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</si>
  <si>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</si>
  <si>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</si>
  <si>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</si>
  <si>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</si>
  <si>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</si>
  <si>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</si>
  <si>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</si>
  <si>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</si>
  <si>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</si>
  <si>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</si>
  <si>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</si>
  <si>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</si>
  <si>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</si>
  <si>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</si>
  <si>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</si>
  <si>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</si>
  <si>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</si>
  <si>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</si>
  <si>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</si>
  <si>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</si>
  <si>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</si>
  <si>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</si>
  <si>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</si>
  <si>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</si>
  <si>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</si>
  <si>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</si>
  <si>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</si>
  <si>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</si>
  <si>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</si>
  <si>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</si>
  <si>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</si>
  <si>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</si>
  <si>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</si>
  <si>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</si>
  <si>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</si>
  <si>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</si>
  <si>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</si>
  <si>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</si>
  <si>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</si>
  <si>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</si>
  <si>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</si>
  <si>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</si>
  <si>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</si>
  <si>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</si>
  <si>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</si>
  <si>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</si>
  <si>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</si>
  <si>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</si>
  <si>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</si>
  <si>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</si>
  <si>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</si>
  <si>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</si>
  <si>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</si>
  <si>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</si>
  <si>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</si>
  <si>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</si>
  <si>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</si>
  <si>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</si>
  <si>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</si>
  <si>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</si>
  <si>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</si>
  <si>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</si>
  <si>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</si>
  <si>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</si>
  <si>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</si>
  <si>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</si>
  <si>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</si>
  <si>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</si>
  <si>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</si>
  <si>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</si>
  <si>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</si>
  <si>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</si>
  <si>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</si>
  <si>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</si>
  <si>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</si>
  <si>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</si>
  <si>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</si>
  <si>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</si>
  <si>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</si>
  <si>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</si>
  <si>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</si>
  <si>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</si>
  <si>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</si>
  <si>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</si>
  <si>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</si>
  <si>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</si>
  <si>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</si>
  <si>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</si>
  <si>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</si>
  <si>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</si>
  <si>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</si>
  <si>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</si>
  <si>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</si>
  <si>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</si>
  <si>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</si>
  <si>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</si>
  <si>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</si>
  <si>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</si>
  <si>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</si>
  <si>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</si>
  <si>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</si>
  <si>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</si>
  <si>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</si>
  <si>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</si>
  <si>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</si>
  <si>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</si>
  <si>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</si>
  <si>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</si>
  <si>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</si>
  <si>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</si>
  <si>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</si>
  <si>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</si>
  <si>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</si>
  <si>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</si>
  <si>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</si>
  <si>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</si>
  <si>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</si>
  <si>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</si>
  <si>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</si>
  <si>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</si>
  <si>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</si>
  <si>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</si>
  <si>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</si>
  <si>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</si>
  <si>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</si>
  <si>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</si>
  <si>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</si>
  <si>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</si>
  <si>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</si>
  <si>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</si>
  <si>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</si>
  <si>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</si>
  <si>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</si>
  <si>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</si>
  <si>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</si>
  <si>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</si>
  <si>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</si>
  <si>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</si>
  <si>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</si>
  <si>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</si>
  <si>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</si>
  <si>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</si>
  <si>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</si>
  <si>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</si>
  <si>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</si>
  <si>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</si>
  <si>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</si>
  <si>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</si>
  <si>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</si>
  <si>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</si>
  <si>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</si>
  <si>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</si>
  <si>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</si>
  <si>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</si>
  <si>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</si>
  <si>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</si>
  <si>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</si>
  <si>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</si>
  <si>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</si>
  <si>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</si>
  <si>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</si>
  <si>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</si>
  <si>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</si>
  <si>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</si>
  <si>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</si>
  <si>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</si>
  <si>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</si>
  <si>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</si>
  <si>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</si>
  <si>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</si>
  <si>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</si>
  <si>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</si>
  <si>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</si>
  <si>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</si>
  <si>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</si>
  <si>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</si>
  <si>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</si>
  <si>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</si>
  <si>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</si>
  <si>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</si>
  <si>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</si>
  <si>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</si>
  <si>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</si>
  <si>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</si>
  <si>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</si>
  <si>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</si>
  <si>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</si>
  <si>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</si>
  <si>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</si>
  <si>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</si>
  <si>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</si>
  <si>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</si>
  <si>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</si>
  <si>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</si>
  <si>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</si>
  <si>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</si>
  <si>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</si>
  <si>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</si>
  <si>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</si>
  <si>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</si>
  <si>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</si>
  <si>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</si>
  <si>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</si>
  <si>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</si>
  <si>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</si>
  <si>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</si>
  <si>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</si>
  <si>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</si>
  <si>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</si>
  <si>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</si>
  <si>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</si>
  <si>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</si>
  <si>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</si>
  <si>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</si>
  <si>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</si>
  <si>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</si>
  <si>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</si>
  <si>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</si>
  <si>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</si>
  <si>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</si>
  <si>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</si>
  <si>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</si>
  <si>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</si>
  <si>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</si>
  <si>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</si>
  <si>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</si>
  <si>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</si>
  <si>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</si>
  <si>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</si>
  <si>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</si>
  <si>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</si>
  <si>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</si>
  <si>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</si>
  <si>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</si>
  <si>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</si>
  <si>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</si>
  <si>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</si>
  <si>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</si>
  <si>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</si>
  <si>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</si>
  <si>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</si>
  <si>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</si>
  <si>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</si>
  <si>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</si>
  <si>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</si>
  <si>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</si>
  <si>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</si>
  <si>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</si>
  <si>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</si>
  <si>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</si>
  <si>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</si>
  <si>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</si>
  <si>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</si>
  <si>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</si>
  <si>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</si>
  <si>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</si>
  <si>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</si>
  <si>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</si>
  <si>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</si>
  <si>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</si>
  <si>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</si>
  <si>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</si>
  <si>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</si>
  <si>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</si>
  <si>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</si>
  <si>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</si>
  <si>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</si>
  <si>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</si>
  <si>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</si>
  <si>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</si>
  <si>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</si>
  <si>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</si>
  <si>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</si>
  <si>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</si>
  <si>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</si>
  <si>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</si>
  <si>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</si>
  <si>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</si>
  <si>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</si>
  <si>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</si>
  <si>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</si>
  <si>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</si>
  <si>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</si>
  <si>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</si>
  <si>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</si>
  <si>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</si>
  <si>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</si>
  <si>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</si>
  <si>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</si>
  <si>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</si>
  <si>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</si>
  <si>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</si>
  <si>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</si>
  <si>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</si>
  <si>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</si>
  <si>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</si>
  <si>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</si>
  <si>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</si>
  <si>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</si>
  <si>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</si>
  <si>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</si>
  <si>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</si>
  <si>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</si>
  <si>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</si>
  <si>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</si>
  <si>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</si>
  <si>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</si>
  <si>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</si>
  <si>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</si>
  <si>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</si>
  <si>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</si>
  <si>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</si>
  <si>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</si>
  <si>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</si>
  <si>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</si>
  <si>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</si>
  <si>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</si>
  <si>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</si>
  <si>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</si>
  <si>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</si>
  <si>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</si>
  <si>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</si>
  <si>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</si>
  <si>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</si>
  <si>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</si>
  <si>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</si>
  <si>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</si>
  <si>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</si>
  <si>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</si>
  <si>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</si>
  <si>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</si>
  <si>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</si>
  <si>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</si>
  <si>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</si>
  <si>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</si>
  <si>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</si>
  <si>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</si>
  <si>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</si>
  <si>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</si>
  <si>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</si>
  <si>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</si>
  <si>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</si>
  <si>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</si>
  <si>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</si>
  <si>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</si>
  <si>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</si>
  <si>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</si>
  <si>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</si>
  <si>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</si>
  <si>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</si>
  <si>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</si>
  <si>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</si>
  <si>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</si>
  <si>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</si>
  <si>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</si>
  <si>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</si>
  <si>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</si>
  <si>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</si>
  <si>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</si>
  <si>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</si>
  <si>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</si>
  <si>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</si>
  <si>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</si>
  <si>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</si>
  <si>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</si>
  <si>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</si>
  <si>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</si>
  <si>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</si>
  <si>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</si>
  <si>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</si>
  <si>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</si>
  <si>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</si>
  <si>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</si>
  <si>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</si>
  <si>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</si>
  <si>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</si>
  <si>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</si>
  <si>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</si>
  <si>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</si>
  <si>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</si>
  <si>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</si>
  <si>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</si>
  <si>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</si>
  <si>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</si>
  <si>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</si>
  <si>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</si>
  <si>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</si>
  <si>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</si>
  <si>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</si>
  <si>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</si>
  <si>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</si>
  <si>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</si>
  <si>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</si>
  <si>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</si>
  <si>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</si>
  <si>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</si>
  <si>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</si>
  <si>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</si>
  <si>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</si>
  <si>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</si>
  <si>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</si>
  <si>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</si>
  <si>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</si>
  <si>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</si>
  <si>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</si>
  <si>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</si>
  <si>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</si>
  <si>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</si>
  <si>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</si>
  <si>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</si>
  <si>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</si>
  <si>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</si>
  <si>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</si>
  <si>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</si>
  <si>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</si>
  <si>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</si>
  <si>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</si>
  <si>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</si>
  <si>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</si>
  <si>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</si>
  <si>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</si>
  <si>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</si>
  <si>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</si>
  <si>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</si>
  <si>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</si>
  <si>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</si>
  <si>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</si>
  <si>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</si>
  <si>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</si>
  <si>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</si>
  <si>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</si>
  <si>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</si>
  <si>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</si>
  <si>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</si>
  <si>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</si>
  <si>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</si>
  <si>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</si>
  <si>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</si>
  <si>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</si>
  <si>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</si>
  <si>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</si>
  <si>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</si>
  <si>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</si>
  <si>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</si>
  <si>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</si>
  <si>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</si>
  <si>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</si>
  <si>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</si>
  <si>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</si>
  <si>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</si>
  <si>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</si>
  <si>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</si>
  <si>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</si>
  <si>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</si>
  <si>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</si>
  <si>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</si>
  <si>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</si>
  <si>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</si>
  <si>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</si>
  <si>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</si>
  <si>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</si>
  <si>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</si>
  <si>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</si>
  <si>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</si>
  <si>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</si>
  <si>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</si>
  <si>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</si>
  <si>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</si>
  <si>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</si>
  <si>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</si>
  <si>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</si>
  <si>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</si>
  <si>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</si>
  <si>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</si>
  <si>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</si>
  <si>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</si>
  <si>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</si>
  <si>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</si>
  <si>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</si>
  <si>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</si>
  <si>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</si>
  <si>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</si>
  <si>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</si>
  <si>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</si>
  <si>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</si>
  <si>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</si>
  <si>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</si>
  <si>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</si>
  <si>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</si>
  <si>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</si>
  <si>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</si>
  <si>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</si>
  <si>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</si>
  <si>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</si>
  <si>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</si>
  <si>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</si>
  <si>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</si>
  <si>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</si>
  <si>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</si>
  <si>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</si>
  <si>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</si>
  <si>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</si>
  <si>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</si>
  <si>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</si>
  <si>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</si>
  <si>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</si>
  <si>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</si>
  <si>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</si>
  <si>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</si>
  <si>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</si>
  <si>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</si>
  <si>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</si>
  <si>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</si>
  <si>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</si>
  <si>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</si>
  <si>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</si>
  <si>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</si>
  <si>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</si>
  <si>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</si>
  <si>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</si>
  <si>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</si>
  <si>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</si>
  <si>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</si>
  <si>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</si>
  <si>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</si>
  <si>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</si>
  <si>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</si>
  <si>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</si>
  <si>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</si>
  <si>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</si>
  <si>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</si>
  <si>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</si>
  <si>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</si>
  <si>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</si>
  <si>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</si>
  <si>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</si>
  <si>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</si>
  <si>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</si>
  <si>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</si>
  <si>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</si>
  <si>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</si>
  <si>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</si>
  <si>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</si>
  <si>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</si>
  <si>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</si>
  <si>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</si>
  <si>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</si>
  <si>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</si>
  <si>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</si>
  <si>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</si>
  <si>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</si>
  <si>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</si>
  <si>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</si>
  <si>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</si>
  <si>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</si>
  <si>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</si>
  <si>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</si>
  <si>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</si>
  <si>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</si>
  <si>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</si>
  <si>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</si>
  <si>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</si>
  <si>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</si>
  <si>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</si>
  <si>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</si>
  <si>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</si>
  <si>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</si>
  <si>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</si>
  <si>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</si>
  <si>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</si>
  <si>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</si>
  <si>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</si>
  <si>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</si>
  <si>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</si>
  <si>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</si>
  <si>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</si>
  <si>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</si>
  <si>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</si>
  <si>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</si>
  <si>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</si>
  <si>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</si>
  <si>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</si>
  <si>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</si>
  <si>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</si>
  <si>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</si>
  <si>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</si>
  <si>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</si>
  <si>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</si>
  <si>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</si>
  <si>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</si>
  <si>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</si>
  <si>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</si>
  <si>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</si>
  <si>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</si>
  <si>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</si>
  <si>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</si>
  <si>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</si>
  <si>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</si>
  <si>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</si>
  <si>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</si>
  <si>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</si>
  <si>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</si>
  <si>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</si>
  <si>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</si>
  <si>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</si>
  <si>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</si>
  <si>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</si>
  <si>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</si>
  <si>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</si>
  <si>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</si>
  <si>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</si>
  <si>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</si>
  <si>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</si>
  <si>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</si>
  <si>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</si>
  <si>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</si>
  <si>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</si>
  <si>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</si>
  <si>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</si>
  <si>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</si>
  <si>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</si>
  <si>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</si>
  <si>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</si>
  <si>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</si>
  <si>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</si>
  <si>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</si>
  <si>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</si>
  <si>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</si>
  <si>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</si>
  <si>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</si>
  <si>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</si>
  <si>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</si>
  <si>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</si>
  <si>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</si>
  <si>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</si>
  <si>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</si>
  <si>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</si>
  <si>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</si>
  <si>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</si>
  <si>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</si>
  <si>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</si>
  <si>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</si>
  <si>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</si>
  <si>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</si>
  <si>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</si>
  <si>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</si>
  <si>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</si>
  <si>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</si>
  <si>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</si>
  <si>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</si>
  <si>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</si>
  <si>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</si>
  <si>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</si>
  <si>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</si>
  <si>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</si>
  <si>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</si>
  <si>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</si>
  <si>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</si>
  <si>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</si>
  <si>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</si>
  <si>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</si>
  <si>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</si>
  <si>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</si>
  <si>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</si>
  <si>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</si>
  <si>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</si>
  <si>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</si>
  <si>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</si>
  <si>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</si>
  <si>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</si>
  <si>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</si>
  <si>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</si>
  <si>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</si>
  <si>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</si>
  <si>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</si>
  <si>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</si>
  <si>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</si>
  <si>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</si>
  <si>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</si>
  <si>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</si>
  <si>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</si>
  <si>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</si>
  <si>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</si>
  <si>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</si>
  <si>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</si>
  <si>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</si>
  <si>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</si>
  <si>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</si>
  <si>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</si>
  <si>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</si>
  <si>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</si>
  <si>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</si>
  <si>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</si>
  <si>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</si>
  <si>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</si>
  <si>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</si>
  <si>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</si>
  <si>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</si>
  <si>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</si>
  <si>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</si>
  <si>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</si>
  <si>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</si>
  <si>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</si>
  <si>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</si>
  <si>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</si>
  <si>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</si>
  <si>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</si>
  <si>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</si>
  <si>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</si>
  <si>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</si>
  <si>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</si>
  <si>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</si>
  <si>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</si>
  <si>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</si>
  <si>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</si>
  <si>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</si>
  <si>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</si>
  <si>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</si>
  <si>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</si>
  <si>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</si>
  <si>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</si>
  <si>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</si>
  <si>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</si>
  <si>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</si>
  <si>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</si>
  <si>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</si>
  <si>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</si>
  <si>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</si>
  <si>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</si>
  <si>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</si>
  <si>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</si>
  <si>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</si>
  <si>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</si>
  <si>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</si>
  <si>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</si>
  <si>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</si>
  <si>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</si>
  <si>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</si>
  <si>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</si>
  <si>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</si>
  <si>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</si>
  <si>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</si>
  <si>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</si>
  <si>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</si>
  <si>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</si>
  <si>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</si>
  <si>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</si>
  <si>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</si>
  <si>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</si>
  <si>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</si>
  <si>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</si>
  <si>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</si>
  <si>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</si>
  <si>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</si>
  <si>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</si>
  <si>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</si>
  <si>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</si>
  <si>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</si>
  <si>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</si>
  <si>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</si>
  <si>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</si>
  <si>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</si>
  <si>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</si>
  <si>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</si>
  <si>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</si>
  <si>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</si>
  <si>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</si>
  <si>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</si>
  <si>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</si>
  <si>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</si>
  <si>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</si>
  <si>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</si>
  <si>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</si>
  <si>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</si>
  <si>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</si>
  <si>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</si>
  <si>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</si>
  <si>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</si>
  <si>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</si>
  <si>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</si>
  <si>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</si>
  <si>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</si>
  <si>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</si>
  <si>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</si>
  <si>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</si>
  <si>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</si>
  <si>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</si>
  <si>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</si>
  <si>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</si>
  <si>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</si>
  <si>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</si>
  <si>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</si>
  <si>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</si>
  <si>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</si>
  <si>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</si>
  <si>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</si>
  <si>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</si>
  <si>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</si>
  <si>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</si>
  <si>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</si>
  <si>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</si>
  <si>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</si>
  <si>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</si>
  <si>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</si>
  <si>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</si>
  <si>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</si>
  <si>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</si>
  <si>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</si>
  <si>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</si>
  <si>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</si>
  <si>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</si>
  <si>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</si>
  <si>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</si>
  <si>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</si>
  <si>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</si>
  <si>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</si>
  <si>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</si>
  <si>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</si>
  <si>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</si>
  <si>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</si>
  <si>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</si>
  <si>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</si>
  <si>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</si>
  <si>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</si>
  <si>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</si>
  <si>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</si>
  <si>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</si>
  <si>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</si>
  <si>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</si>
  <si>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</si>
  <si>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</si>
  <si>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</si>
  <si>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</si>
  <si>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</si>
  <si>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</si>
  <si>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</si>
  <si>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</si>
  <si>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</si>
  <si>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</si>
  <si>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</si>
  <si>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</si>
  <si>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</si>
  <si>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</si>
  <si>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</si>
  <si>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</si>
  <si>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</si>
  <si>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</si>
  <si>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</si>
  <si>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</si>
  <si>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</si>
  <si>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</si>
  <si>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</si>
  <si>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</si>
  <si>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</si>
  <si>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</si>
  <si>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</si>
  <si>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</si>
  <si>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</si>
  <si>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</si>
  <si>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</si>
  <si>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</si>
  <si>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</si>
  <si>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</si>
  <si>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</si>
  <si>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</si>
  <si>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</si>
  <si>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</si>
  <si>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</si>
  <si>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</si>
  <si>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</si>
  <si>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</si>
  <si>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</si>
  <si>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</si>
  <si>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</si>
  <si>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</si>
  <si>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</si>
  <si>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</si>
  <si>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</si>
  <si>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</si>
  <si>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</si>
  <si>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</si>
  <si>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</si>
  <si>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</si>
  <si>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</si>
  <si>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</si>
  <si>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</si>
  <si>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</si>
  <si>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</si>
  <si>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</si>
  <si>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</si>
  <si>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</si>
  <si>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</si>
  <si>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</si>
  <si>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</si>
  <si>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</si>
  <si>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</si>
  <si>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</si>
  <si>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</si>
  <si>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</si>
  <si>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</si>
  <si>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</si>
  <si>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</si>
  <si>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</si>
  <si>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</si>
  <si>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</si>
  <si>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</si>
  <si>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</si>
  <si>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</si>
  <si>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</si>
  <si>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</si>
  <si>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</si>
  <si>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</si>
  <si>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</si>
  <si>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</si>
  <si>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</si>
  <si>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</si>
  <si>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</si>
  <si>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</si>
  <si>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</si>
  <si>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</si>
  <si>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</si>
  <si>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</si>
  <si>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</si>
  <si>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</si>
  <si>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</si>
  <si>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</si>
  <si>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</si>
  <si>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</si>
  <si>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</si>
  <si>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</si>
  <si>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</si>
  <si>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</si>
  <si>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</si>
  <si>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</si>
  <si>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</si>
  <si>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</si>
  <si>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</si>
  <si>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</si>
  <si>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</si>
  <si>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</si>
  <si>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</si>
  <si>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</si>
  <si>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</si>
  <si>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</si>
  <si>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</si>
  <si>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</si>
  <si>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</si>
  <si>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</si>
  <si>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</si>
  <si>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</si>
  <si>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</si>
  <si>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</si>
  <si>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</si>
  <si>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</si>
  <si>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</si>
  <si>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</si>
  <si>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</si>
  <si>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</si>
  <si>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</si>
  <si>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</si>
  <si>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</si>
  <si>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</si>
  <si>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</si>
  <si>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</si>
  <si>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</si>
  <si>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</si>
  <si>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</si>
  <si>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</si>
  <si>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</si>
  <si>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</si>
  <si>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</si>
  <si>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</si>
  <si>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</si>
  <si>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</si>
  <si>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</si>
  <si>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</si>
  <si>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</si>
  <si>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</si>
  <si>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</si>
  <si>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</si>
  <si>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</si>
  <si>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</si>
  <si>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</si>
  <si>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</si>
  <si>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</si>
  <si>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</si>
  <si>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</si>
  <si>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</si>
  <si>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</si>
  <si>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</si>
  <si>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</si>
  <si>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</si>
  <si>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</si>
  <si>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</si>
  <si>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</si>
  <si>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</si>
  <si>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</si>
  <si>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</si>
  <si>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</si>
  <si>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</si>
  <si>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</si>
  <si>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</si>
  <si>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</si>
  <si>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</si>
  <si>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</si>
  <si>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</si>
  <si>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</si>
  <si>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</si>
  <si>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</si>
  <si>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</si>
  <si>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</si>
  <si>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</si>
  <si>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</si>
  <si>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</si>
  <si>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</si>
  <si>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</si>
  <si>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</si>
  <si>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</si>
  <si>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</si>
  <si>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</si>
  <si>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</si>
  <si>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</si>
  <si>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</si>
  <si>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</si>
  <si>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</si>
  <si>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</si>
  <si>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</si>
  <si>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</si>
  <si>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</si>
  <si>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</si>
  <si>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</si>
  <si>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</si>
  <si>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</si>
  <si>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</si>
  <si>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</si>
  <si>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</si>
  <si>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</si>
  <si>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</si>
  <si>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</si>
  <si>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</si>
  <si>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</si>
  <si>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</si>
  <si>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</si>
  <si>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</si>
  <si>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</si>
  <si>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</si>
  <si>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</si>
  <si>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</si>
  <si>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</si>
  <si>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</si>
  <si>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</si>
  <si>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</si>
  <si>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</si>
  <si>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</si>
  <si>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</si>
  <si>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</si>
  <si>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</si>
  <si>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</si>
  <si>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</si>
  <si>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</si>
  <si>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</si>
  <si>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</si>
  <si>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</si>
  <si>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</si>
  <si>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</si>
  <si>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</si>
  <si>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</si>
  <si>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</si>
  <si>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</si>
  <si>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</si>
  <si>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</si>
  <si>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</si>
  <si>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</si>
  <si>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</si>
  <si>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</si>
  <si>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</si>
  <si>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</si>
  <si>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</si>
  <si>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</si>
  <si>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</si>
  <si>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</si>
  <si>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</si>
  <si>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</si>
  <si>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</si>
  <si>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</si>
  <si>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</si>
  <si>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</si>
  <si>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</si>
  <si>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</si>
  <si>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</si>
  <si>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</si>
  <si>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</si>
  <si>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</si>
  <si>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</si>
  <si>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</si>
  <si>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</si>
  <si>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</si>
  <si>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</si>
  <si>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</si>
  <si>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</si>
  <si>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</si>
  <si>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</si>
  <si>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</si>
  <si>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</si>
  <si>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</si>
  <si>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</si>
  <si>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</si>
  <si>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</si>
  <si>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</si>
  <si>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</si>
  <si>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</si>
  <si>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</si>
  <si>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</si>
  <si>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</si>
  <si>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</si>
  <si>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</si>
  <si>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</si>
  <si>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</si>
  <si>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</si>
  <si>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</si>
  <si>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</si>
  <si>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</si>
  <si>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</si>
  <si>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</si>
  <si>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</si>
  <si>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</si>
  <si>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</si>
  <si>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</si>
  <si>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</si>
  <si>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</si>
  <si>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</si>
  <si>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</si>
  <si>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</si>
  <si>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</si>
  <si>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</si>
  <si>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</si>
  <si>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</si>
  <si>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</si>
  <si>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</si>
  <si>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</si>
  <si>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</si>
  <si>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</si>
  <si>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</si>
  <si>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</si>
  <si>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</si>
  <si>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</si>
  <si>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</si>
  <si>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</si>
  <si>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</si>
  <si>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</si>
  <si>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</si>
  <si>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</si>
  <si>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</si>
  <si>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</si>
  <si>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</si>
  <si>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</si>
  <si>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</si>
  <si>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</si>
  <si>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</si>
  <si>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</si>
  <si>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</si>
  <si>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</si>
  <si>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</si>
  <si>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</si>
  <si>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</si>
  <si>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</si>
  <si>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</si>
  <si>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</si>
  <si>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</si>
  <si>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</si>
  <si>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</si>
  <si>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</si>
  <si>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</si>
  <si>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</si>
  <si>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</si>
  <si>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</si>
  <si>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</si>
  <si>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</si>
  <si>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</si>
  <si>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</si>
  <si>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</si>
  <si>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</si>
  <si>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</si>
  <si>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</si>
  <si>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</si>
  <si>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</si>
  <si>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</si>
  <si>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</si>
  <si>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</si>
  <si>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</si>
  <si>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</si>
  <si>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</si>
  <si>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</si>
  <si>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</si>
  <si>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</si>
  <si>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</si>
  <si>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</si>
  <si>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</si>
  <si>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</si>
  <si>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</si>
  <si>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</si>
  <si>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</si>
  <si>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</si>
  <si>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</si>
  <si>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</si>
  <si>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</si>
  <si>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</si>
  <si>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</si>
  <si>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</si>
  <si>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</si>
  <si>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</si>
  <si>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</si>
  <si>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</si>
  <si>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</si>
  <si>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</si>
  <si>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</si>
  <si>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</si>
  <si>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</si>
  <si>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</si>
  <si>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</si>
  <si>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</si>
  <si>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</si>
  <si>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</si>
  <si>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</si>
  <si>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</si>
  <si>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</si>
  <si>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</si>
  <si>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</si>
  <si>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</si>
  <si>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</si>
  <si>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</si>
  <si>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</si>
  <si>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</si>
  <si>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</si>
  <si>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</si>
  <si>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</si>
  <si>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</si>
  <si>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</si>
  <si>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</si>
  <si>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</si>
  <si>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</si>
  <si>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</si>
  <si>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</si>
  <si>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</si>
  <si>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</si>
  <si>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</si>
  <si>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</si>
  <si>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</si>
  <si>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</si>
  <si>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</si>
  <si>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</si>
  <si>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</si>
  <si>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</si>
  <si>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</si>
  <si>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</si>
  <si>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</si>
  <si>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</si>
  <si>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</si>
  <si>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</si>
  <si>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</si>
  <si>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</si>
  <si>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</si>
  <si>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</si>
  <si>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</si>
  <si>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</si>
  <si>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</si>
  <si>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</si>
  <si>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</si>
  <si>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</si>
  <si>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</si>
  <si>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</si>
  <si>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</si>
  <si>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</si>
  <si>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</si>
  <si>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</si>
  <si>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</si>
  <si>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</si>
  <si>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</si>
  <si>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</si>
  <si>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</si>
  <si>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</si>
  <si>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</si>
  <si>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</si>
  <si>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</si>
  <si>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</si>
  <si>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</si>
  <si>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</si>
  <si>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</si>
  <si>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</si>
  <si>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</si>
  <si>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</si>
  <si>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</si>
  <si>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</si>
  <si>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</si>
  <si>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</si>
  <si>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</si>
  <si>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</si>
  <si>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</si>
  <si>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</si>
  <si>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</si>
  <si>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</si>
  <si>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</si>
  <si>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</si>
  <si>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</si>
  <si>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</si>
  <si>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</si>
  <si>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</si>
  <si>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</si>
  <si>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</si>
  <si>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</si>
  <si>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</si>
  <si>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</si>
  <si>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</si>
  <si>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</si>
  <si>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</si>
  <si>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</si>
  <si>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</si>
  <si>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</si>
  <si>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</si>
  <si>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</si>
  <si>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</si>
  <si>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</si>
  <si>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</si>
  <si>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</si>
  <si>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</si>
  <si>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</si>
  <si>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</si>
  <si>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</si>
  <si>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</si>
  <si>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</si>
  <si>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</si>
  <si>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</si>
  <si>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</si>
  <si>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</si>
  <si>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</si>
  <si>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</si>
  <si>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</si>
  <si>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</si>
  <si>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</si>
  <si>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</si>
  <si>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</si>
  <si>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</si>
  <si>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</si>
  <si>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</si>
  <si>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</si>
  <si>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</si>
  <si>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</si>
  <si>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</si>
  <si>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</si>
  <si>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</si>
  <si>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</si>
  <si>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</si>
  <si>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</si>
  <si>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</si>
  <si>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</si>
  <si>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</si>
  <si>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</si>
  <si>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</si>
  <si>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</si>
  <si>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</si>
  <si>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</si>
  <si>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</si>
  <si>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</si>
  <si>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</si>
  <si>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</si>
  <si>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</si>
  <si>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</si>
  <si>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</si>
  <si>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</si>
  <si>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</si>
  <si>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</si>
  <si>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</si>
  <si>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</si>
  <si>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</si>
  <si>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</si>
  <si>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</si>
  <si>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</si>
  <si>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</si>
  <si>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</si>
  <si>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</si>
  <si>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</si>
  <si>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</si>
  <si>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</si>
  <si>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</si>
  <si>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</si>
  <si>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</si>
  <si>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</si>
  <si>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</si>
  <si>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</si>
  <si>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</si>
  <si>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</si>
  <si>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</si>
  <si>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</si>
  <si>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</si>
  <si>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</si>
  <si>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</si>
  <si>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</si>
  <si>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</si>
  <si>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</si>
  <si>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</si>
  <si>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</si>
  <si>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</si>
  <si>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</si>
  <si>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</si>
  <si>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</si>
  <si>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</si>
  <si>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</si>
  <si>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</si>
  <si>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</si>
  <si>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</si>
  <si>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</si>
  <si>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</si>
  <si>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</si>
  <si>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</si>
  <si>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</si>
  <si>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</si>
  <si>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</si>
  <si>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</si>
  <si>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</si>
  <si>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</si>
  <si>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</si>
  <si>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</si>
  <si>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</si>
  <si>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</si>
  <si>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</si>
  <si>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</si>
  <si>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</si>
  <si>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</si>
  <si>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</si>
  <si>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</si>
  <si>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</si>
  <si>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</si>
  <si>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</si>
  <si>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</si>
  <si>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</si>
  <si>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</si>
  <si>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</si>
  <si>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</si>
  <si>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</si>
  <si>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</si>
  <si>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</si>
  <si>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</si>
  <si>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</si>
  <si>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</si>
  <si>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</si>
  <si>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</si>
  <si>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</si>
  <si>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</si>
  <si>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</si>
  <si>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</si>
  <si>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</si>
  <si>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</si>
  <si>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</si>
  <si>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</si>
  <si>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</si>
  <si>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</si>
  <si>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</si>
  <si>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</si>
  <si>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</si>
  <si>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</si>
  <si>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</si>
  <si>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</si>
  <si>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</si>
  <si>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</si>
  <si>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</si>
  <si>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</si>
  <si>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</si>
  <si>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</si>
  <si>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</si>
  <si>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</si>
  <si>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</si>
  <si>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</si>
  <si>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</si>
  <si>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</si>
  <si>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</si>
  <si>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</si>
  <si>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</si>
  <si>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</si>
  <si>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</si>
  <si>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</si>
  <si>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</si>
  <si>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</si>
  <si>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</si>
  <si>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</si>
  <si>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</si>
  <si>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</si>
  <si>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</si>
  <si>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</si>
  <si>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</si>
  <si>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</si>
  <si>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</si>
  <si>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</si>
  <si>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</si>
  <si>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</si>
  <si>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</si>
  <si>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</si>
  <si>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</si>
  <si>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</si>
  <si>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</si>
  <si>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</si>
  <si>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</si>
  <si>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</si>
  <si>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</si>
  <si>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</si>
  <si>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</si>
  <si>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</si>
  <si>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</si>
  <si>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</si>
  <si>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</si>
  <si>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</si>
  <si>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</si>
  <si>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</si>
  <si>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</si>
  <si>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</si>
  <si>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</si>
  <si>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</si>
  <si>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</si>
  <si>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</si>
  <si>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</si>
  <si>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</si>
  <si>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</si>
  <si>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</si>
  <si>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</si>
  <si>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</si>
  <si>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</si>
  <si>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</si>
  <si>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</si>
  <si>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</si>
  <si>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</si>
  <si>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</si>
  <si>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</si>
  <si>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</si>
  <si>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</si>
  <si>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</si>
  <si>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</si>
  <si>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</si>
  <si>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</si>
  <si>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</si>
  <si>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</si>
  <si>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</si>
  <si>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</si>
  <si>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</si>
  <si>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</si>
  <si>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</si>
  <si>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</si>
  <si>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</si>
  <si>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</si>
  <si>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</si>
  <si>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</si>
  <si>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</si>
  <si>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</si>
  <si>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</si>
  <si>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</si>
  <si>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</si>
  <si>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</si>
  <si>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</si>
  <si>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</si>
  <si>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</si>
  <si>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</si>
  <si>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</si>
  <si>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</si>
  <si>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</si>
  <si>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</si>
  <si>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</si>
  <si>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</si>
  <si>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</si>
  <si>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</si>
  <si>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</si>
  <si>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</si>
  <si>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</si>
  <si>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</si>
  <si>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</si>
  <si>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</si>
  <si>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</si>
  <si>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</si>
  <si>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</si>
  <si>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</si>
  <si>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</si>
  <si>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</si>
  <si>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</si>
  <si>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</si>
  <si>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</si>
  <si>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</si>
  <si>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</si>
  <si>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</si>
  <si>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</si>
  <si>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</si>
  <si>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</si>
  <si>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</si>
  <si>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</si>
  <si>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</si>
  <si>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</si>
  <si>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</si>
  <si>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</si>
  <si>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</si>
  <si>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</si>
  <si>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</si>
  <si>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</si>
  <si>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</si>
  <si>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</si>
  <si>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</si>
  <si>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</si>
  <si>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</si>
  <si>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</si>
  <si>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</si>
  <si>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</si>
  <si>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</si>
  <si>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</si>
  <si>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</si>
  <si>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</si>
  <si>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</si>
  <si>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</si>
  <si>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</si>
  <si>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</si>
  <si>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</si>
  <si>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</si>
  <si>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</si>
  <si>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</si>
  <si>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</si>
  <si>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</si>
  <si>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</si>
  <si>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</si>
  <si>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</si>
  <si>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</si>
  <si>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</si>
  <si>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</si>
  <si>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</si>
  <si>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</si>
  <si>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</si>
  <si>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</si>
  <si>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</si>
  <si>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</si>
  <si>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</si>
  <si>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</si>
  <si>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</si>
  <si>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</si>
  <si>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</si>
  <si>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</si>
  <si>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</si>
  <si>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</si>
  <si>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</si>
  <si>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</si>
  <si>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</si>
  <si>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</si>
  <si>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</si>
  <si>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</si>
  <si>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</si>
  <si>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</si>
  <si>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</si>
  <si>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</si>
  <si>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</si>
  <si>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</si>
  <si>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</si>
  <si>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</si>
  <si>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</si>
  <si>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</si>
  <si>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</si>
  <si>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</si>
  <si>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</si>
  <si>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</si>
  <si>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</si>
  <si>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</si>
  <si>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</si>
  <si>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</si>
  <si>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</si>
  <si>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</si>
  <si>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</si>
  <si>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</si>
  <si>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</si>
  <si>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</si>
  <si>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</si>
  <si>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</si>
  <si>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</si>
  <si>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</si>
  <si>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</si>
  <si>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</si>
  <si>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</si>
  <si>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</si>
  <si>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</si>
  <si>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</si>
  <si>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</si>
  <si>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</si>
  <si>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</si>
  <si>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</si>
  <si>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</si>
  <si>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</si>
  <si>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</si>
  <si>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</si>
  <si>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</si>
  <si>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</si>
  <si>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</si>
  <si>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</si>
  <si>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</si>
  <si>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</si>
  <si>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</si>
  <si>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</si>
  <si>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</si>
  <si>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</si>
  <si>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</si>
  <si>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</si>
  <si>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</si>
  <si>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</si>
  <si>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</si>
  <si>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</si>
  <si>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</si>
  <si>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</si>
  <si>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</si>
  <si>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</si>
  <si>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</si>
  <si>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</si>
  <si>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</si>
  <si>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</si>
  <si>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</si>
  <si>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</si>
  <si>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</si>
  <si>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</si>
  <si>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</si>
  <si>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</si>
  <si>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</si>
  <si>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</si>
  <si>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</si>
  <si>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</si>
  <si>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</si>
  <si>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</si>
  <si>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</si>
  <si>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</si>
  <si>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</si>
  <si>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</si>
  <si>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</si>
  <si>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</si>
  <si>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</si>
  <si>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</si>
  <si>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</si>
  <si>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</si>
  <si>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</si>
  <si>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</si>
  <si>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</si>
  <si>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</si>
  <si>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</si>
  <si>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</si>
  <si>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</si>
  <si>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</si>
  <si>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</si>
  <si>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</si>
  <si>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</si>
  <si>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</si>
  <si>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</si>
  <si>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</si>
  <si>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</si>
  <si>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</si>
  <si>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</si>
  <si>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</si>
  <si>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</si>
  <si>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</si>
  <si>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</si>
  <si>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</si>
  <si>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</si>
  <si>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</si>
  <si>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</si>
  <si>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</si>
  <si>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</si>
  <si>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</si>
  <si>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</si>
  <si>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</si>
  <si>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</si>
  <si>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</si>
  <si>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</si>
  <si>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</si>
  <si>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</si>
  <si>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</si>
  <si>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</si>
  <si>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</si>
  <si>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</si>
  <si>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</si>
  <si>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</si>
  <si>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</si>
  <si>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</si>
  <si>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</si>
  <si>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</si>
  <si>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</si>
  <si>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</si>
  <si>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</si>
  <si>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</si>
  <si>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</si>
  <si>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</si>
  <si>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</si>
  <si>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</si>
  <si>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</si>
  <si>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</si>
  <si>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</si>
  <si>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</si>
  <si>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</si>
  <si>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</si>
  <si>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</si>
  <si>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</si>
  <si>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</si>
  <si>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</si>
  <si>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</si>
  <si>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</si>
  <si>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</si>
  <si>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</si>
  <si>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</si>
  <si>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</si>
  <si>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</si>
  <si>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</si>
  <si>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</si>
  <si>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</si>
  <si>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</si>
  <si>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</si>
  <si>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</si>
  <si>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</si>
  <si>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</si>
  <si>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</si>
  <si>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</si>
  <si>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</si>
  <si>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</si>
  <si>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</si>
  <si>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</si>
  <si>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</si>
  <si>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</si>
  <si>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</si>
  <si>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</si>
  <si>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</si>
  <si>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</si>
  <si>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</si>
  <si>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</si>
  <si>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</si>
  <si>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</si>
  <si>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</si>
  <si>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</si>
  <si>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</si>
  <si>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</si>
  <si>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</si>
  <si>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</si>
  <si>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</si>
  <si>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</si>
  <si>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</si>
  <si>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</si>
  <si>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</si>
  <si>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</si>
  <si>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</si>
  <si>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</si>
  <si>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</si>
  <si>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</si>
  <si>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</si>
  <si>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</si>
  <si>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</si>
  <si>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</si>
  <si>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</si>
  <si>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</si>
  <si>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</si>
  <si>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</si>
  <si>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</si>
  <si>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</si>
  <si>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</si>
  <si>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</si>
  <si>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</si>
  <si>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</si>
  <si>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</si>
  <si>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</si>
  <si>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</si>
  <si>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</si>
  <si>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</si>
  <si>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</si>
  <si>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</si>
  <si>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</si>
  <si>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</si>
  <si>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</si>
  <si>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</si>
  <si>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</si>
  <si>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</si>
  <si>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</si>
  <si>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</si>
  <si>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</si>
  <si>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</si>
  <si>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</si>
  <si>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</si>
  <si>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</si>
  <si>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</si>
  <si>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</si>
  <si>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</si>
  <si>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</si>
  <si>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</si>
  <si>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</si>
  <si>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</si>
  <si>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</si>
  <si>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</si>
  <si>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</si>
  <si>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</si>
  <si>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</si>
  <si>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</si>
  <si>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</si>
  <si>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</si>
  <si>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</si>
  <si>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</si>
  <si>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</si>
  <si>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</si>
  <si>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</si>
  <si>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</si>
  <si>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</si>
  <si>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</si>
  <si>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</si>
  <si>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</si>
  <si>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</si>
  <si>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</si>
  <si>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</si>
  <si>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</si>
  <si>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</si>
  <si>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</si>
  <si>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</si>
  <si>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</si>
  <si>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</si>
  <si>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</si>
  <si>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</si>
  <si>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</si>
  <si>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</si>
  <si>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</si>
  <si>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</si>
  <si>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</si>
  <si>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</si>
  <si>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</si>
  <si>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</si>
  <si>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</si>
  <si>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</si>
  <si>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</si>
  <si>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</si>
  <si>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</si>
  <si>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</si>
  <si>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</si>
  <si>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</si>
  <si>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</si>
  <si>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</si>
  <si>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</si>
  <si>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</si>
  <si>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</si>
  <si>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</si>
  <si>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</si>
  <si>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</si>
  <si>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</si>
  <si>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</si>
  <si>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</si>
  <si>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</si>
  <si>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</si>
  <si>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</si>
  <si>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</si>
  <si>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</si>
  <si>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</si>
  <si>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</si>
  <si>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</si>
  <si>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</si>
  <si>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</si>
  <si>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</si>
  <si>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</si>
  <si>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</si>
  <si>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</si>
  <si>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</si>
  <si>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</si>
  <si>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</si>
  <si>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</si>
  <si>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</si>
  <si>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</si>
  <si>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</si>
  <si>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</si>
  <si>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</si>
  <si>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</si>
  <si>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</si>
  <si>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</si>
  <si>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</si>
  <si>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</si>
  <si>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</si>
  <si>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</si>
  <si>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</si>
  <si>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</si>
  <si>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</si>
  <si>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</si>
  <si>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</si>
  <si>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</si>
  <si>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</si>
  <si>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</si>
  <si>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</si>
  <si>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</si>
  <si>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</si>
  <si>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</si>
  <si>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</si>
  <si>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</si>
  <si>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</si>
  <si>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</si>
  <si>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</si>
  <si>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</si>
  <si>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</si>
  <si>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</si>
  <si>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</si>
  <si>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</si>
  <si>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</si>
  <si>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</si>
  <si>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</si>
  <si>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</si>
  <si>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</si>
  <si>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</si>
  <si>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</si>
  <si>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</si>
  <si>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</si>
  <si>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</si>
  <si>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</si>
  <si>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</si>
  <si>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</si>
  <si>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</si>
  <si>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</si>
  <si>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</si>
  <si>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</si>
  <si>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</si>
  <si>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</si>
  <si>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</si>
  <si>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</si>
  <si>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</si>
  <si>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</si>
  <si>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</si>
  <si>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</si>
  <si>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</si>
  <si>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</si>
  <si>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</si>
  <si>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</si>
  <si>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</si>
  <si>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</si>
  <si>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</si>
  <si>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</si>
  <si>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</si>
  <si>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</si>
  <si>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</si>
  <si>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</si>
  <si>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</si>
  <si>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</si>
  <si>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</si>
  <si>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</si>
  <si>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</si>
  <si>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</si>
  <si>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</si>
  <si>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</si>
  <si>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</si>
  <si>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</si>
  <si>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</si>
  <si>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</si>
  <si>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</si>
  <si>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</si>
  <si>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</si>
  <si>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</si>
  <si>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</si>
  <si>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</si>
  <si>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</si>
  <si>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</si>
  <si>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</si>
  <si>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</si>
  <si>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</si>
  <si>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</si>
  <si>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</si>
  <si>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</si>
  <si>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</si>
  <si>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</si>
  <si>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</si>
  <si>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</si>
  <si>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</si>
  <si>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</si>
  <si>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</si>
  <si>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</si>
  <si>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</si>
  <si>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</si>
  <si>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</si>
  <si>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</si>
  <si>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</si>
  <si>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</si>
  <si>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</si>
  <si>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</si>
  <si>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</si>
  <si>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</si>
  <si>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</si>
  <si>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</si>
  <si>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</si>
  <si>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</si>
  <si>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</si>
  <si>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</si>
  <si>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</si>
  <si>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</si>
  <si>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</si>
  <si>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</si>
  <si>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</si>
  <si>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</si>
  <si>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</si>
  <si>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</si>
  <si>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</si>
  <si>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</si>
  <si>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</si>
  <si>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</si>
  <si>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</si>
  <si>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</si>
  <si>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</si>
  <si>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</si>
  <si>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</si>
  <si>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</si>
  <si>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</si>
  <si>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</si>
  <si>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</si>
  <si>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</si>
  <si>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</si>
  <si>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</si>
  <si>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</si>
  <si>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</si>
  <si>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</si>
  <si>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</si>
  <si>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</si>
  <si>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</si>
  <si>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</si>
  <si>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</si>
  <si>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</si>
  <si>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</si>
  <si>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</si>
  <si>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</si>
  <si>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</si>
  <si>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</si>
  <si>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</si>
  <si>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</si>
  <si>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</si>
  <si>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</si>
  <si>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</si>
  <si>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</si>
  <si>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</si>
  <si>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</si>
  <si>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</si>
  <si>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</si>
  <si>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</si>
  <si>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</si>
  <si>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</si>
  <si>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</si>
  <si>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</si>
  <si>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</si>
  <si>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</si>
  <si>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</si>
  <si>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</si>
  <si>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</si>
  <si>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</si>
  <si>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</si>
  <si>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</si>
  <si>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</si>
  <si>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</si>
  <si>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</si>
  <si>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</si>
  <si>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</si>
  <si>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</si>
  <si>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</si>
  <si>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</si>
  <si>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</si>
  <si>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</si>
  <si>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</si>
  <si>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</si>
  <si>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</si>
  <si>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</si>
  <si>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</si>
  <si>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</si>
  <si>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</si>
  <si>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</si>
  <si>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</si>
  <si>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</si>
  <si>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</si>
  <si>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</si>
  <si>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</si>
  <si>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</si>
  <si>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</si>
  <si>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</si>
  <si>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</si>
  <si>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</si>
  <si>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</si>
  <si>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</si>
  <si>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</si>
  <si>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</si>
  <si>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</si>
  <si>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</si>
  <si>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</si>
  <si>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</si>
  <si>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</si>
  <si>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</si>
  <si>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</si>
  <si>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</si>
  <si>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</si>
  <si>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</si>
  <si>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</si>
  <si>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</si>
  <si>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</si>
  <si>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</si>
  <si>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</si>
  <si>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</si>
  <si>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</si>
  <si>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</si>
  <si>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</si>
  <si>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</si>
  <si>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</si>
  <si>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</si>
  <si>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</si>
  <si>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</si>
  <si>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</si>
  <si>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</si>
  <si>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</si>
  <si>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</si>
  <si>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</si>
  <si>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</si>
  <si>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</si>
  <si>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</si>
  <si>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</si>
  <si>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</si>
  <si>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</si>
  <si>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</si>
  <si>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</si>
  <si>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</si>
  <si>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</si>
  <si>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</si>
  <si>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</si>
  <si>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</si>
  <si>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</si>
  <si>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</si>
  <si>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</si>
  <si>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</si>
  <si>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</si>
  <si>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</si>
  <si>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</si>
  <si>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</si>
  <si>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</si>
  <si>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</si>
  <si>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</si>
  <si>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</si>
  <si>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</si>
  <si>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</si>
  <si>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</si>
  <si>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</si>
  <si>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</si>
  <si>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</si>
  <si>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</si>
  <si>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</si>
  <si>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</si>
  <si>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</si>
  <si>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</si>
  <si>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</si>
  <si>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</si>
  <si>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</si>
  <si>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</si>
  <si>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</si>
  <si>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</si>
  <si>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</si>
  <si>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</si>
  <si>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</si>
  <si>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</si>
  <si>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</si>
  <si>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</si>
  <si>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</si>
  <si>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</si>
  <si>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</si>
  <si>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</si>
  <si>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</si>
  <si>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</si>
  <si>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</si>
  <si>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</si>
  <si>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</si>
  <si>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</si>
  <si>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</si>
  <si>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</si>
  <si>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</si>
  <si>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</si>
  <si>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</si>
  <si>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</si>
  <si>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</si>
  <si>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</si>
  <si>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</si>
  <si>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</si>
  <si>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</si>
  <si>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</si>
  <si>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</si>
  <si>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</si>
  <si>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</si>
  <si>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</si>
  <si>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</si>
  <si>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</si>
  <si>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</si>
  <si>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</si>
  <si>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</si>
  <si>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</si>
  <si>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</si>
  <si>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</si>
  <si>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</si>
  <si>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</si>
  <si>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</si>
  <si>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</si>
  <si>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</si>
  <si>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</si>
  <si>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</si>
  <si>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</si>
  <si>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</si>
  <si>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</si>
  <si>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</si>
  <si>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</si>
  <si>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</si>
  <si>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</si>
  <si>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</si>
  <si>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</si>
  <si>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</si>
  <si>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</si>
  <si>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</si>
  <si>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</si>
  <si>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</si>
  <si>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</si>
  <si>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</si>
  <si>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</si>
  <si>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</si>
  <si>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</si>
  <si>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</si>
  <si>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</si>
  <si>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</si>
  <si>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</si>
  <si>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</si>
  <si>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</si>
  <si>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</si>
  <si>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</si>
  <si>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</si>
  <si>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</si>
  <si>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</si>
  <si>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</si>
  <si>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</si>
  <si>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</si>
  <si>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</si>
  <si>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</si>
  <si>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</si>
  <si>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</si>
  <si>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</si>
  <si>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</si>
  <si>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</si>
  <si>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</si>
  <si>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</si>
  <si>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</si>
  <si>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</si>
  <si>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</si>
  <si>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</si>
  <si>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</si>
  <si>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</si>
  <si>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</si>
  <si>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</si>
  <si>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</si>
  <si>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</si>
  <si>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</si>
  <si>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</si>
  <si>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</si>
  <si>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</si>
  <si>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</si>
  <si>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</si>
  <si>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</si>
  <si>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</si>
  <si>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</si>
  <si>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</si>
  <si>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</si>
  <si>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</si>
  <si>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</si>
  <si>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</si>
  <si>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</si>
  <si>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</si>
  <si>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</si>
  <si>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</si>
  <si>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</si>
  <si>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</si>
  <si>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</si>
  <si>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</si>
  <si>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</si>
  <si>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</si>
  <si>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</si>
  <si>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</si>
  <si>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</si>
  <si>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</si>
  <si>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</si>
  <si>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</si>
  <si>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</si>
  <si>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</si>
  <si>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</si>
  <si>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</si>
  <si>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</si>
  <si>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</si>
  <si>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</si>
  <si>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</si>
  <si>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</si>
  <si>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</si>
  <si>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</si>
  <si>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</si>
  <si>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</si>
  <si>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</si>
  <si>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</si>
  <si>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</si>
  <si>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</si>
  <si>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</si>
  <si>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</si>
  <si>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</si>
  <si>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</si>
  <si>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</si>
  <si>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</si>
  <si>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</si>
  <si>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</si>
  <si>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</si>
  <si>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</si>
  <si>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</si>
  <si>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</si>
  <si>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</si>
  <si>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</si>
  <si>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</si>
  <si>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</si>
  <si>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</si>
  <si>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</si>
  <si>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</si>
  <si>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</si>
  <si>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</si>
  <si>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</si>
  <si>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</si>
  <si>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</si>
  <si>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</si>
  <si>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</si>
  <si>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</si>
  <si>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</si>
  <si>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</si>
  <si>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</si>
  <si>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</si>
  <si>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</si>
  <si>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</si>
  <si>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</si>
  <si>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</si>
  <si>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</si>
  <si>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</si>
  <si>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</si>
  <si>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</si>
  <si>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</si>
  <si>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</si>
  <si>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</si>
  <si>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</si>
  <si>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</si>
  <si>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</si>
  <si>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</si>
  <si>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</si>
  <si>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</si>
  <si>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</si>
  <si>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</si>
  <si>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</si>
  <si>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</si>
  <si>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</si>
  <si>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</si>
  <si>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</si>
  <si>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</si>
  <si>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</si>
  <si>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</si>
  <si>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</si>
  <si>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</si>
  <si>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</si>
  <si>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</si>
  <si>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</si>
  <si>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</si>
  <si>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</si>
  <si>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</si>
  <si>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</si>
  <si>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</si>
  <si>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</si>
  <si>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</si>
  <si>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</si>
  <si>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</si>
  <si>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</si>
  <si>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</si>
  <si>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</si>
  <si>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</si>
  <si>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</si>
  <si>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</si>
  <si>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</si>
  <si>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</si>
  <si>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</si>
  <si>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</si>
  <si>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</si>
  <si>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</si>
  <si>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</si>
  <si>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</si>
  <si>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</si>
  <si>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</si>
  <si>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</si>
  <si>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</si>
  <si>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</si>
  <si>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</si>
  <si>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</si>
  <si>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</si>
  <si>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</si>
  <si>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</si>
  <si>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</si>
  <si>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</si>
  <si>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</si>
  <si>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</si>
  <si>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</si>
  <si>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</si>
  <si>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</si>
  <si>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</si>
  <si>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</si>
  <si>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</si>
  <si>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</si>
  <si>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</si>
  <si>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</si>
  <si>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</si>
  <si>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</si>
  <si>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</si>
  <si>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</si>
  <si>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</si>
  <si>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</si>
  <si>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</si>
  <si>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</si>
  <si>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</si>
  <si>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</si>
  <si>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</si>
  <si>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</si>
  <si>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</si>
  <si>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</si>
  <si>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</si>
  <si>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</si>
  <si>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</si>
  <si>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</si>
  <si>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</si>
  <si>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</si>
  <si>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</si>
  <si>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</si>
  <si>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</si>
  <si>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</si>
  <si>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</si>
  <si>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</si>
  <si>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</si>
  <si>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</si>
  <si>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</si>
  <si>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</si>
  <si>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</si>
  <si>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</si>
  <si>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</si>
  <si>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</si>
  <si>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</si>
  <si>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</si>
  <si>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</si>
  <si>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</si>
  <si>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</si>
  <si>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</si>
  <si>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</si>
  <si>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</si>
  <si>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</si>
  <si>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</si>
  <si>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</si>
  <si>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</si>
  <si>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</si>
  <si>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</si>
  <si>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</si>
  <si>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</si>
  <si>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</si>
  <si>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</si>
  <si>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</si>
  <si>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</si>
  <si>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</si>
  <si>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</si>
  <si>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</si>
  <si>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</si>
  <si>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</si>
  <si>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</si>
  <si>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</si>
  <si>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</si>
  <si>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</si>
  <si>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</si>
  <si>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</si>
  <si>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</si>
  <si>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</si>
  <si>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</si>
  <si>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</si>
  <si>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</si>
  <si>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</si>
  <si>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</si>
  <si>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</si>
  <si>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</si>
  <si>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</si>
  <si>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</si>
  <si>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</si>
  <si>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</si>
  <si>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</si>
  <si>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</si>
  <si>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</si>
  <si>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</si>
  <si>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</si>
  <si>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</si>
  <si>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</si>
  <si>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</si>
  <si>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</si>
  <si>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</si>
  <si>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</si>
  <si>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</si>
  <si>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</si>
  <si>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</si>
  <si>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</si>
  <si>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</si>
  <si>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</si>
  <si>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</si>
  <si>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</si>
  <si>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</si>
  <si>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</si>
  <si>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</si>
  <si>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</si>
  <si>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</si>
  <si>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</si>
  <si>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</si>
  <si>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</si>
  <si>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</si>
  <si>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</si>
  <si>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</si>
  <si>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</si>
  <si>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</si>
  <si>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</si>
  <si>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</si>
  <si>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</si>
  <si>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</si>
  <si>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</si>
  <si>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</si>
  <si>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</si>
  <si>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</si>
  <si>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</si>
  <si>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</si>
  <si>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</si>
  <si>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</si>
  <si>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</si>
  <si>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</si>
  <si>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</si>
  <si>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</si>
  <si>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</si>
  <si>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</si>
  <si>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</si>
  <si>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</si>
  <si>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</si>
  <si>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</si>
  <si>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</si>
  <si>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</si>
  <si>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</si>
  <si>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</si>
  <si>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</si>
  <si>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</si>
  <si>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</si>
  <si>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</si>
  <si>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</si>
  <si>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</si>
  <si>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</si>
  <si>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</si>
  <si>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</si>
  <si>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</si>
  <si>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</si>
  <si>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</si>
  <si>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</si>
  <si>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</si>
  <si>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</si>
  <si>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</si>
  <si>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</si>
  <si>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</si>
  <si>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</si>
  <si>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</si>
  <si>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</si>
  <si>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</si>
  <si>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</si>
  <si>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</si>
  <si>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</si>
  <si>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</si>
  <si>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</si>
  <si>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</si>
  <si>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</si>
  <si>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</si>
  <si>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</si>
  <si>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</si>
  <si>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</si>
  <si>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</si>
  <si>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</si>
  <si>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</si>
  <si>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</si>
  <si>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</si>
  <si>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</si>
  <si>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</si>
  <si>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</si>
  <si>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</si>
  <si>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</si>
  <si>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</si>
  <si>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</si>
  <si>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</si>
  <si>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</si>
  <si>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</si>
  <si>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</si>
  <si>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</si>
  <si>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</si>
  <si>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</si>
  <si>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</si>
  <si>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</si>
  <si>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</si>
  <si>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</si>
  <si>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</si>
  <si>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</si>
  <si>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</si>
  <si>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</si>
  <si>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</si>
  <si>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</si>
  <si>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</si>
  <si>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</si>
  <si>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</si>
  <si>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</si>
  <si>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</si>
  <si>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</si>
  <si>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</si>
  <si>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</si>
  <si>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</si>
  <si>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</si>
  <si>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</si>
  <si>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</si>
  <si>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</si>
  <si>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</si>
  <si>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</si>
  <si>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</si>
  <si>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</si>
  <si>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</si>
  <si>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</si>
  <si>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</si>
  <si>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</si>
  <si>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</si>
  <si>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</si>
  <si>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</si>
  <si>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</si>
  <si>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</si>
  <si>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</si>
  <si>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</si>
  <si>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</si>
  <si>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</si>
  <si>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</si>
  <si>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</si>
  <si>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</si>
  <si>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</si>
  <si>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</si>
  <si>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</si>
  <si>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</si>
  <si>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</si>
  <si>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</si>
  <si>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</si>
  <si>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</si>
  <si>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</si>
  <si>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</si>
  <si>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</si>
  <si>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</si>
  <si>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</si>
  <si>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</si>
  <si>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</si>
  <si>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</si>
  <si>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</si>
  <si>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</si>
  <si>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</si>
  <si>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</si>
  <si>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</si>
  <si>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</si>
  <si>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</si>
  <si>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</si>
  <si>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</si>
  <si>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</si>
  <si>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</si>
  <si>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</si>
  <si>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</si>
  <si>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</si>
  <si>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</si>
  <si>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</si>
  <si>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</si>
  <si>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</si>
  <si>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</si>
  <si>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</si>
  <si>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</si>
  <si>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</si>
  <si>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</si>
  <si>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</si>
  <si>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</si>
  <si>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</si>
  <si>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</si>
  <si>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</si>
  <si>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</si>
  <si>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</si>
  <si>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</si>
  <si>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</si>
  <si>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</si>
  <si>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</si>
  <si>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</si>
  <si>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</si>
  <si>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</si>
  <si>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</si>
  <si>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</si>
  <si>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</si>
  <si>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</si>
  <si>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</si>
  <si>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</si>
  <si>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</si>
  <si>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</si>
  <si>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</si>
  <si>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</si>
  <si>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</si>
  <si>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</si>
  <si>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</si>
  <si>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</si>
  <si>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</si>
  <si>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</si>
  <si>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</si>
  <si>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</si>
  <si>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</si>
  <si>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</si>
  <si>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</si>
  <si>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</si>
  <si>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</si>
  <si>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</si>
  <si>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</si>
  <si>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</si>
  <si>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</si>
  <si>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</si>
  <si>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</si>
  <si>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</si>
  <si>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</si>
  <si>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</si>
  <si>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</si>
  <si>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</si>
  <si>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</si>
  <si>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</si>
  <si>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</si>
  <si>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</si>
  <si>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</si>
  <si>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</si>
  <si>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</si>
  <si>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</si>
  <si>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</si>
  <si>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</si>
  <si>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</si>
  <si>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</si>
  <si>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</si>
  <si>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</si>
  <si>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</si>
  <si>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</si>
  <si>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</si>
  <si>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</si>
  <si>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</si>
  <si>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</si>
  <si>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</si>
  <si>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</si>
  <si>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</si>
  <si>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</si>
  <si>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</si>
  <si>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</si>
  <si>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</si>
  <si>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</si>
  <si>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</si>
  <si>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</si>
  <si>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</si>
  <si>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</si>
  <si>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</si>
  <si>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</si>
  <si>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</si>
  <si>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</si>
  <si>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</si>
  <si>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</si>
  <si>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</si>
  <si>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</si>
  <si>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</si>
  <si>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</si>
  <si>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</si>
  <si>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</si>
  <si>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</si>
  <si>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</si>
  <si>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</si>
  <si>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</si>
  <si>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</si>
  <si>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</si>
  <si>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</si>
  <si>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</si>
  <si>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</si>
  <si>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</si>
  <si>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</si>
  <si>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</si>
  <si>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</si>
  <si>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</si>
  <si>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</si>
  <si>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</si>
  <si>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</si>
  <si>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</si>
  <si>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</si>
  <si>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</si>
  <si>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</si>
  <si>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</si>
  <si>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</si>
  <si>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</si>
  <si>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</si>
  <si>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</si>
  <si>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</si>
  <si>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</si>
  <si>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</si>
  <si>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</si>
  <si>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</si>
  <si>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</si>
  <si>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</si>
  <si>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</si>
  <si>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</si>
  <si>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</si>
  <si>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</si>
  <si>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</si>
  <si>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</si>
  <si>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</si>
  <si>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</si>
  <si>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</si>
  <si>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</si>
  <si>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</si>
  <si>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</si>
  <si>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</si>
  <si>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</si>
  <si>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</si>
  <si>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</si>
  <si>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</si>
  <si>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</si>
  <si>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</si>
  <si>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</si>
  <si>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</si>
  <si>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</si>
  <si>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</si>
  <si>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</si>
  <si>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</si>
  <si>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</si>
  <si>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</si>
  <si>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</si>
  <si>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</si>
  <si>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</si>
  <si>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</si>
  <si>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</si>
  <si>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</si>
  <si>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</si>
  <si>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</si>
  <si>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</si>
  <si>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</si>
  <si>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</si>
  <si>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</si>
  <si>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</si>
  <si>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</si>
  <si>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</si>
  <si>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</si>
  <si>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</si>
  <si>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</si>
  <si>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</si>
  <si>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</si>
  <si>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</si>
  <si>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</si>
  <si>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</si>
  <si>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</si>
  <si>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</si>
  <si>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</si>
  <si>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</si>
  <si>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</si>
  <si>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</si>
  <si>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</si>
  <si>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</si>
  <si>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</si>
  <si>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</si>
  <si>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</si>
  <si>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</si>
  <si>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</si>
  <si>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</si>
  <si>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</si>
  <si>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</si>
  <si>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</si>
  <si>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</si>
  <si>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</si>
  <si>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</si>
  <si>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</si>
  <si>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</si>
  <si>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</si>
  <si>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</si>
  <si>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</si>
  <si>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</si>
  <si>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</si>
  <si>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</si>
  <si>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</si>
  <si>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</si>
  <si>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</si>
  <si>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</si>
  <si>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</si>
  <si>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</si>
  <si>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</si>
  <si>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</si>
  <si>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</si>
  <si>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</si>
  <si>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</si>
  <si>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</si>
  <si>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</si>
  <si>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</si>
  <si>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</si>
  <si>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</si>
  <si>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</si>
  <si>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</si>
  <si>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</si>
  <si>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</si>
  <si>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</si>
  <si>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</si>
  <si>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</si>
  <si>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</si>
  <si>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</si>
  <si>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</si>
  <si>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</si>
  <si>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</si>
  <si>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</si>
  <si>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</si>
  <si>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</si>
  <si>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</si>
  <si>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</si>
  <si>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</si>
  <si>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</si>
  <si>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</si>
  <si>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</si>
  <si>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</si>
  <si>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</si>
  <si>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</si>
  <si>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</si>
  <si>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</si>
  <si>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</si>
  <si>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</si>
  <si>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</si>
  <si>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</si>
  <si>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</si>
  <si>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</si>
  <si>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</si>
  <si>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</si>
  <si>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</si>
  <si>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</si>
  <si>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</si>
  <si>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</si>
  <si>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</si>
  <si>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</si>
  <si>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</si>
  <si>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</si>
  <si>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</si>
  <si>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</si>
  <si>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</si>
  <si>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</si>
  <si>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</si>
  <si>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</si>
  <si>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</si>
  <si>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</si>
  <si>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</si>
  <si>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</si>
  <si>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</si>
  <si>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</si>
  <si>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</si>
  <si>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</si>
  <si>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</si>
  <si>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</si>
  <si>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</si>
  <si>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</si>
  <si>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</si>
  <si>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</si>
  <si>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</si>
  <si>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</si>
  <si>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</si>
  <si>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</si>
  <si>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</si>
  <si>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</si>
  <si>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</si>
  <si>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</si>
  <si>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</si>
  <si>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</si>
  <si>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</si>
  <si>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</si>
  <si>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</si>
  <si>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</si>
  <si>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</si>
  <si>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</si>
  <si>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</si>
  <si>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</si>
  <si>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</si>
  <si>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</si>
  <si>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</si>
  <si>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</si>
  <si>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</si>
  <si>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</si>
  <si>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</si>
  <si>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</si>
  <si>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</si>
  <si>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</si>
  <si>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</si>
  <si>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</si>
  <si>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</si>
  <si>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</si>
  <si>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</si>
  <si>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</si>
  <si>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</si>
  <si>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</si>
  <si>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</si>
  <si>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</si>
  <si>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</si>
  <si>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</si>
  <si>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</si>
  <si>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</si>
  <si>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</si>
  <si>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</si>
  <si>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</si>
  <si>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</si>
  <si>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</si>
  <si>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</si>
  <si>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</si>
  <si>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</si>
  <si>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</si>
  <si>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</si>
  <si>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</si>
  <si>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</si>
  <si>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</si>
  <si>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</si>
  <si>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</si>
  <si>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</si>
  <si>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</si>
  <si>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</si>
  <si>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</si>
  <si>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</si>
  <si>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</si>
  <si>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</si>
  <si>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</si>
  <si>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</si>
  <si>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</si>
  <si>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</si>
  <si>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</si>
  <si>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</si>
  <si>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</si>
  <si>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</si>
  <si>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</si>
  <si>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</si>
  <si>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</si>
  <si>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</si>
  <si>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</si>
  <si>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</si>
  <si>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</si>
  <si>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</si>
  <si>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</si>
  <si>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</si>
  <si>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</si>
  <si>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</si>
  <si>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</si>
  <si>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</si>
  <si>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</si>
  <si>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</si>
  <si>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</si>
  <si>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</si>
  <si>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</si>
  <si>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</si>
  <si>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</si>
  <si>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</si>
  <si>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</si>
  <si>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</si>
  <si>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</si>
  <si>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</si>
  <si>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</si>
  <si>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</si>
  <si>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</si>
  <si>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</si>
  <si>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</si>
  <si>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</si>
  <si>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</si>
  <si>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</si>
  <si>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</si>
  <si>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</si>
  <si>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</si>
  <si>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</si>
  <si>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</si>
  <si>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</si>
  <si>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</si>
  <si>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</si>
  <si>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</si>
  <si>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</si>
  <si>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</si>
  <si>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</si>
  <si>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</si>
  <si>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</si>
  <si>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</si>
  <si>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</si>
  <si>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</si>
  <si>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</si>
  <si>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</si>
  <si>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</si>
  <si>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</si>
  <si>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</si>
  <si>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</si>
  <si>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</si>
  <si>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</si>
  <si>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</si>
  <si>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</si>
  <si>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</si>
  <si>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</si>
  <si>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</si>
  <si>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</si>
  <si>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</si>
  <si>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</si>
  <si>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</si>
  <si>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</si>
  <si>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</si>
  <si>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</si>
  <si>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</si>
  <si>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</si>
  <si>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</si>
  <si>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</si>
  <si>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</si>
  <si>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</si>
  <si>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</si>
  <si>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</si>
  <si>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</si>
  <si>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</si>
  <si>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</si>
  <si>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</si>
  <si>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</si>
  <si>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</si>
  <si>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</si>
  <si>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</si>
  <si>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</si>
  <si>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</si>
  <si>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</si>
  <si>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</si>
  <si>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</si>
  <si>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</si>
  <si>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</si>
  <si>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</si>
  <si>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</si>
  <si>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</si>
  <si>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</si>
  <si>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</si>
  <si>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</si>
  <si>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</si>
  <si>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</si>
  <si>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</si>
  <si>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</si>
  <si>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</si>
  <si>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</si>
  <si>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</si>
  <si>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</si>
  <si>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</si>
  <si>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</si>
  <si>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</si>
  <si>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</si>
  <si>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</si>
  <si>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</si>
  <si>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</si>
  <si>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</si>
  <si>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</si>
  <si>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</si>
  <si>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</si>
  <si>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</si>
  <si>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</si>
  <si>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</si>
  <si>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</si>
  <si>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</si>
  <si>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</si>
  <si>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</si>
  <si>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</si>
  <si>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</si>
  <si>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</si>
  <si>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</si>
  <si>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</si>
  <si>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</si>
  <si>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</si>
  <si>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</si>
  <si>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</si>
  <si>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</si>
  <si>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</si>
  <si>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</si>
  <si>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</si>
  <si>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</si>
  <si>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</si>
  <si>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</si>
  <si>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</si>
  <si>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</si>
  <si>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</si>
  <si>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</si>
  <si>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</si>
  <si>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</si>
  <si>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</si>
  <si>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</si>
  <si>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</si>
  <si>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</si>
  <si>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</si>
  <si>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</si>
  <si>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</si>
  <si>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</si>
  <si>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</si>
  <si>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</si>
  <si>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</si>
  <si>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</si>
  <si>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</si>
  <si>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</si>
  <si>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</si>
  <si>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</si>
  <si>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</si>
  <si>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</si>
  <si>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</si>
  <si>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</si>
  <si>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</si>
  <si>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</si>
  <si>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</si>
  <si>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</si>
  <si>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</si>
  <si>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</si>
  <si>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</si>
  <si>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</si>
  <si>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</si>
  <si>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</si>
  <si>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</si>
  <si>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</si>
  <si>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</si>
  <si>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</si>
  <si>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</si>
  <si>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</si>
  <si>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</si>
  <si>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</si>
  <si>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</si>
  <si>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</si>
  <si>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</si>
  <si>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</si>
  <si>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</si>
  <si>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</si>
  <si>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</si>
  <si>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</si>
  <si>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</si>
  <si>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</si>
  <si>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</si>
  <si>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</si>
  <si>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</si>
  <si>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</si>
  <si>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</si>
  <si>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</si>
  <si>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</si>
  <si>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</si>
  <si>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</si>
  <si>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</si>
  <si>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</si>
  <si>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</si>
  <si>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</si>
  <si>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</si>
  <si>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</si>
  <si>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</si>
  <si>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</si>
  <si>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</si>
  <si>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</si>
  <si>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</si>
  <si>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</si>
  <si>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</si>
  <si>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</si>
  <si>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</si>
  <si>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</si>
  <si>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</si>
  <si>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</si>
  <si>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</si>
  <si>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</si>
  <si>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</si>
  <si>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</si>
  <si>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</si>
  <si>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</si>
  <si>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</si>
  <si>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</si>
  <si>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</si>
  <si>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</si>
  <si>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</si>
  <si>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</si>
  <si>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</si>
  <si>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</si>
  <si>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</si>
  <si>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</si>
  <si>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</si>
  <si>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</si>
  <si>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</si>
  <si>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</si>
  <si>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</si>
  <si>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</si>
  <si>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</si>
  <si>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</si>
  <si>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</si>
  <si>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</si>
  <si>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</si>
  <si>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</si>
  <si>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</si>
  <si>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</si>
  <si>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</si>
  <si>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</si>
  <si>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</si>
  <si>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</si>
  <si>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</si>
  <si>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</si>
  <si>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</si>
  <si>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</si>
  <si>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</si>
  <si>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</si>
  <si>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</si>
  <si>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</si>
  <si>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</si>
  <si>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</si>
  <si>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</si>
  <si>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</si>
  <si>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</si>
  <si>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</si>
  <si>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</si>
  <si>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</si>
  <si>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</si>
  <si>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</si>
  <si>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</si>
  <si>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</si>
  <si>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</si>
  <si>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</si>
  <si>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</si>
  <si>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</si>
  <si>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</si>
  <si>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</si>
  <si>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</si>
  <si>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</si>
  <si>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</si>
  <si>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</si>
  <si>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</si>
  <si>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</si>
  <si>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</si>
  <si>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</si>
  <si>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</si>
  <si>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</si>
  <si>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</si>
  <si>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</si>
  <si>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</si>
  <si>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</si>
  <si>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</si>
  <si>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</si>
  <si>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</si>
  <si>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</si>
  <si>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</si>
  <si>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</si>
  <si>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</si>
  <si>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</si>
  <si>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</si>
  <si>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</si>
  <si>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</si>
  <si>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</si>
  <si>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</si>
  <si>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</si>
  <si>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</si>
  <si>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</si>
  <si>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</si>
  <si>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</si>
  <si>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</si>
  <si>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</si>
  <si>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</si>
  <si>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</si>
  <si>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</si>
  <si>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</si>
  <si>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</si>
  <si>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</si>
  <si>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</si>
  <si>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</si>
  <si>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</si>
  <si>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</si>
  <si>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</si>
  <si>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</si>
  <si>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</si>
  <si>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</si>
  <si>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</si>
  <si>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</si>
  <si>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</si>
  <si>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</si>
  <si>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</si>
  <si>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</si>
  <si>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</si>
  <si>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</si>
  <si>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</si>
  <si>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</si>
  <si>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</si>
  <si>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</si>
  <si>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</si>
  <si>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</si>
  <si>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</si>
  <si>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</si>
  <si>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</si>
  <si>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</si>
  <si>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</si>
  <si>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</si>
  <si>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</si>
  <si>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</si>
  <si>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</si>
  <si>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</si>
  <si>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</si>
  <si>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</si>
  <si>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</si>
  <si>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</si>
  <si>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</si>
  <si>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</si>
  <si>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</si>
  <si>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</si>
  <si>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</si>
  <si>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</si>
  <si>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</si>
  <si>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</si>
  <si>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</si>
  <si>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</si>
  <si>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</si>
  <si>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</si>
  <si>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</si>
  <si>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</si>
  <si>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</si>
  <si>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</si>
  <si>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</si>
  <si>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</si>
  <si>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</si>
  <si>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</si>
  <si>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</si>
  <si>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</si>
  <si>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</si>
  <si>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</si>
  <si>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</si>
  <si>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</si>
  <si>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</si>
  <si>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</si>
  <si>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</si>
  <si>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</si>
  <si>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</si>
  <si>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</si>
  <si>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</si>
  <si>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</si>
  <si>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</si>
  <si>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</si>
  <si>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</si>
  <si>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</si>
  <si>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</si>
  <si>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</si>
  <si>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</si>
  <si>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</si>
  <si>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</si>
  <si>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</si>
  <si>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</si>
  <si>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</si>
  <si>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</si>
  <si>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</si>
  <si>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</si>
  <si>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</si>
  <si>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</si>
  <si>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</si>
  <si>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</si>
  <si>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</si>
  <si>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</si>
  <si>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</si>
  <si>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</si>
  <si>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</si>
  <si>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</si>
  <si>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</si>
  <si>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</si>
  <si>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</si>
  <si>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</si>
  <si>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</si>
  <si>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</si>
  <si>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</si>
  <si>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</si>
  <si>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</si>
  <si>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</si>
  <si>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</si>
  <si>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</si>
  <si>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</si>
  <si>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</si>
  <si>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</si>
  <si>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</si>
  <si>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</si>
  <si>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</si>
  <si>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</si>
  <si>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</si>
  <si>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</si>
  <si>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</si>
  <si>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</si>
  <si>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</si>
  <si>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</si>
  <si>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</si>
  <si>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</si>
  <si>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</si>
  <si>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</si>
  <si>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</si>
  <si>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</si>
  <si>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</si>
  <si>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</si>
  <si>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</si>
  <si>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</si>
  <si>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</si>
  <si>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</si>
  <si>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</si>
  <si>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</si>
  <si>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</si>
  <si>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</si>
  <si>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</si>
  <si>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</si>
  <si>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</si>
  <si>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</si>
  <si>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</si>
  <si>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</si>
  <si>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</si>
  <si>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</si>
  <si>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</si>
  <si>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</si>
  <si>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</si>
  <si>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</si>
  <si>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</si>
  <si>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</si>
  <si>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</si>
  <si>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</si>
  <si>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</si>
  <si>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</si>
  <si>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</si>
  <si>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</si>
  <si>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</si>
  <si>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</si>
  <si>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</si>
  <si>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</si>
  <si>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</si>
  <si>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</si>
  <si>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</si>
  <si>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</si>
  <si>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</si>
  <si>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</si>
  <si>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</si>
  <si>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</si>
  <si>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</si>
  <si>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</si>
  <si>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</si>
  <si>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</si>
  <si>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</si>
  <si>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</si>
  <si>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</si>
  <si>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</si>
  <si>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</si>
  <si>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</si>
  <si>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</si>
  <si>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</si>
  <si>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</si>
  <si>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</si>
  <si>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</si>
  <si>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</si>
  <si>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</si>
  <si>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</si>
  <si>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</si>
  <si>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</si>
  <si>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</si>
  <si>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</si>
  <si>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</si>
  <si>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</si>
  <si>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</si>
  <si>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</si>
  <si>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</si>
  <si>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</si>
  <si>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</si>
  <si>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</si>
  <si>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</si>
  <si>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</si>
  <si>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</si>
  <si>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</si>
  <si>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</si>
  <si>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</si>
  <si>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</si>
  <si>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</si>
  <si>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</si>
  <si>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</si>
  <si>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</si>
  <si>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</si>
  <si>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</si>
  <si>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</si>
  <si>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</si>
  <si>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</si>
  <si>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</si>
  <si>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</si>
  <si>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</si>
  <si>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</si>
  <si>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</si>
  <si>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</si>
  <si>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</si>
  <si>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</si>
  <si>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</si>
  <si>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</si>
  <si>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</si>
  <si>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</si>
  <si>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</si>
  <si>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</si>
  <si>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</si>
  <si>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</si>
  <si>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</si>
  <si>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</si>
  <si>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</si>
  <si>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</si>
  <si>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</si>
  <si>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</si>
  <si>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</si>
  <si>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</si>
  <si>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</si>
  <si>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</si>
  <si>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</si>
  <si>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</si>
  <si>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</si>
  <si>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</si>
  <si>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</si>
  <si>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</si>
  <si>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</si>
  <si>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</si>
  <si>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</si>
  <si>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</si>
  <si>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</si>
  <si>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</si>
  <si>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</si>
  <si>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</si>
  <si>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</si>
  <si>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</si>
  <si>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</si>
  <si>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</si>
  <si>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</si>
  <si>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</si>
  <si>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</si>
  <si>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</si>
  <si>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</si>
  <si>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</si>
  <si>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</si>
  <si>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</si>
  <si>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</si>
  <si>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</si>
  <si>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</si>
  <si>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</si>
  <si>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</si>
  <si>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</si>
  <si>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</si>
  <si>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</si>
  <si>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</si>
  <si>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</si>
  <si>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campaigns</t>
  </si>
  <si>
    <t>Mean number of backers</t>
  </si>
  <si>
    <t>Unsuccessful campaigns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</si>
  <si>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</si>
  <si>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</si>
  <si>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</si>
  <si>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</si>
  <si>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</si>
  <si>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Measures of central tendency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</si>
</sst>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3" applyFont="1"/>
    <xf numFmtId="0" fontId="1" fillId="0" borderId="0" xfId="0" applyFont="1"/>
    <xf numFmtId="167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43" fontId="0" fillId="0" borderId="1" xfId="1" applyFont="1" applyBorder="1"/>
    <xf numFmtId="167" fontId="0" fillId="0" borderId="1" xfId="1" applyNumberFormat="1" applyFont="1" applyBorder="1"/>
    <xf numFmtId="0" fontId="0" fillId="0" borderId="2" xfId="0" applyBorder="1"/>
    <xf numFmtId="43" fontId="0" fillId="0" borderId="3" xfId="1" applyFont="1" applyBorder="1"/>
    <xf numFmtId="0" fontId="0" fillId="0" borderId="3" xfId="0" applyBorder="1"/>
    <xf numFmtId="167" fontId="0" fillId="0" borderId="3" xfId="1" applyNumberFormat="1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43" fontId="0" fillId="0" borderId="8" xfId="1" applyFont="1" applyBorder="1"/>
    <xf numFmtId="43" fontId="0" fillId="0" borderId="9" xfId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0" tint="-0.499984740745262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B-4A0E-A86E-8C4D8FCBCD1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9B-4A0E-A86E-8C4D8FCBCD1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9B-4A0E-A86E-8C4D8FCBCD1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9B-4A0E-A86E-8C4D8FCBC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6009376"/>
        <c:axId val="1476010624"/>
      </c:barChart>
      <c:catAx>
        <c:axId val="147600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010624"/>
        <c:crosses val="autoZero"/>
        <c:auto val="1"/>
        <c:lblAlgn val="ctr"/>
        <c:lblOffset val="100"/>
        <c:noMultiLvlLbl val="0"/>
      </c:catAx>
      <c:valAx>
        <c:axId val="147601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72-479C-9D02-9D3F8C349AB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72-479C-9D02-9D3F8C349AB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72-479C-9D02-9D3F8C349AB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72-479C-9D02-9D3F8C349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5475792"/>
        <c:axId val="1755477040"/>
      </c:barChart>
      <c:catAx>
        <c:axId val="175547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477040"/>
        <c:crosses val="autoZero"/>
        <c:auto val="1"/>
        <c:lblAlgn val="ctr"/>
        <c:lblOffset val="100"/>
        <c:noMultiLvlLbl val="0"/>
      </c:catAx>
      <c:valAx>
        <c:axId val="175547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47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1B-424E-874A-332CA8449E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1B-424E-874A-332CA8449E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1B-424E-874A-332CA8449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3467504"/>
        <c:axId val="1763485392"/>
      </c:lineChart>
      <c:catAx>
        <c:axId val="176346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85392"/>
        <c:crosses val="autoZero"/>
        <c:auto val="1"/>
        <c:lblAlgn val="ctr"/>
        <c:lblOffset val="100"/>
        <c:noMultiLvlLbl val="0"/>
      </c:catAx>
      <c:valAx>
        <c:axId val="176348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6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'Bonus-Goal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9C-4F00-A6D5-4BA7C080A8BB}"/>
            </c:ext>
          </c:extLst>
        </c:ser>
        <c:ser>
          <c:idx val="5"/>
          <c:order val="1"/>
          <c:tx>
            <c:strRef>
              <c:f>'Bonus-Goal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9C-4F00-A6D5-4BA7C080A8BB}"/>
            </c:ext>
          </c:extLst>
        </c:ser>
        <c:ser>
          <c:idx val="6"/>
          <c:order val="2"/>
          <c:tx>
            <c:strRef>
              <c:f>'Bonus-Goal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9C-4F00-A6D5-4BA7C080A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025440"/>
        <c:axId val="1757030016"/>
      </c:lineChart>
      <c:catAx>
        <c:axId val="17570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30016"/>
        <c:crosses val="autoZero"/>
        <c:auto val="1"/>
        <c:lblAlgn val="ctr"/>
        <c:lblOffset val="100"/>
        <c:noMultiLvlLbl val="0"/>
      </c:catAx>
      <c:valAx>
        <c:axId val="17570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0</xdr:row>
      <xdr:rowOff>19049</xdr:rowOff>
    </xdr:from>
    <xdr:to>
      <xdr:col>18</xdr:col>
      <xdr:colOff>219075</xdr:colOff>
      <xdr:row>23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8A39C2-67C9-4508-8294-730116355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304798</xdr:colOff>
      <xdr:row>1</xdr:row>
      <xdr:rowOff>180974</xdr:rowOff>
    </xdr:from>
    <xdr:to>
      <xdr:col>13</xdr:col>
      <xdr:colOff>503464</xdr:colOff>
      <xdr:row>30</xdr:row>
      <xdr:rowOff>149679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10229-3923-4273-B016-A48D1FAF0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0</xdr:row>
      <xdr:rowOff>38099</xdr:rowOff>
    </xdr:from>
    <xdr:to>
      <xdr:col>17</xdr:col>
      <xdr:colOff>495300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F8BFD5-DA88-4AA0-870F-FF862A310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272143</xdr:colOff>
      <xdr:row>13</xdr:row>
      <xdr:rowOff>163286</xdr:rowOff>
    </xdr:from>
    <xdr:to>
      <xdr:col>10</xdr:col>
      <xdr:colOff>176892</xdr:colOff>
      <xdr:row>37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97F16-5973-4963-BB87-4E579C8D6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E. Rojas S." refreshedDate="44185.962996527778" createdVersion="6" refreshedVersion="6" minRefreshableVersion="3" recordCount="4114" xr:uid="{66E85EC5-CA48-44EF-B6A0-04B2B2B3B589}">
  <cacheSource type="worksheet">
    <worksheetSource ref="A1:R4115" sheet="Kickstarter Table"/>
  </cacheSource>
  <cacheFields count="18">
    <cacheField name="Percent Funded" numFmtId="167">
      <sharedItems containsSemiMixedTypes="0" containsString="0" containsNumber="1" containsInteg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E. Rojas S." refreshedDate="44185.991083680557" createdVersion="6" refreshedVersion="6" minRefreshableVersion="3" recordCount="4114" xr:uid="{05B44F94-C3E7-4561-B58E-4E0C2D04DAED}">
  <cacheSource type="worksheet">
    <worksheetSource ref="A1:T4115" sheet="Kickstarter Table"/>
  </cacheSource>
  <cacheFields count="22">
    <cacheField name="Percent Funded" numFmtId="167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Average Donation" numFmtId="44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43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1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104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123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110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106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10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100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126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01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2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65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60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01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07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00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01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06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45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100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109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117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119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109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1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155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112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100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123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101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100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100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102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130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167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142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183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110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13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1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142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309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100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120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104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108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108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100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100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128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116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110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129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107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102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103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100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103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148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155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114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173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108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11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116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12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111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127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124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108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113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115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153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393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107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100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103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100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126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106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105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103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115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100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105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11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131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115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106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106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106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00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28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0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20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07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01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02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247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220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31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55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03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40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14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00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13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05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0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0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0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14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6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10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1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3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00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11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0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28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8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1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0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1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23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0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0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1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3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0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5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0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0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0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1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1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60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0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4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22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3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0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6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40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20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33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21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36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3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6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0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0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0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0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42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10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26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58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30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51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16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15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45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0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0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0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0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56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12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18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1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1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0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3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40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0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108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113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113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103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114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104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305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134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101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113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106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126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185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101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117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107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139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107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191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1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106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107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40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118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118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146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132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11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14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153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105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17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10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108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148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110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150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157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156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121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101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114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10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29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109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176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103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105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107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120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102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101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133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119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101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109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179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102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11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100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13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232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130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293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111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106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119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104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104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112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105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85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101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114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101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283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113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107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103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108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123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102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104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11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136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10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106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10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107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113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12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101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103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117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101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110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108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12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107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100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102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102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123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170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112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107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115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127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117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109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10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11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103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103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105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101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111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124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101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110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10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101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103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104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110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12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114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125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10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131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106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114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112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116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142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105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256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207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112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106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100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214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126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182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10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101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110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112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108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10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104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125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107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112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104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142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105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103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108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108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102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101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137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128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101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127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105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103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102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120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100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101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100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0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1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1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7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0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1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6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1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10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0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9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0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39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0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0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7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0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3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1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0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1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0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1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8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0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0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0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27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1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22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1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12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18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3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0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33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1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6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0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50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0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22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0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0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0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0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1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5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10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3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1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1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0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0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3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1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0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0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1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3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25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1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23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102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105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115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121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109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114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101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116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130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108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123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100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105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103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118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12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30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101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0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1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0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0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1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2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0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0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3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1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0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37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3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1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0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0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0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0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0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0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1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0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0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0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1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0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0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0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0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1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0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0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1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9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3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0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4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0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3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0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0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0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0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0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1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4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3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0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1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1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21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0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1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6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17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0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0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0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1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12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0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0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0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0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0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144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11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1460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106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300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27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132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107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127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140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112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101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100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14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267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147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214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126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10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101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3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1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0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0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8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19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0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10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5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22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29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39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22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0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0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15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26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4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15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26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0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0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1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7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28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4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73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58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12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1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7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35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0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1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0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46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15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82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3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27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3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6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1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1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79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22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0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34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0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1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15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5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10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0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1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1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144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122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132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109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105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100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101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156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10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131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132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120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126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114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315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122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107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158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107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102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111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102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17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111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100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100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106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103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119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112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104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102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118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1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102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5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0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36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4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41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0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3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1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70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5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1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0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3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1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133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148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103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181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143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114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204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109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144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104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100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103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105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112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1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108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115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100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152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112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101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123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104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10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104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1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152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160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127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1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115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137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156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10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134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119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180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134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100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101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103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1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108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233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101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102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13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117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101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122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145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117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120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1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104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267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19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120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122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100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100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120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15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130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105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100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118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103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218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100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144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105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18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0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5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42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18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24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0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12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0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5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1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1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24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4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68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1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31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3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1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20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40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7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9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4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3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41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10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3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40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3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37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0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0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3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0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3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3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22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1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7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6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1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1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31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21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11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3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1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38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7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15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30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1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1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0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1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17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9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10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13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1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2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38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40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1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43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6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11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39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46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42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2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1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1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1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15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18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1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4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46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0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3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1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3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34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56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83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15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0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0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30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1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6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13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13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17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0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4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0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25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7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1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59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8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30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16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82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75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6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44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0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0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0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21535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35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31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3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3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23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3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47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206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352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15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237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1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10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00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03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17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12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342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07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08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03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30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08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12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02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45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28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0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9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0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3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0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95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9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3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3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0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39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1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0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6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5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63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29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8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3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9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0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1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1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3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0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14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8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0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13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1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18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5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18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0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7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1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3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0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5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5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0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41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3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0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1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0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36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1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0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0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0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8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0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0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0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0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1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0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0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0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14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1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0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6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40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0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0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0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0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9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0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0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10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6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1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7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1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0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4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0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2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1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6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0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0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0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0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6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3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0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0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5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12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0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4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05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05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07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04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61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08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09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290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04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322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270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25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261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0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26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02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99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02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03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01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15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04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55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254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01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29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02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32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786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46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03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72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59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04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11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280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12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7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4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4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29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1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1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12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3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18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3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51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1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14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04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20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22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52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0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200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02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38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303833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99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202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18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295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213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0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14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01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25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6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1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00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02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1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09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15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02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04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55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62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04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06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55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1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11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11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24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211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02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08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00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25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09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46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10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02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02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41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10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0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03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00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30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40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26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65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12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1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12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16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32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1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31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40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0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6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1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15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1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0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9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10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4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1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22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11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20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8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49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3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7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70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0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02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378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47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0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02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204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04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36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34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30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23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83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25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12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16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73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26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09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19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00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26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14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11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05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04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07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05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89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71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252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203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12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4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07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04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212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24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10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219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37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35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45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09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10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14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02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22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12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07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14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10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26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67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497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0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03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0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0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1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7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0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0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5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0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18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0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7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3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0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0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0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20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8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5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8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3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7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10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0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1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27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7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0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0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0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0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1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11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3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01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09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48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63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456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08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15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02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08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25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04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39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21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12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89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662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1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18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37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17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0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1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0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31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8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1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9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0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0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25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66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01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08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278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04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1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11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2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12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559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50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06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57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09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62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20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03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0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07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39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207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74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20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10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282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01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35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76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484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45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418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32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250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80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03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36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1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0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0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0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29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9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13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49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45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5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0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4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1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0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3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21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4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14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41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1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5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23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1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11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1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1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9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0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0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29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0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21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0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0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7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08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00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00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22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01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01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45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01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18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272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10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02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03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14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04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4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05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13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21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0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01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55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01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04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265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56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02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00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01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25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04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04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70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01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00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25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10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1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10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05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25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01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42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01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74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20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43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00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05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32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13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254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03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03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22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19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61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27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03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40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03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01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1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2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202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37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15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12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18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18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01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22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09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03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0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31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44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00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25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4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9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0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12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20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4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2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0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0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65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10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5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1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11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8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0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8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43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0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1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6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0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7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1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10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34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0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68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0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1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21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0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0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11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0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00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18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14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48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05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30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23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20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03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260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11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03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16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15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07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65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8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02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20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59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46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4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3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5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21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1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6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46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65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7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14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36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40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2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15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24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40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20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48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15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1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5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4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6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11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39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22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68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14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20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14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4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31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3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36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3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11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41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11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3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0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13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49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52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7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35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00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1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00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00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67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02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43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263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18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200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307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00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205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09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02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2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24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01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3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2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07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00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0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00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17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02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02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54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01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09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32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33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8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0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43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0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1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0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5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10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72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0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0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1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0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20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73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01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05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35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16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02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11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66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07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45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06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37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1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0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24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0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45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09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3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47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0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0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43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0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14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39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0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59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9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53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47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43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37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16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241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14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10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95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03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03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00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2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07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72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24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08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17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87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16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11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71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26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38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705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788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34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50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800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06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201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212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98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226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699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39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294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68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436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57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18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105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93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27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260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262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207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370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285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57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132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263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674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257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375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209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347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402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027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1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355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5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4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21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3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0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42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0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17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7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0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8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26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1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13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382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17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34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124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48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116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117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305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320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820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35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49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7814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113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92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125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102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485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192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81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125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161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585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01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133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120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126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36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26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120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304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17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387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11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132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300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421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136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48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182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124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506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108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819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12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10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148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120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473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130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353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101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114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167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153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0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168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143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196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108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115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148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191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199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1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127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105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128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317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8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111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153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103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1678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543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116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131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88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508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115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111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11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108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12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101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10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116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120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115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120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101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102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121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102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100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100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132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13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113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146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130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107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108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107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107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100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107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100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10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105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26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101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148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135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1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101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1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0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10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1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0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29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0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12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0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10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0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2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13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5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0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6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11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30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0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1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1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0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0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0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1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3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28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7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1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1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116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112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132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103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139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147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120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122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181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106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127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103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126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100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139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16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107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153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524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48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85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1857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110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1015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412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503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185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120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1081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452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537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120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114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951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133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147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542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383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704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110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133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10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100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102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151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111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19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114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93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156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10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101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123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102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101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108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163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106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43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945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108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157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1174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171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126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1212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496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332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153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53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353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137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128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71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806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1360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377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647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100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104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107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169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975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134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72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113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460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8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2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636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147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1867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327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780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154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11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180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320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381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103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1802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720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83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1357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20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120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408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106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141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71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154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404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1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185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101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106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121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100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120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100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107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104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173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107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108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146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12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149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101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105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350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101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13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171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109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101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101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107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107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101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107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429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104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108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176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15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103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104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121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108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109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39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3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21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1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526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54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106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102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144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106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12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102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102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521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111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101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94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106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0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0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0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1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0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1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15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0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29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11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1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0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0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3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0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0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11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0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3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4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1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1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1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1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0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0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0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0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0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1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0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17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23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41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25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0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1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1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3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1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0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0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0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0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0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1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0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0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0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1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1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0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0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0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0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0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0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0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10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12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03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109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173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16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427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108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102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115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134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155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101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1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181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102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110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102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101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104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111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116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180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119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107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114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103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136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100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105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10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171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128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133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100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113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100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114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119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103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66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100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107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134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121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103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1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12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101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128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100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113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10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03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11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3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0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1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1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0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19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10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0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109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156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102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100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113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102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107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104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100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126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111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104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116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110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113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100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103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107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104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156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101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195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11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120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102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103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101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107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156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123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107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106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118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109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111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100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1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0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1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1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0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0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1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11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0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1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0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0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4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0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0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0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12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24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6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1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7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661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326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101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104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107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110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408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24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304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141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791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172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101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170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115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87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105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188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144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146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131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114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1379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112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647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110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128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158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115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137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355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106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187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166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102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1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10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34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11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8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1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1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0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1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1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12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0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21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11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19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0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3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0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103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107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105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10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123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15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111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17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6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11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33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28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63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8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50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18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0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0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1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1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28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0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1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0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0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0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11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0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1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1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0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0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6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26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0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1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46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34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104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6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11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112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351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33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102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154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101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131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102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116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65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120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120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10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109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118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53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140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97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14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106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493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02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10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170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104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118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10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978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123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46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148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384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103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0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2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5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22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27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28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1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1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11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10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1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12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11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1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1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0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1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1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14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0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10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0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14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8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0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26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105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120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11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105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118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120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103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101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105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103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108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111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104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116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103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101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117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133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102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128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115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110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112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1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100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102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108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100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11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1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108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142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130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106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105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117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103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108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120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100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107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100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111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115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108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170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187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108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120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111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5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32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0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4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42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50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5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20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7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0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0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1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20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4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1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5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3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5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0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11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0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23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34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19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0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33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0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38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1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3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9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1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5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21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5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4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62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1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0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1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18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9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0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3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0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0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37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1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0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0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61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8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22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27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9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27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1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100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103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102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131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100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102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1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105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103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1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101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1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101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103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107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0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20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0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4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0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3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8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0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60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17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110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122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107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101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109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114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114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1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163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100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105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175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100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171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114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129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101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109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129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102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147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100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122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106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110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177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10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105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100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458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105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172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104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103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11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100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19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109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101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113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120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108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180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101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120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124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117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157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113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103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103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106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10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121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101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116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101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1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246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02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14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131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168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110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107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127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147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113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109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127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213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101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10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108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110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110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109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133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191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1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166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10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1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24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0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0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0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0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0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67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20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11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0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12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3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0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14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60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0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0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0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9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15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0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0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1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0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0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0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12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0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1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0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23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5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16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1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23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0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0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4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17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4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14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1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39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0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30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42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4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20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0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2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0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27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5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4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57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0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0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0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0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1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68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0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4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109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1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4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16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0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23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21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12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5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1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52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75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11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118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131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1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100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10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36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113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189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102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1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114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133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102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105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127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111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107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163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160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11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124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103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112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109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115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101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110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115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117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172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11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120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109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101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109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107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102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116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12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4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1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12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59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0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11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0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52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0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1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55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4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104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119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126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120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126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100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102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100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100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116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102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100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101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103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125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110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102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102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104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102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108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110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13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11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100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103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101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101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112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106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101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115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127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103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103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104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11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10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101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105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10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111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128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102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10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1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128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106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105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106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109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100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103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112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1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131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102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102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102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130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154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107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101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100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117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109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103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114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122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103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105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102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11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102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100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100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13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121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114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286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170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118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103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144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100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102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116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13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133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103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116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105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102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175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107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122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159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100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110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100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116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211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110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100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106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12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1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1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107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102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126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102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113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101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101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146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117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10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105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100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105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139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100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100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110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102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104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138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100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102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171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101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110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11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100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153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104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101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108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102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126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101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103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106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101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113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218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101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106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119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105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104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118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139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104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100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107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100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100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101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108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104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104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102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101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11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100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1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11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104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11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102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2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100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106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142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1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104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112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111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104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100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102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110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138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100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107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2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124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109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104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104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100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120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100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101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107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1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1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109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140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10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103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108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100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103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10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110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100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106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112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106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104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135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105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103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100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186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108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108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110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171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1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101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153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128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10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101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191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140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124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126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190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2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103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102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127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1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122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113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150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215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102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100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1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11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115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113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128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143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11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138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160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114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10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155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128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121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113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128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158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107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12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109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10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106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106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101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105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108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104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102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10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180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106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101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101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100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118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110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103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100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110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1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1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169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114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102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11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101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1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119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126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156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103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153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180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128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120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102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105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100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100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102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114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102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1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105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102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106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113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100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100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104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108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102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14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105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101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131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105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109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11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100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114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122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100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103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106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1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100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130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100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114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2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109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116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119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109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127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101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128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100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127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111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126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119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108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103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110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2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130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104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100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171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113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130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10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100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153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162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1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100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101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107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125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119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113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105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110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100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120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105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103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102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0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0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51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20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35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4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36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31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7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0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6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16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0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5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100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251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101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17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116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106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111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101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102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11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1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109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11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100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103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104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138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110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101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102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114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129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103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103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110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113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112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13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111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139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106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101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100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109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118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120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128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1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129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107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100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1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111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101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121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100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109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123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13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103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121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1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00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108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141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114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15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102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102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103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156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1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239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210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105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101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11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102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103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3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1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9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7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10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11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15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2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1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1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21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20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18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10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104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1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100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133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113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103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120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130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10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109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102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110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101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106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100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113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103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117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108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1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110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108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100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107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143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105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104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110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102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129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115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15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111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100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1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0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60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0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90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1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4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4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9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20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0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0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30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101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122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30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110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101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140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100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119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107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22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106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14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105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110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1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105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119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153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100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2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106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105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11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109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113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102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101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101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6500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9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22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21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41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3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16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16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7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4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34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0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0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16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3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0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5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0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18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0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1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27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1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13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0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3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53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5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0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13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27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1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17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33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22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11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18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33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1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5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1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49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0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12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67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15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9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0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37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0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36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0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0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0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5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8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1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15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10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0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13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0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16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44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86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12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0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0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1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36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0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16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1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0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0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24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0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32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24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0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6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14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1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24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11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7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0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1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21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78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48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1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11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4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3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6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32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10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38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4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20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5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0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0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17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57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17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0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38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10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0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1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0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0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4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24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8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1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0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14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1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9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1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17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1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70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1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7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28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7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26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1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37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4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11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12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60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31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0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0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38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0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8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1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0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0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38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18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2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3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3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3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1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19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1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0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61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34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17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0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1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29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9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0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16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22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0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0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5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11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5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3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13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0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37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3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11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1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27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10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21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7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71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29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3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0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0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x v="0"/>
    <s v="film &amp; video/television"/>
    <x v="0"/>
    <x v="0"/>
    <s v="television"/>
    <x v="0"/>
    <d v="2015-07-23T03:00:00"/>
  </r>
  <r>
    <x v="1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x v="0"/>
    <s v="film &amp; video/television"/>
    <x v="1"/>
    <x v="0"/>
    <s v="television"/>
    <x v="1"/>
    <d v="2017-03-02T14:24:43"/>
  </r>
  <r>
    <x v="2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x v="0"/>
    <s v="film &amp; video/television"/>
    <x v="2"/>
    <x v="0"/>
    <s v="television"/>
    <x v="2"/>
    <d v="2016-02-15T16:51:23"/>
  </r>
  <r>
    <x v="3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x v="0"/>
    <s v="film &amp; video/television"/>
    <x v="3"/>
    <x v="0"/>
    <s v="television"/>
    <x v="3"/>
    <d v="2014-08-07T12:21:47"/>
  </r>
  <r>
    <x v="4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x v="0"/>
    <s v="film &amp; video/television"/>
    <x v="4"/>
    <x v="0"/>
    <s v="television"/>
    <x v="4"/>
    <d v="2015-12-19T20:01:19"/>
  </r>
  <r>
    <x v="5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x v="0"/>
    <s v="film &amp; video/television"/>
    <x v="5"/>
    <x v="0"/>
    <s v="television"/>
    <x v="5"/>
    <d v="2016-07-29T05:35:00"/>
  </r>
  <r>
    <x v="6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x v="0"/>
    <s v="film &amp; video/television"/>
    <x v="6"/>
    <x v="0"/>
    <s v="television"/>
    <x v="6"/>
    <d v="2014-06-14T01:44:10"/>
  </r>
  <r>
    <x v="7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x v="0"/>
    <s v="film &amp; video/television"/>
    <x v="7"/>
    <x v="0"/>
    <s v="television"/>
    <x v="7"/>
    <d v="2016-07-05T01:07:47"/>
  </r>
  <r>
    <x v="8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x v="0"/>
    <s v="film &amp; video/television"/>
    <x v="8"/>
    <x v="0"/>
    <s v="television"/>
    <x v="8"/>
    <d v="2016-04-15T21:00:00"/>
  </r>
  <r>
    <x v="9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x v="0"/>
    <s v="film &amp; video/television"/>
    <x v="9"/>
    <x v="0"/>
    <s v="television"/>
    <x v="9"/>
    <d v="2016-04-17T02:29:04"/>
  </r>
  <r>
    <x v="7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x v="0"/>
    <s v="film &amp; video/television"/>
    <x v="10"/>
    <x v="0"/>
    <s v="television"/>
    <x v="10"/>
    <d v="2014-06-25T01:37:59"/>
  </r>
  <r>
    <x v="10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x v="0"/>
    <s v="film &amp; video/television"/>
    <x v="11"/>
    <x v="0"/>
    <s v="television"/>
    <x v="11"/>
    <d v="2016-08-22T03:00:00"/>
  </r>
  <r>
    <x v="11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x v="0"/>
    <s v="film &amp; video/television"/>
    <x v="12"/>
    <x v="0"/>
    <s v="television"/>
    <x v="12"/>
    <d v="2014-07-16T03:00:00"/>
  </r>
  <r>
    <x v="12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x v="0"/>
    <s v="film &amp; video/television"/>
    <x v="13"/>
    <x v="0"/>
    <s v="television"/>
    <x v="13"/>
    <d v="2016-06-23T20:27:00"/>
  </r>
  <r>
    <x v="7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x v="0"/>
    <s v="film &amp; video/television"/>
    <x v="14"/>
    <x v="0"/>
    <s v="television"/>
    <x v="14"/>
    <d v="2014-07-13T13:59:00"/>
  </r>
  <r>
    <x v="13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x v="0"/>
    <s v="film &amp; video/television"/>
    <x v="15"/>
    <x v="0"/>
    <s v="television"/>
    <x v="15"/>
    <d v="2015-09-27T20:14:00"/>
  </r>
  <r>
    <x v="8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x v="0"/>
    <s v="film &amp; video/television"/>
    <x v="16"/>
    <x v="0"/>
    <s v="television"/>
    <x v="16"/>
    <d v="2014-06-16T05:30:00"/>
  </r>
  <r>
    <x v="7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x v="0"/>
    <s v="film &amp; video/television"/>
    <x v="17"/>
    <x v="0"/>
    <s v="television"/>
    <x v="17"/>
    <d v="2014-11-04T18:33:42"/>
  </r>
  <r>
    <x v="6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x v="0"/>
    <s v="film &amp; video/television"/>
    <x v="18"/>
    <x v="0"/>
    <s v="television"/>
    <x v="18"/>
    <d v="2014-09-17T13:00:56"/>
  </r>
  <r>
    <x v="14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x v="0"/>
    <s v="film &amp; video/television"/>
    <x v="19"/>
    <x v="0"/>
    <s v="television"/>
    <x v="19"/>
    <d v="2015-07-20T19:35:34"/>
  </r>
  <r>
    <x v="8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x v="0"/>
    <s v="film &amp; video/television"/>
    <x v="20"/>
    <x v="0"/>
    <s v="television"/>
    <x v="20"/>
    <d v="2015-09-13T18:11:52"/>
  </r>
  <r>
    <x v="15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x v="0"/>
    <s v="film &amp; video/television"/>
    <x v="21"/>
    <x v="0"/>
    <s v="television"/>
    <x v="21"/>
    <d v="2014-09-26T15:03:09"/>
  </r>
  <r>
    <x v="16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x v="0"/>
    <s v="film &amp; video/television"/>
    <x v="22"/>
    <x v="0"/>
    <s v="television"/>
    <x v="22"/>
    <d v="2015-01-01T07:59:00"/>
  </r>
  <r>
    <x v="17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x v="0"/>
    <s v="film &amp; video/television"/>
    <x v="23"/>
    <x v="0"/>
    <s v="television"/>
    <x v="23"/>
    <d v="2015-04-30T15:20:00"/>
  </r>
  <r>
    <x v="15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x v="0"/>
    <s v="film &amp; video/television"/>
    <x v="24"/>
    <x v="0"/>
    <s v="television"/>
    <x v="24"/>
    <d v="2015-09-15T19:39:00"/>
  </r>
  <r>
    <x v="18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x v="0"/>
    <s v="film &amp; video/television"/>
    <x v="25"/>
    <x v="0"/>
    <s v="television"/>
    <x v="25"/>
    <d v="2016-01-09T00:36:01"/>
  </r>
  <r>
    <x v="19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x v="0"/>
    <s v="film &amp; video/television"/>
    <x v="26"/>
    <x v="0"/>
    <s v="television"/>
    <x v="26"/>
    <d v="2014-08-17T12:22:24"/>
  </r>
  <r>
    <x v="20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x v="0"/>
    <s v="film &amp; video/television"/>
    <x v="27"/>
    <x v="0"/>
    <s v="television"/>
    <x v="27"/>
    <d v="2014-11-16T04:57:13"/>
  </r>
  <r>
    <x v="8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x v="0"/>
    <s v="film &amp; video/television"/>
    <x v="28"/>
    <x v="0"/>
    <s v="television"/>
    <x v="28"/>
    <d v="2015-12-16T23:08:04"/>
  </r>
  <r>
    <x v="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x v="0"/>
    <s v="film &amp; video/television"/>
    <x v="29"/>
    <x v="0"/>
    <s v="television"/>
    <x v="29"/>
    <d v="2014-07-22T16:09:28"/>
  </r>
  <r>
    <x v="7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x v="0"/>
    <s v="film &amp; video/television"/>
    <x v="30"/>
    <x v="0"/>
    <s v="television"/>
    <x v="30"/>
    <d v="2014-08-21T07:01:55"/>
  </r>
  <r>
    <x v="8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x v="0"/>
    <s v="film &amp; video/television"/>
    <x v="31"/>
    <x v="0"/>
    <s v="television"/>
    <x v="31"/>
    <d v="2016-01-25T19:00:34"/>
  </r>
  <r>
    <x v="8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x v="0"/>
    <s v="film &amp; video/television"/>
    <x v="32"/>
    <x v="0"/>
    <s v="television"/>
    <x v="32"/>
    <d v="2016-05-13T03:59:00"/>
  </r>
  <r>
    <x v="2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x v="0"/>
    <s v="film &amp; video/television"/>
    <x v="33"/>
    <x v="0"/>
    <s v="television"/>
    <x v="33"/>
    <d v="2015-11-08T16:51:41"/>
  </r>
  <r>
    <x v="22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x v="0"/>
    <s v="film &amp; video/television"/>
    <x v="34"/>
    <x v="0"/>
    <s v="television"/>
    <x v="34"/>
    <d v="2014-08-05T07:43:21"/>
  </r>
  <r>
    <x v="23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x v="0"/>
    <s v="film &amp; video/television"/>
    <x v="35"/>
    <x v="0"/>
    <s v="television"/>
    <x v="35"/>
    <d v="2015-04-28T00:00:00"/>
  </r>
  <r>
    <x v="24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x v="0"/>
    <s v="film &amp; video/television"/>
    <x v="36"/>
    <x v="0"/>
    <s v="television"/>
    <x v="36"/>
    <d v="2015-04-04T06:22:05"/>
  </r>
  <r>
    <x v="25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x v="0"/>
    <s v="film &amp; video/television"/>
    <x v="37"/>
    <x v="0"/>
    <s v="television"/>
    <x v="37"/>
    <d v="2015-02-27T16:37:59"/>
  </r>
  <r>
    <x v="5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x v="0"/>
    <s v="film &amp; video/television"/>
    <x v="38"/>
    <x v="0"/>
    <s v="television"/>
    <x v="38"/>
    <d v="2013-05-11T01:22:24"/>
  </r>
  <r>
    <x v="26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x v="0"/>
    <s v="film &amp; video/television"/>
    <x v="39"/>
    <x v="0"/>
    <s v="television"/>
    <x v="39"/>
    <d v="2014-05-25T22:59:00"/>
  </r>
  <r>
    <x v="7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x v="0"/>
    <s v="film &amp; video/television"/>
    <x v="40"/>
    <x v="0"/>
    <s v="television"/>
    <x v="40"/>
    <d v="2014-06-19T04:00:00"/>
  </r>
  <r>
    <x v="8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x v="0"/>
    <s v="film &amp; video/television"/>
    <x v="41"/>
    <x v="0"/>
    <s v="television"/>
    <x v="41"/>
    <d v="2014-10-05T13:39:14"/>
  </r>
  <r>
    <x v="24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x v="0"/>
    <s v="film &amp; video/television"/>
    <x v="42"/>
    <x v="0"/>
    <s v="television"/>
    <x v="42"/>
    <d v="2014-12-28T15:20:26"/>
  </r>
  <r>
    <x v="27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x v="0"/>
    <s v="film &amp; video/television"/>
    <x v="43"/>
    <x v="0"/>
    <s v="television"/>
    <x v="43"/>
    <d v="2014-07-13T00:00:00"/>
  </r>
  <r>
    <x v="8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x v="0"/>
    <s v="film &amp; video/television"/>
    <x v="44"/>
    <x v="0"/>
    <s v="television"/>
    <x v="44"/>
    <d v="2014-10-07T02:22:17"/>
  </r>
  <r>
    <x v="28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x v="0"/>
    <s v="film &amp; video/television"/>
    <x v="45"/>
    <x v="0"/>
    <s v="television"/>
    <x v="45"/>
    <d v="2016-04-27T14:58:27"/>
  </r>
  <r>
    <x v="3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x v="0"/>
    <s v="film &amp; video/television"/>
    <x v="46"/>
    <x v="0"/>
    <s v="television"/>
    <x v="46"/>
    <d v="2015-12-15T23:09:34"/>
  </r>
  <r>
    <x v="29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x v="0"/>
    <s v="film &amp; video/television"/>
    <x v="47"/>
    <x v="0"/>
    <s v="television"/>
    <x v="47"/>
    <d v="2014-12-19T20:40:07"/>
  </r>
  <r>
    <x v="2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x v="0"/>
    <s v="film &amp; video/television"/>
    <x v="48"/>
    <x v="0"/>
    <s v="television"/>
    <x v="48"/>
    <d v="2015-03-01T12:00:00"/>
  </r>
  <r>
    <x v="8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x v="0"/>
    <s v="film &amp; video/television"/>
    <x v="49"/>
    <x v="0"/>
    <s v="television"/>
    <x v="49"/>
    <d v="2015-10-24T04:14:05"/>
  </r>
  <r>
    <x v="8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x v="0"/>
    <s v="film &amp; video/television"/>
    <x v="50"/>
    <x v="0"/>
    <s v="television"/>
    <x v="50"/>
    <d v="2015-01-30T17:00:00"/>
  </r>
  <r>
    <x v="30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x v="0"/>
    <s v="film &amp; video/television"/>
    <x v="51"/>
    <x v="0"/>
    <s v="television"/>
    <x v="51"/>
    <d v="2015-08-10T22:17:17"/>
  </r>
  <r>
    <x v="31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x v="0"/>
    <s v="film &amp; video/television"/>
    <x v="52"/>
    <x v="0"/>
    <s v="television"/>
    <x v="52"/>
    <d v="2014-07-17T16:50:46"/>
  </r>
  <r>
    <x v="5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x v="0"/>
    <s v="film &amp; video/television"/>
    <x v="53"/>
    <x v="0"/>
    <s v="television"/>
    <x v="53"/>
    <d v="2014-04-04T22:00:00"/>
  </r>
  <r>
    <x v="7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x v="0"/>
    <s v="film &amp; video/television"/>
    <x v="54"/>
    <x v="0"/>
    <s v="television"/>
    <x v="54"/>
    <d v="2015-12-25T17:07:01"/>
  </r>
  <r>
    <x v="32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x v="0"/>
    <s v="film &amp; video/television"/>
    <x v="55"/>
    <x v="0"/>
    <s v="television"/>
    <x v="55"/>
    <d v="2016-05-27T23:15:16"/>
  </r>
  <r>
    <x v="13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x v="0"/>
    <s v="film &amp; video/television"/>
    <x v="56"/>
    <x v="0"/>
    <s v="television"/>
    <x v="56"/>
    <d v="2015-06-08T16:00:00"/>
  </r>
  <r>
    <x v="21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x v="0"/>
    <s v="film &amp; video/television"/>
    <x v="57"/>
    <x v="0"/>
    <s v="television"/>
    <x v="57"/>
    <d v="2015-04-25T19:59:22"/>
  </r>
  <r>
    <x v="33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x v="0"/>
    <s v="film &amp; video/television"/>
    <x v="58"/>
    <x v="0"/>
    <s v="television"/>
    <x v="58"/>
    <d v="2014-11-19T18:52:52"/>
  </r>
  <r>
    <x v="8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x v="0"/>
    <s v="film &amp; video/television"/>
    <x v="59"/>
    <x v="0"/>
    <s v="television"/>
    <x v="59"/>
    <d v="2015-09-14T21:00:00"/>
  </r>
  <r>
    <x v="33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x v="0"/>
    <s v="film &amp; video/shorts"/>
    <x v="60"/>
    <x v="0"/>
    <s v="shorts"/>
    <x v="60"/>
    <d v="2014-03-23T00:00:00"/>
  </r>
  <r>
    <x v="34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x v="0"/>
    <s v="film &amp; video/shorts"/>
    <x v="61"/>
    <x v="0"/>
    <s v="shorts"/>
    <x v="61"/>
    <d v="2013-06-06T19:32:37"/>
  </r>
  <r>
    <x v="19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x v="0"/>
    <s v="film &amp; video/shorts"/>
    <x v="62"/>
    <x v="0"/>
    <s v="shorts"/>
    <x v="62"/>
    <d v="2013-03-03T19:11:18"/>
  </r>
  <r>
    <x v="35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x v="0"/>
    <s v="film &amp; video/shorts"/>
    <x v="63"/>
    <x v="0"/>
    <s v="shorts"/>
    <x v="63"/>
    <d v="2013-12-28T04:59:00"/>
  </r>
  <r>
    <x v="36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x v="0"/>
    <s v="film &amp; video/shorts"/>
    <x v="64"/>
    <x v="0"/>
    <s v="shorts"/>
    <x v="64"/>
    <d v="2013-07-08T00:26:21"/>
  </r>
  <r>
    <x v="29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x v="0"/>
    <s v="film &amp; video/shorts"/>
    <x v="65"/>
    <x v="0"/>
    <s v="shorts"/>
    <x v="65"/>
    <d v="2014-08-11T05:59:00"/>
  </r>
  <r>
    <x v="17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x v="0"/>
    <s v="film &amp; video/shorts"/>
    <x v="66"/>
    <x v="0"/>
    <s v="shorts"/>
    <x v="66"/>
    <d v="2016-07-18T20:23:40"/>
  </r>
  <r>
    <x v="3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x v="0"/>
    <s v="film &amp; video/shorts"/>
    <x v="67"/>
    <x v="0"/>
    <s v="shorts"/>
    <x v="67"/>
    <d v="2012-07-15T14:00:04"/>
  </r>
  <r>
    <x v="37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x v="0"/>
    <s v="film &amp; video/shorts"/>
    <x v="68"/>
    <x v="0"/>
    <s v="shorts"/>
    <x v="68"/>
    <d v="2014-02-23T13:39:51"/>
  </r>
  <r>
    <x v="38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x v="0"/>
    <s v="film &amp; video/shorts"/>
    <x v="69"/>
    <x v="0"/>
    <s v="shorts"/>
    <x v="69"/>
    <d v="2011-10-02T06:59:00"/>
  </r>
  <r>
    <x v="37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x v="0"/>
    <s v="film &amp; video/shorts"/>
    <x v="70"/>
    <x v="0"/>
    <s v="shorts"/>
    <x v="70"/>
    <d v="2011-09-04T21:30:45"/>
  </r>
  <r>
    <x v="39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x v="0"/>
    <s v="film &amp; video/shorts"/>
    <x v="71"/>
    <x v="0"/>
    <s v="shorts"/>
    <x v="71"/>
    <d v="2012-05-28T06:30:57"/>
  </r>
  <r>
    <x v="29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x v="0"/>
    <s v="film &amp; video/shorts"/>
    <x v="72"/>
    <x v="0"/>
    <s v="shorts"/>
    <x v="72"/>
    <d v="2012-11-15T00:00:00"/>
  </r>
  <r>
    <x v="8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x v="0"/>
    <s v="film &amp; video/shorts"/>
    <x v="73"/>
    <x v="0"/>
    <s v="shorts"/>
    <x v="73"/>
    <d v="2011-05-03T03:59:00"/>
  </r>
  <r>
    <x v="40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x v="0"/>
    <s v="film &amp; video/shorts"/>
    <x v="74"/>
    <x v="0"/>
    <s v="shorts"/>
    <x v="74"/>
    <d v="2016-01-21T11:41:35"/>
  </r>
  <r>
    <x v="41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x v="0"/>
    <s v="film &amp; video/shorts"/>
    <x v="75"/>
    <x v="0"/>
    <s v="shorts"/>
    <x v="75"/>
    <d v="2013-04-23T05:01:12"/>
  </r>
  <r>
    <x v="42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x v="0"/>
    <s v="film &amp; video/shorts"/>
    <x v="76"/>
    <x v="0"/>
    <s v="shorts"/>
    <x v="76"/>
    <d v="2011-12-27T17:35:58"/>
  </r>
  <r>
    <x v="43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x v="0"/>
    <s v="film &amp; video/shorts"/>
    <x v="77"/>
    <x v="0"/>
    <s v="shorts"/>
    <x v="77"/>
    <d v="2012-05-21T02:59:00"/>
  </r>
  <r>
    <x v="44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x v="0"/>
    <s v="film &amp; video/shorts"/>
    <x v="78"/>
    <x v="0"/>
    <s v="shorts"/>
    <x v="78"/>
    <d v="2016-09-01T17:32:01"/>
  </r>
  <r>
    <x v="3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x v="0"/>
    <s v="film &amp; video/shorts"/>
    <x v="79"/>
    <x v="0"/>
    <s v="shorts"/>
    <x v="79"/>
    <d v="2014-04-25T18:38:13"/>
  </r>
  <r>
    <x v="13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x v="0"/>
    <s v="film &amp; video/shorts"/>
    <x v="80"/>
    <x v="0"/>
    <s v="shorts"/>
    <x v="80"/>
    <d v="2013-12-10T02:00:56"/>
  </r>
  <r>
    <x v="45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x v="0"/>
    <s v="film &amp; video/shorts"/>
    <x v="81"/>
    <x v="0"/>
    <s v="shorts"/>
    <x v="81"/>
    <d v="2012-07-14T03:02:00"/>
  </r>
  <r>
    <x v="8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x v="0"/>
    <s v="film &amp; video/shorts"/>
    <x v="82"/>
    <x v="0"/>
    <s v="shorts"/>
    <x v="82"/>
    <d v="2011-10-09T19:41:01"/>
  </r>
  <r>
    <x v="33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x v="0"/>
    <s v="film &amp; video/shorts"/>
    <x v="83"/>
    <x v="0"/>
    <s v="shorts"/>
    <x v="83"/>
    <d v="2015-02-22T11:30:00"/>
  </r>
  <r>
    <x v="8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x v="0"/>
    <s v="film &amp; video/shorts"/>
    <x v="84"/>
    <x v="0"/>
    <s v="shorts"/>
    <x v="84"/>
    <d v="2011-05-15T18:11:26"/>
  </r>
  <r>
    <x v="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x v="0"/>
    <s v="film &amp; video/shorts"/>
    <x v="85"/>
    <x v="0"/>
    <s v="shorts"/>
    <x v="85"/>
    <d v="2011-09-23T03:00:37"/>
  </r>
  <r>
    <x v="6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x v="0"/>
    <s v="film &amp; video/shorts"/>
    <x v="86"/>
    <x v="0"/>
    <s v="shorts"/>
    <x v="86"/>
    <d v="2015-12-27T14:20:45"/>
  </r>
  <r>
    <x v="2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x v="0"/>
    <s v="film &amp; video/shorts"/>
    <x v="87"/>
    <x v="0"/>
    <s v="shorts"/>
    <x v="87"/>
    <d v="2010-06-03T01:41:00"/>
  </r>
  <r>
    <x v="33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x v="0"/>
    <s v="film &amp; video/shorts"/>
    <x v="88"/>
    <x v="0"/>
    <s v="shorts"/>
    <x v="88"/>
    <d v="2014-06-22T15:48:51"/>
  </r>
  <r>
    <x v="41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x v="0"/>
    <s v="film &amp; video/shorts"/>
    <x v="89"/>
    <x v="0"/>
    <s v="shorts"/>
    <x v="89"/>
    <d v="2013-06-02T18:03:12"/>
  </r>
  <r>
    <x v="8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x v="0"/>
    <s v="film &amp; video/shorts"/>
    <x v="90"/>
    <x v="0"/>
    <s v="shorts"/>
    <x v="90"/>
    <d v="2011-07-12T07:08:19"/>
  </r>
  <r>
    <x v="28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x v="0"/>
    <s v="film &amp; video/shorts"/>
    <x v="91"/>
    <x v="0"/>
    <s v="shorts"/>
    <x v="91"/>
    <d v="2011-05-17T09:39:24"/>
  </r>
  <r>
    <x v="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x v="0"/>
    <s v="film &amp; video/shorts"/>
    <x v="92"/>
    <x v="0"/>
    <s v="shorts"/>
    <x v="92"/>
    <d v="2017-02-01T08:00:00"/>
  </r>
  <r>
    <x v="38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x v="0"/>
    <s v="film &amp; video/shorts"/>
    <x v="93"/>
    <x v="0"/>
    <s v="shorts"/>
    <x v="93"/>
    <d v="2012-07-03T21:00:00"/>
  </r>
  <r>
    <x v="3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x v="0"/>
    <s v="film &amp; video/shorts"/>
    <x v="94"/>
    <x v="0"/>
    <s v="shorts"/>
    <x v="94"/>
    <d v="2014-04-07T17:13:42"/>
  </r>
  <r>
    <x v="26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x v="0"/>
    <s v="film &amp; video/shorts"/>
    <x v="95"/>
    <x v="0"/>
    <s v="shorts"/>
    <x v="95"/>
    <d v="2012-02-26T00:07:21"/>
  </r>
  <r>
    <x v="41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x v="0"/>
    <s v="film &amp; video/shorts"/>
    <x v="96"/>
    <x v="0"/>
    <s v="shorts"/>
    <x v="96"/>
    <d v="2010-08-01T03:00:00"/>
  </r>
  <r>
    <x v="6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x v="0"/>
    <s v="film &amp; video/shorts"/>
    <x v="97"/>
    <x v="0"/>
    <s v="shorts"/>
    <x v="97"/>
    <d v="2011-07-12T03:14:42"/>
  </r>
  <r>
    <x v="6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x v="0"/>
    <s v="film &amp; video/shorts"/>
    <x v="98"/>
    <x v="0"/>
    <s v="shorts"/>
    <x v="98"/>
    <d v="2012-12-07T23:30:00"/>
  </r>
  <r>
    <x v="6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x v="0"/>
    <s v="film &amp; video/shorts"/>
    <x v="99"/>
    <x v="0"/>
    <s v="shorts"/>
    <x v="99"/>
    <d v="2014-01-22T21:39:59"/>
  </r>
  <r>
    <x v="8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x v="0"/>
    <s v="film &amp; video/shorts"/>
    <x v="100"/>
    <x v="0"/>
    <s v="shorts"/>
    <x v="100"/>
    <d v="2012-11-04T19:04:46"/>
  </r>
  <r>
    <x v="8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x v="0"/>
    <s v="film &amp; video/shorts"/>
    <x v="101"/>
    <x v="0"/>
    <s v="shorts"/>
    <x v="101"/>
    <d v="2013-01-24T18:38:30"/>
  </r>
  <r>
    <x v="30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x v="0"/>
    <s v="film &amp; video/shorts"/>
    <x v="102"/>
    <x v="0"/>
    <s v="shorts"/>
    <x v="102"/>
    <d v="2010-12-23T03:08:53"/>
  </r>
  <r>
    <x v="2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x v="0"/>
    <s v="film &amp; video/shorts"/>
    <x v="103"/>
    <x v="0"/>
    <s v="shorts"/>
    <x v="103"/>
    <d v="2014-03-07T19:20:30"/>
  </r>
  <r>
    <x v="28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x v="0"/>
    <s v="film &amp; video/shorts"/>
    <x v="88"/>
    <x v="0"/>
    <s v="shorts"/>
    <x v="104"/>
    <d v="2011-04-03T01:00:00"/>
  </r>
  <r>
    <x v="13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x v="0"/>
    <s v="film &amp; video/shorts"/>
    <x v="104"/>
    <x v="0"/>
    <s v="shorts"/>
    <x v="105"/>
    <d v="2016-05-14T00:00:00"/>
  </r>
  <r>
    <x v="7"/>
    <n v="106"/>
    <s v="LOST WEEKEND"/>
    <s v="A Boy. A Girl. A Car. A Serial Killer."/>
    <n v="5000"/>
    <n v="5025"/>
    <x v="0"/>
    <s v="US"/>
    <s v="USD"/>
    <n v="1333391901"/>
    <n v="1332182301"/>
    <b v="0"/>
    <x v="74"/>
    <x v="0"/>
    <s v="film &amp; video/shorts"/>
    <x v="105"/>
    <x v="0"/>
    <s v="shorts"/>
    <x v="106"/>
    <d v="2012-04-02T18:38:21"/>
  </r>
  <r>
    <x v="21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x v="0"/>
    <s v="film &amp; video/shorts"/>
    <x v="106"/>
    <x v="0"/>
    <s v="shorts"/>
    <x v="107"/>
    <d v="2011-04-24T23:34:47"/>
  </r>
  <r>
    <x v="46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x v="0"/>
    <s v="film &amp; video/shorts"/>
    <x v="107"/>
    <x v="0"/>
    <s v="shorts"/>
    <x v="108"/>
    <d v="2013-05-31T14:42:50"/>
  </r>
  <r>
    <x v="47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x v="0"/>
    <s v="film &amp; video/shorts"/>
    <x v="108"/>
    <x v="0"/>
    <s v="shorts"/>
    <x v="109"/>
    <d v="2011-02-26T00:37:10"/>
  </r>
  <r>
    <x v="26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x v="0"/>
    <s v="film &amp; video/shorts"/>
    <x v="109"/>
    <x v="0"/>
    <s v="shorts"/>
    <x v="110"/>
    <d v="2013-11-14T05:59:00"/>
  </r>
  <r>
    <x v="19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x v="0"/>
    <s v="film &amp; video/shorts"/>
    <x v="110"/>
    <x v="0"/>
    <s v="shorts"/>
    <x v="111"/>
    <d v="2015-05-31T07:59:47"/>
  </r>
  <r>
    <x v="3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x v="0"/>
    <s v="film &amp; video/shorts"/>
    <x v="111"/>
    <x v="0"/>
    <s v="shorts"/>
    <x v="112"/>
    <d v="2014-04-13T02:00:00"/>
  </r>
  <r>
    <x v="48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x v="0"/>
    <s v="film &amp; video/shorts"/>
    <x v="112"/>
    <x v="0"/>
    <s v="shorts"/>
    <x v="113"/>
    <d v="2011-08-06T15:00:00"/>
  </r>
  <r>
    <x v="33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x v="0"/>
    <s v="film &amp; video/shorts"/>
    <x v="113"/>
    <x v="0"/>
    <s v="shorts"/>
    <x v="114"/>
    <d v="2012-01-13T06:34:48"/>
  </r>
  <r>
    <x v="49"/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x v="0"/>
    <s v="film &amp; video/shorts"/>
    <x v="114"/>
    <x v="0"/>
    <s v="shorts"/>
    <x v="115"/>
    <d v="2012-02-04T17:44:04"/>
  </r>
  <r>
    <x v="35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x v="0"/>
    <s v="film &amp; video/shorts"/>
    <x v="115"/>
    <x v="0"/>
    <s v="shorts"/>
    <x v="116"/>
    <d v="2011-04-08T10:55:55"/>
  </r>
  <r>
    <x v="8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x v="0"/>
    <s v="film &amp; video/shorts"/>
    <x v="116"/>
    <x v="0"/>
    <s v="shorts"/>
    <x v="117"/>
    <d v="2010-06-09T19:00:00"/>
  </r>
  <r>
    <x v="40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x v="0"/>
    <s v="film &amp; video/shorts"/>
    <x v="117"/>
    <x v="0"/>
    <s v="shorts"/>
    <x v="118"/>
    <d v="2011-07-29T01:17:16"/>
  </r>
  <r>
    <x v="2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x v="0"/>
    <s v="film &amp; video/shorts"/>
    <x v="118"/>
    <x v="0"/>
    <s v="shorts"/>
    <x v="119"/>
    <d v="2011-08-13T23:00:00"/>
  </r>
  <r>
    <x v="50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x v="1"/>
    <s v="film &amp; video/science fiction"/>
    <x v="119"/>
    <x v="0"/>
    <s v="science fiction"/>
    <x v="120"/>
    <d v="2016-10-03T01:11:47"/>
  </r>
  <r>
    <x v="50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x v="1"/>
    <s v="film &amp; video/science fiction"/>
    <x v="120"/>
    <x v="0"/>
    <s v="science fiction"/>
    <x v="121"/>
    <d v="2015-04-18T10:16:00"/>
  </r>
  <r>
    <x v="5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x v="1"/>
    <s v="film &amp; video/science fiction"/>
    <x v="121"/>
    <x v="0"/>
    <s v="science fiction"/>
    <x v="122"/>
    <d v="2016-10-10T10:21:47"/>
  </r>
  <r>
    <x v="50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x v="1"/>
    <s v="film &amp; video/science fiction"/>
    <x v="122"/>
    <x v="0"/>
    <s v="science fiction"/>
    <x v="123"/>
    <d v="2014-10-28T22:00:00"/>
  </r>
  <r>
    <x v="5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x v="1"/>
    <s v="film &amp; video/science fiction"/>
    <x v="121"/>
    <x v="0"/>
    <s v="science fiction"/>
    <x v="124"/>
    <d v="2015-05-15T22:17:22"/>
  </r>
  <r>
    <x v="51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x v="1"/>
    <s v="film &amp; video/science fiction"/>
    <x v="123"/>
    <x v="0"/>
    <s v="science fiction"/>
    <x v="125"/>
    <d v="2017-02-03T23:51:20"/>
  </r>
  <r>
    <x v="5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x v="1"/>
    <s v="film &amp; video/science fiction"/>
    <x v="124"/>
    <x v="0"/>
    <s v="science fiction"/>
    <x v="126"/>
    <d v="2015-06-11T02:00:00"/>
  </r>
  <r>
    <x v="53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x v="1"/>
    <s v="film &amp; video/science fiction"/>
    <x v="125"/>
    <x v="0"/>
    <s v="science fiction"/>
    <x v="127"/>
    <d v="2015-04-03T13:59:01"/>
  </r>
  <r>
    <x v="53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x v="1"/>
    <s v="film &amp; video/science fiction"/>
    <x v="126"/>
    <x v="0"/>
    <s v="science fiction"/>
    <x v="128"/>
    <d v="2016-10-20T05:28:13"/>
  </r>
  <r>
    <x v="5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x v="1"/>
    <s v="film &amp; video/science fiction"/>
    <x v="121"/>
    <x v="0"/>
    <s v="science fiction"/>
    <x v="129"/>
    <d v="2014-10-30T22:29:43"/>
  </r>
  <r>
    <x v="5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x v="1"/>
    <s v="film &amp; video/science fiction"/>
    <x v="121"/>
    <x v="0"/>
    <s v="science fiction"/>
    <x v="130"/>
    <d v="2014-06-16T20:16:00"/>
  </r>
  <r>
    <x v="50"/>
    <n v="131"/>
    <s v="I (Canceled)"/>
    <s v="I"/>
    <n v="1200"/>
    <n v="0"/>
    <x v="1"/>
    <s v="US"/>
    <s v="USD"/>
    <n v="1467763200"/>
    <n v="1466453161"/>
    <b v="0"/>
    <x v="78"/>
    <x v="1"/>
    <s v="film &amp; video/science fiction"/>
    <x v="121"/>
    <x v="0"/>
    <s v="science fiction"/>
    <x v="131"/>
    <d v="2016-07-06T00:00:00"/>
  </r>
  <r>
    <x v="54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x v="1"/>
    <s v="film &amp; video/science fiction"/>
    <x v="127"/>
    <x v="0"/>
    <s v="science fiction"/>
    <x v="132"/>
    <d v="2014-11-07T20:30:07"/>
  </r>
  <r>
    <x v="5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x v="1"/>
    <s v="film &amp; video/science fiction"/>
    <x v="121"/>
    <x v="0"/>
    <s v="science fiction"/>
    <x v="133"/>
    <d v="2016-05-31T17:31:00"/>
  </r>
  <r>
    <x v="5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x v="1"/>
    <s v="film &amp; video/science fiction"/>
    <x v="121"/>
    <x v="0"/>
    <s v="science fiction"/>
    <x v="134"/>
    <d v="2015-09-04T17:00:00"/>
  </r>
  <r>
    <x v="55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x v="1"/>
    <s v="film &amp; video/science fiction"/>
    <x v="128"/>
    <x v="0"/>
    <s v="science fiction"/>
    <x v="135"/>
    <d v="2014-07-01T19:00:00"/>
  </r>
  <r>
    <x v="5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x v="1"/>
    <s v="film &amp; video/science fiction"/>
    <x v="121"/>
    <x v="0"/>
    <s v="science fiction"/>
    <x v="136"/>
    <d v="2015-05-16T10:16:00"/>
  </r>
  <r>
    <x v="5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x v="1"/>
    <s v="film &amp; video/science fiction"/>
    <x v="121"/>
    <x v="0"/>
    <s v="science fiction"/>
    <x v="137"/>
    <d v="2015-10-12T13:46:33"/>
  </r>
  <r>
    <x v="56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x v="1"/>
    <s v="film &amp; video/science fiction"/>
    <x v="129"/>
    <x v="0"/>
    <s v="science fiction"/>
    <x v="138"/>
    <d v="2015-08-01T04:59:00"/>
  </r>
  <r>
    <x v="8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x v="1"/>
    <s v="film &amp; video/science fiction"/>
    <x v="130"/>
    <x v="0"/>
    <s v="science fiction"/>
    <x v="139"/>
    <d v="2015-07-12T22:06:12"/>
  </r>
  <r>
    <x v="5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x v="1"/>
    <s v="film &amp; video/science fiction"/>
    <x v="121"/>
    <x v="0"/>
    <s v="science fiction"/>
    <x v="140"/>
    <d v="2015-03-20T03:45:32"/>
  </r>
  <r>
    <x v="57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x v="1"/>
    <s v="film &amp; video/science fiction"/>
    <x v="131"/>
    <x v="0"/>
    <s v="science fiction"/>
    <x v="141"/>
    <d v="2015-05-31T03:40:23"/>
  </r>
  <r>
    <x v="50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x v="1"/>
    <s v="film &amp; video/science fiction"/>
    <x v="119"/>
    <x v="0"/>
    <s v="science fiction"/>
    <x v="142"/>
    <d v="2014-11-16T22:26:18"/>
  </r>
  <r>
    <x v="5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x v="1"/>
    <s v="film &amp; video/science fiction"/>
    <x v="121"/>
    <x v="0"/>
    <s v="science fiction"/>
    <x v="143"/>
    <d v="2016-09-03T05:55:00"/>
  </r>
  <r>
    <x v="58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x v="1"/>
    <s v="film &amp; video/science fiction"/>
    <x v="132"/>
    <x v="0"/>
    <s v="science fiction"/>
    <x v="144"/>
    <d v="2015-04-13T17:17:52"/>
  </r>
  <r>
    <x v="59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x v="1"/>
    <s v="film &amp; video/science fiction"/>
    <x v="133"/>
    <x v="0"/>
    <s v="science fiction"/>
    <x v="145"/>
    <d v="2015-08-11T13:00:52"/>
  </r>
  <r>
    <x v="60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x v="1"/>
    <s v="film &amp; video/science fiction"/>
    <x v="134"/>
    <x v="0"/>
    <s v="science fiction"/>
    <x v="146"/>
    <d v="2017-01-18T00:23:18"/>
  </r>
  <r>
    <x v="50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x v="1"/>
    <s v="film &amp; video/science fiction"/>
    <x v="121"/>
    <x v="0"/>
    <s v="science fiction"/>
    <x v="147"/>
    <d v="2015-01-08T18:18:00"/>
  </r>
  <r>
    <x v="50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x v="1"/>
    <s v="film &amp; video/science fiction"/>
    <x v="135"/>
    <x v="0"/>
    <s v="science fiction"/>
    <x v="148"/>
    <d v="2016-02-27T06:45:36"/>
  </r>
  <r>
    <x v="60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x v="1"/>
    <s v="film &amp; video/science fiction"/>
    <x v="136"/>
    <x v="0"/>
    <s v="science fiction"/>
    <x v="149"/>
    <d v="2014-12-25T08:00:00"/>
  </r>
  <r>
    <x v="61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x v="1"/>
    <s v="film &amp; video/science fiction"/>
    <x v="137"/>
    <x v="0"/>
    <s v="science fiction"/>
    <x v="150"/>
    <d v="2015-05-26T03:53:02"/>
  </r>
  <r>
    <x v="50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x v="1"/>
    <s v="film &amp; video/science fiction"/>
    <x v="138"/>
    <x v="0"/>
    <s v="science fiction"/>
    <x v="151"/>
    <d v="2015-06-18T13:13:11"/>
  </r>
  <r>
    <x v="50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x v="1"/>
    <s v="film &amp; video/science fiction"/>
    <x v="2"/>
    <x v="0"/>
    <s v="science fiction"/>
    <x v="152"/>
    <d v="2014-09-23T01:51:40"/>
  </r>
  <r>
    <x v="60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x v="1"/>
    <s v="film &amp; video/science fiction"/>
    <x v="139"/>
    <x v="0"/>
    <s v="science fiction"/>
    <x v="153"/>
    <d v="2014-12-02T15:04:04"/>
  </r>
  <r>
    <x v="56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x v="1"/>
    <s v="film &amp; video/science fiction"/>
    <x v="140"/>
    <x v="0"/>
    <s v="science fiction"/>
    <x v="154"/>
    <d v="2015-06-03T13:08:15"/>
  </r>
  <r>
    <x v="50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x v="1"/>
    <s v="film &amp; video/science fiction"/>
    <x v="141"/>
    <x v="0"/>
    <s v="science fiction"/>
    <x v="155"/>
    <d v="2015-07-23T13:25:35"/>
  </r>
  <r>
    <x v="62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x v="1"/>
    <s v="film &amp; video/science fiction"/>
    <x v="142"/>
    <x v="0"/>
    <s v="science fiction"/>
    <x v="156"/>
    <d v="2014-08-03T02:59:56"/>
  </r>
  <r>
    <x v="50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x v="1"/>
    <s v="film &amp; video/science fiction"/>
    <x v="143"/>
    <x v="0"/>
    <s v="science fiction"/>
    <x v="157"/>
    <d v="2016-02-26T21:52:52"/>
  </r>
  <r>
    <x v="5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x v="1"/>
    <s v="film &amp; video/science fiction"/>
    <x v="121"/>
    <x v="0"/>
    <s v="science fiction"/>
    <x v="158"/>
    <d v="2014-10-22T01:50:28"/>
  </r>
  <r>
    <x v="50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x v="1"/>
    <s v="film &amp; video/science fiction"/>
    <x v="119"/>
    <x v="0"/>
    <s v="science fiction"/>
    <x v="159"/>
    <d v="2016-07-03T10:25:45"/>
  </r>
  <r>
    <x v="5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x v="1"/>
    <s v="film &amp; video/drama"/>
    <x v="121"/>
    <x v="0"/>
    <s v="drama"/>
    <x v="160"/>
    <d v="2015-08-15T21:54:51"/>
  </r>
  <r>
    <x v="50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x v="1"/>
    <s v="film &amp; video/drama"/>
    <x v="144"/>
    <x v="0"/>
    <s v="drama"/>
    <x v="161"/>
    <d v="2014-07-02T16:29:55"/>
  </r>
  <r>
    <x v="63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x v="1"/>
    <s v="film &amp; video/drama"/>
    <x v="145"/>
    <x v="0"/>
    <s v="drama"/>
    <x v="162"/>
    <d v="2014-08-16T23:42:00"/>
  </r>
  <r>
    <x v="50"/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x v="1"/>
    <s v="film &amp; video/drama"/>
    <x v="121"/>
    <x v="0"/>
    <s v="drama"/>
    <x v="163"/>
    <d v="2015-10-01T00:00:00"/>
  </r>
  <r>
    <x v="60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x v="1"/>
    <s v="film &amp; video/drama"/>
    <x v="146"/>
    <x v="0"/>
    <s v="drama"/>
    <x v="164"/>
    <d v="2014-09-19T18:18:21"/>
  </r>
  <r>
    <x v="50"/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x v="1"/>
    <s v="film &amp; video/drama"/>
    <x v="121"/>
    <x v="0"/>
    <s v="drama"/>
    <x v="165"/>
    <d v="2016-01-12T15:48:44"/>
  </r>
  <r>
    <x v="64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x v="1"/>
    <s v="film &amp; video/drama"/>
    <x v="147"/>
    <x v="0"/>
    <s v="drama"/>
    <x v="166"/>
    <d v="2017-01-16T01:49:22"/>
  </r>
  <r>
    <x v="50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x v="1"/>
    <s v="film &amp; video/drama"/>
    <x v="148"/>
    <x v="0"/>
    <s v="drama"/>
    <x v="167"/>
    <d v="2015-08-04T22:15:35"/>
  </r>
  <r>
    <x v="65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x v="1"/>
    <s v="film &amp; video/drama"/>
    <x v="149"/>
    <x v="0"/>
    <s v="drama"/>
    <x v="168"/>
    <d v="2015-03-19T19:02:50"/>
  </r>
  <r>
    <x v="66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x v="1"/>
    <s v="film &amp; video/drama"/>
    <x v="150"/>
    <x v="0"/>
    <s v="drama"/>
    <x v="169"/>
    <d v="2014-10-18T12:07:39"/>
  </r>
  <r>
    <x v="56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x v="1"/>
    <s v="film &amp; video/drama"/>
    <x v="151"/>
    <x v="0"/>
    <s v="drama"/>
    <x v="170"/>
    <d v="2015-08-30T05:28:00"/>
  </r>
  <r>
    <x v="50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x v="1"/>
    <s v="film &amp; video/drama"/>
    <x v="120"/>
    <x v="0"/>
    <s v="drama"/>
    <x v="171"/>
    <d v="2016-08-12T04:20:14"/>
  </r>
  <r>
    <x v="5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x v="1"/>
    <s v="film &amp; video/drama"/>
    <x v="121"/>
    <x v="0"/>
    <s v="drama"/>
    <x v="172"/>
    <d v="2015-03-19T08:28:43"/>
  </r>
  <r>
    <x v="5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x v="1"/>
    <s v="film &amp; video/drama"/>
    <x v="121"/>
    <x v="0"/>
    <s v="drama"/>
    <x v="173"/>
    <d v="2015-02-28T13:45:08"/>
  </r>
  <r>
    <x v="5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x v="1"/>
    <s v="film &amp; video/drama"/>
    <x v="121"/>
    <x v="0"/>
    <s v="drama"/>
    <x v="174"/>
    <d v="2015-05-08T18:12:56"/>
  </r>
  <r>
    <x v="52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x v="1"/>
    <s v="film &amp; video/drama"/>
    <x v="152"/>
    <x v="0"/>
    <s v="drama"/>
    <x v="175"/>
    <d v="2014-08-29T18:40:11"/>
  </r>
  <r>
    <x v="5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x v="1"/>
    <s v="film &amp; video/drama"/>
    <x v="121"/>
    <x v="0"/>
    <s v="drama"/>
    <x v="176"/>
    <d v="2015-08-05T19:46:39"/>
  </r>
  <r>
    <x v="67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x v="1"/>
    <s v="film &amp; video/drama"/>
    <x v="153"/>
    <x v="0"/>
    <s v="drama"/>
    <x v="177"/>
    <d v="2015-03-24T00:08:46"/>
  </r>
  <r>
    <x v="5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x v="1"/>
    <s v="film &amp; video/drama"/>
    <x v="121"/>
    <x v="0"/>
    <s v="drama"/>
    <x v="178"/>
    <d v="2015-11-26T23:55:45"/>
  </r>
  <r>
    <x v="68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x v="1"/>
    <s v="film &amp; video/drama"/>
    <x v="101"/>
    <x v="0"/>
    <s v="drama"/>
    <x v="179"/>
    <d v="2016-03-04T01:55:55"/>
  </r>
  <r>
    <x v="69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x v="1"/>
    <s v="film &amp; video/drama"/>
    <x v="154"/>
    <x v="0"/>
    <s v="drama"/>
    <x v="180"/>
    <d v="2015-04-13T19:00:00"/>
  </r>
  <r>
    <x v="70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x v="1"/>
    <s v="film &amp; video/drama"/>
    <x v="155"/>
    <x v="0"/>
    <s v="drama"/>
    <x v="181"/>
    <d v="2015-06-22T17:48:15"/>
  </r>
  <r>
    <x v="5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x v="1"/>
    <s v="film &amp; video/drama"/>
    <x v="121"/>
    <x v="0"/>
    <s v="drama"/>
    <x v="182"/>
    <d v="2017-01-07T00:17:12"/>
  </r>
  <r>
    <x v="71"/>
    <n v="183"/>
    <s v="Three Little Words"/>
    <s v="Don't kill me until I meet my Dad"/>
    <n v="12500"/>
    <n v="4482"/>
    <x v="2"/>
    <s v="GB"/>
    <s v="GBP"/>
    <n v="1417033610"/>
    <n v="1414438010"/>
    <b v="0"/>
    <x v="8"/>
    <x v="1"/>
    <s v="film &amp; video/drama"/>
    <x v="156"/>
    <x v="0"/>
    <s v="drama"/>
    <x v="183"/>
    <d v="2014-11-26T20:26:50"/>
  </r>
  <r>
    <x v="56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x v="1"/>
    <s v="film &amp; video/drama"/>
    <x v="157"/>
    <x v="0"/>
    <s v="drama"/>
    <x v="184"/>
    <d v="2014-09-01T03:59:00"/>
  </r>
  <r>
    <x v="52"/>
    <n v="185"/>
    <s v="BLANK Short Movie"/>
    <s v="Love has no boundaries!"/>
    <n v="40000"/>
    <n v="2200"/>
    <x v="2"/>
    <s v="NO"/>
    <s v="NOK"/>
    <n v="1471557139"/>
    <n v="1468965139"/>
    <b v="0"/>
    <x v="73"/>
    <x v="1"/>
    <s v="film &amp; video/drama"/>
    <x v="158"/>
    <x v="0"/>
    <s v="drama"/>
    <x v="185"/>
    <d v="2016-08-18T21:52:19"/>
  </r>
  <r>
    <x v="5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x v="1"/>
    <s v="film &amp; video/drama"/>
    <x v="121"/>
    <x v="0"/>
    <s v="drama"/>
    <x v="186"/>
    <d v="2017-03-03T20:00:00"/>
  </r>
  <r>
    <x v="63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x v="1"/>
    <s v="film &amp; video/drama"/>
    <x v="159"/>
    <x v="0"/>
    <s v="drama"/>
    <x v="187"/>
    <d v="2015-07-21T06:59:00"/>
  </r>
  <r>
    <x v="5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x v="1"/>
    <s v="film &amp; video/drama"/>
    <x v="121"/>
    <x v="0"/>
    <s v="drama"/>
    <x v="188"/>
    <d v="2014-09-05T04:23:35"/>
  </r>
  <r>
    <x v="50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x v="1"/>
    <s v="film &amp; video/drama"/>
    <x v="160"/>
    <x v="0"/>
    <s v="drama"/>
    <x v="189"/>
    <d v="2016-09-03T16:34:37"/>
  </r>
  <r>
    <x v="50"/>
    <n v="190"/>
    <s v="REGIONRAT, the movie"/>
    <s v="Because hope can be a 4 letter word"/>
    <n v="12000"/>
    <n v="50"/>
    <x v="2"/>
    <s v="US"/>
    <s v="USD"/>
    <n v="1466091446"/>
    <n v="1465227446"/>
    <b v="0"/>
    <x v="29"/>
    <x v="1"/>
    <s v="film &amp; video/drama"/>
    <x v="73"/>
    <x v="0"/>
    <s v="drama"/>
    <x v="190"/>
    <d v="2016-06-16T15:37:26"/>
  </r>
  <r>
    <x v="62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x v="1"/>
    <s v="film &amp; video/drama"/>
    <x v="161"/>
    <x v="0"/>
    <s v="drama"/>
    <x v="191"/>
    <d v="2015-10-02T10:35:38"/>
  </r>
  <r>
    <x v="50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x v="1"/>
    <s v="film &amp; video/drama"/>
    <x v="162"/>
    <x v="0"/>
    <s v="drama"/>
    <x v="192"/>
    <d v="2014-10-17T19:00:32"/>
  </r>
  <r>
    <x v="5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x v="1"/>
    <s v="film &amp; video/drama"/>
    <x v="121"/>
    <x v="0"/>
    <s v="drama"/>
    <x v="193"/>
    <d v="2014-11-28T23:26:06"/>
  </r>
  <r>
    <x v="50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x v="1"/>
    <s v="film &amp; video/drama"/>
    <x v="120"/>
    <x v="0"/>
    <s v="drama"/>
    <x v="194"/>
    <d v="2016-03-06T23:55:31"/>
  </r>
  <r>
    <x v="5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x v="1"/>
    <s v="film &amp; video/drama"/>
    <x v="121"/>
    <x v="0"/>
    <s v="drama"/>
    <x v="195"/>
    <d v="2015-07-10T16:05:32"/>
  </r>
  <r>
    <x v="72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x v="1"/>
    <s v="film &amp; video/drama"/>
    <x v="163"/>
    <x v="0"/>
    <s v="drama"/>
    <x v="196"/>
    <d v="2015-10-10T21:00:00"/>
  </r>
  <r>
    <x v="54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x v="1"/>
    <s v="film &amp; video/drama"/>
    <x v="164"/>
    <x v="0"/>
    <s v="drama"/>
    <x v="197"/>
    <d v="2017-02-17T21:00:00"/>
  </r>
  <r>
    <x v="60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x v="1"/>
    <s v="film &amp; video/drama"/>
    <x v="165"/>
    <x v="0"/>
    <s v="drama"/>
    <x v="198"/>
    <d v="2014-10-05T09:12:02"/>
  </r>
  <r>
    <x v="5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x v="1"/>
    <s v="film &amp; video/drama"/>
    <x v="121"/>
    <x v="0"/>
    <s v="drama"/>
    <x v="199"/>
    <d v="2016-09-01T02:58:22"/>
  </r>
  <r>
    <x v="73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x v="1"/>
    <s v="film &amp; video/drama"/>
    <x v="166"/>
    <x v="0"/>
    <s v="drama"/>
    <x v="200"/>
    <d v="2014-09-15T02:00:03"/>
  </r>
  <r>
    <x v="74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x v="1"/>
    <s v="film &amp; video/drama"/>
    <x v="167"/>
    <x v="0"/>
    <s v="drama"/>
    <x v="201"/>
    <d v="2015-02-08T19:38:49"/>
  </r>
  <r>
    <x v="50"/>
    <n v="202"/>
    <s v="Modern Gangsters"/>
    <s v="new web series created by jonney terry"/>
    <n v="6000"/>
    <n v="0"/>
    <x v="2"/>
    <s v="US"/>
    <s v="USD"/>
    <n v="1444337940"/>
    <n v="1441750564"/>
    <b v="0"/>
    <x v="78"/>
    <x v="1"/>
    <s v="film &amp; video/drama"/>
    <x v="121"/>
    <x v="0"/>
    <s v="drama"/>
    <x v="202"/>
    <d v="2015-10-08T20:59:00"/>
  </r>
  <r>
    <x v="75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x v="1"/>
    <s v="film &amp; video/drama"/>
    <x v="168"/>
    <x v="0"/>
    <s v="drama"/>
    <x v="203"/>
    <d v="2015-01-29T20:21:04"/>
  </r>
  <r>
    <x v="76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x v="1"/>
    <s v="film &amp; video/drama"/>
    <x v="169"/>
    <x v="0"/>
    <s v="drama"/>
    <x v="204"/>
    <d v="2016-08-04T14:00:03"/>
  </r>
  <r>
    <x v="63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x v="1"/>
    <s v="film &amp; video/drama"/>
    <x v="170"/>
    <x v="0"/>
    <s v="drama"/>
    <x v="205"/>
    <d v="2015-10-06T15:10:22"/>
  </r>
  <r>
    <x v="5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x v="1"/>
    <s v="film &amp; video/drama"/>
    <x v="121"/>
    <x v="0"/>
    <s v="drama"/>
    <x v="206"/>
    <d v="2016-08-06T00:06:23"/>
  </r>
  <r>
    <x v="77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x v="1"/>
    <s v="film &amp; video/drama"/>
    <x v="171"/>
    <x v="0"/>
    <s v="drama"/>
    <x v="207"/>
    <d v="2015-01-04T04:43:58"/>
  </r>
  <r>
    <x v="5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x v="1"/>
    <s v="film &amp; video/drama"/>
    <x v="121"/>
    <x v="0"/>
    <s v="drama"/>
    <x v="208"/>
    <d v="2014-12-16T08:52:47"/>
  </r>
  <r>
    <x v="5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x v="1"/>
    <s v="film &amp; video/drama"/>
    <x v="121"/>
    <x v="0"/>
    <s v="drama"/>
    <x v="209"/>
    <d v="2015-07-10T22:08:55"/>
  </r>
  <r>
    <x v="78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x v="1"/>
    <s v="film &amp; video/drama"/>
    <x v="172"/>
    <x v="0"/>
    <s v="drama"/>
    <x v="210"/>
    <d v="2015-10-01T05:00:00"/>
  </r>
  <r>
    <x v="79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x v="1"/>
    <s v="film &amp; video/drama"/>
    <x v="173"/>
    <x v="0"/>
    <s v="drama"/>
    <x v="211"/>
    <d v="2015-09-19T03:50:17"/>
  </r>
  <r>
    <x v="50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x v="1"/>
    <s v="film &amp; video/drama"/>
    <x v="120"/>
    <x v="0"/>
    <s v="drama"/>
    <x v="212"/>
    <d v="2016-04-16T20:08:40"/>
  </r>
  <r>
    <x v="50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x v="1"/>
    <s v="film &amp; video/drama"/>
    <x v="135"/>
    <x v="0"/>
    <s v="drama"/>
    <x v="213"/>
    <d v="2015-08-16T14:06:41"/>
  </r>
  <r>
    <x v="50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x v="1"/>
    <s v="film &amp; video/drama"/>
    <x v="120"/>
    <x v="0"/>
    <s v="drama"/>
    <x v="214"/>
    <d v="2015-03-06T15:22:29"/>
  </r>
  <r>
    <x v="50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x v="1"/>
    <s v="film &amp; video/drama"/>
    <x v="119"/>
    <x v="0"/>
    <s v="drama"/>
    <x v="215"/>
    <d v="2016-02-17T23:59:00"/>
  </r>
  <r>
    <x v="80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x v="1"/>
    <s v="film &amp; video/drama"/>
    <x v="174"/>
    <x v="0"/>
    <s v="drama"/>
    <x v="216"/>
    <d v="2015-04-22T22:00:37"/>
  </r>
  <r>
    <x v="81"/>
    <n v="217"/>
    <s v="Bitch"/>
    <s v="A roadmovie by paw"/>
    <n v="100000"/>
    <n v="11943"/>
    <x v="2"/>
    <s v="SE"/>
    <s v="SEK"/>
    <n v="1419780149"/>
    <n v="1417101749"/>
    <b v="0"/>
    <x v="44"/>
    <x v="1"/>
    <s v="film &amp; video/drama"/>
    <x v="175"/>
    <x v="0"/>
    <s v="drama"/>
    <x v="217"/>
    <d v="2014-12-28T15:22:29"/>
  </r>
  <r>
    <x v="53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x v="1"/>
    <s v="film &amp; video/drama"/>
    <x v="101"/>
    <x v="0"/>
    <s v="drama"/>
    <x v="218"/>
    <d v="2015-05-15T15:04:49"/>
  </r>
  <r>
    <x v="82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x v="1"/>
    <s v="film &amp; video/drama"/>
    <x v="176"/>
    <x v="0"/>
    <s v="drama"/>
    <x v="219"/>
    <d v="2016-04-01T06:59:00"/>
  </r>
  <r>
    <x v="60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x v="1"/>
    <s v="film &amp; video/drama"/>
    <x v="177"/>
    <x v="0"/>
    <s v="drama"/>
    <x v="220"/>
    <d v="2015-08-20T20:06:00"/>
  </r>
  <r>
    <x v="50"/>
    <n v="221"/>
    <s v="Archetypes"/>
    <s v="Film about Schizophrenia with Surreal Twists!"/>
    <n v="50000"/>
    <n v="0"/>
    <x v="2"/>
    <s v="US"/>
    <s v="USD"/>
    <n v="1427569564"/>
    <n v="1422389164"/>
    <b v="0"/>
    <x v="78"/>
    <x v="1"/>
    <s v="film &amp; video/drama"/>
    <x v="121"/>
    <x v="0"/>
    <s v="drama"/>
    <x v="221"/>
    <d v="2015-03-28T19:06:04"/>
  </r>
  <r>
    <x v="55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x v="1"/>
    <s v="film &amp; video/drama"/>
    <x v="178"/>
    <x v="0"/>
    <s v="drama"/>
    <x v="222"/>
    <d v="2015-03-27T02:39:00"/>
  </r>
  <r>
    <x v="5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x v="1"/>
    <s v="film &amp; video/drama"/>
    <x v="121"/>
    <x v="0"/>
    <s v="drama"/>
    <x v="223"/>
    <d v="2016-05-22T01:05:00"/>
  </r>
  <r>
    <x v="5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x v="1"/>
    <s v="film &amp; video/drama"/>
    <x v="121"/>
    <x v="0"/>
    <s v="drama"/>
    <x v="224"/>
    <d v="2015-07-10T05:38:46"/>
  </r>
  <r>
    <x v="5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x v="1"/>
    <s v="film &amp; video/drama"/>
    <x v="121"/>
    <x v="0"/>
    <s v="drama"/>
    <x v="225"/>
    <d v="2016-04-08T22:04:14"/>
  </r>
  <r>
    <x v="60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x v="1"/>
    <s v="film &amp; video/drama"/>
    <x v="179"/>
    <x v="0"/>
    <s v="drama"/>
    <x v="226"/>
    <d v="2015-05-31T09:29:00"/>
  </r>
  <r>
    <x v="5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x v="1"/>
    <s v="film &amp; video/drama"/>
    <x v="121"/>
    <x v="0"/>
    <s v="drama"/>
    <x v="227"/>
    <d v="2015-07-09T21:27:21"/>
  </r>
  <r>
    <x v="5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x v="1"/>
    <s v="film &amp; video/drama"/>
    <x v="121"/>
    <x v="0"/>
    <s v="drama"/>
    <x v="228"/>
    <d v="2015-06-01T16:28:25"/>
  </r>
  <r>
    <x v="5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x v="1"/>
    <s v="film &amp; video/drama"/>
    <x v="121"/>
    <x v="0"/>
    <s v="drama"/>
    <x v="229"/>
    <d v="2016-02-13T22:24:57"/>
  </r>
  <r>
    <x v="50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x v="1"/>
    <s v="film &amp; video/drama"/>
    <x v="180"/>
    <x v="0"/>
    <s v="drama"/>
    <x v="230"/>
    <d v="2015-06-04T18:39:11"/>
  </r>
  <r>
    <x v="5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x v="1"/>
    <s v="film &amp; video/drama"/>
    <x v="121"/>
    <x v="0"/>
    <s v="drama"/>
    <x v="231"/>
    <d v="2016-01-02T23:00:51"/>
  </r>
  <r>
    <x v="56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x v="1"/>
    <s v="film &amp; video/drama"/>
    <x v="181"/>
    <x v="0"/>
    <s v="drama"/>
    <x v="232"/>
    <d v="2015-02-27T19:49:06"/>
  </r>
  <r>
    <x v="5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x v="1"/>
    <s v="film &amp; video/drama"/>
    <x v="121"/>
    <x v="0"/>
    <s v="drama"/>
    <x v="233"/>
    <d v="2016-09-29T21:52:52"/>
  </r>
  <r>
    <x v="67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x v="1"/>
    <s v="film &amp; video/drama"/>
    <x v="182"/>
    <x v="0"/>
    <s v="drama"/>
    <x v="234"/>
    <d v="2015-06-21T00:50:59"/>
  </r>
  <r>
    <x v="5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x v="1"/>
    <s v="film &amp; video/drama"/>
    <x v="121"/>
    <x v="0"/>
    <s v="drama"/>
    <x v="235"/>
    <d v="2015-07-09T21:48:17"/>
  </r>
  <r>
    <x v="5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x v="1"/>
    <s v="film &amp; video/drama"/>
    <x v="121"/>
    <x v="0"/>
    <s v="drama"/>
    <x v="236"/>
    <d v="2016-01-05T00:00:00"/>
  </r>
  <r>
    <x v="50"/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x v="1"/>
    <s v="film &amp; video/drama"/>
    <x v="73"/>
    <x v="0"/>
    <s v="drama"/>
    <x v="237"/>
    <d v="2016-03-08T13:51:09"/>
  </r>
  <r>
    <x v="5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x v="1"/>
    <s v="film &amp; video/drama"/>
    <x v="121"/>
    <x v="0"/>
    <s v="drama"/>
    <x v="238"/>
    <d v="2016-12-30T09:00:00"/>
  </r>
  <r>
    <x v="78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x v="1"/>
    <s v="film &amp; video/drama"/>
    <x v="73"/>
    <x v="0"/>
    <s v="drama"/>
    <x v="239"/>
    <d v="2015-11-08T12:00:00"/>
  </r>
  <r>
    <x v="29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x v="0"/>
    <s v="film &amp; video/documentary"/>
    <x v="183"/>
    <x v="0"/>
    <s v="documentary"/>
    <x v="240"/>
    <d v="2013-05-05T17:00:11"/>
  </r>
  <r>
    <x v="40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x v="0"/>
    <s v="film &amp; video/documentary"/>
    <x v="184"/>
    <x v="0"/>
    <s v="documentary"/>
    <x v="241"/>
    <d v="2014-12-21T16:45:04"/>
  </r>
  <r>
    <x v="40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x v="0"/>
    <s v="film &amp; video/documentary"/>
    <x v="185"/>
    <x v="0"/>
    <s v="documentary"/>
    <x v="242"/>
    <d v="2011-12-20T11:49:50"/>
  </r>
  <r>
    <x v="33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x v="0"/>
    <s v="film &amp; video/documentary"/>
    <x v="186"/>
    <x v="0"/>
    <s v="documentary"/>
    <x v="243"/>
    <d v="2014-02-22T01:08:24"/>
  </r>
  <r>
    <x v="35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x v="0"/>
    <s v="film &amp; video/documentary"/>
    <x v="187"/>
    <x v="0"/>
    <s v="documentary"/>
    <x v="244"/>
    <d v="2010-03-16T07:06:00"/>
  </r>
  <r>
    <x v="3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x v="0"/>
    <s v="film &amp; video/documentary"/>
    <x v="188"/>
    <x v="0"/>
    <s v="documentary"/>
    <x v="245"/>
    <d v="2012-08-16T01:16:25"/>
  </r>
  <r>
    <x v="83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x v="0"/>
    <s v="film &amp; video/documentary"/>
    <x v="189"/>
    <x v="0"/>
    <s v="documentary"/>
    <x v="246"/>
    <d v="2010-12-18T09:43:25"/>
  </r>
  <r>
    <x v="84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x v="0"/>
    <s v="film &amp; video/documentary"/>
    <x v="190"/>
    <x v="0"/>
    <s v="documentary"/>
    <x v="247"/>
    <d v="2010-10-16T03:39:00"/>
  </r>
  <r>
    <x v="7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x v="0"/>
    <s v="film &amp; video/documentary"/>
    <x v="191"/>
    <x v="0"/>
    <s v="documentary"/>
    <x v="248"/>
    <d v="2012-01-07T18:35:09"/>
  </r>
  <r>
    <x v="40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x v="0"/>
    <s v="film &amp; video/documentary"/>
    <x v="192"/>
    <x v="0"/>
    <s v="documentary"/>
    <x v="249"/>
    <d v="2010-08-22T17:40:00"/>
  </r>
  <r>
    <x v="6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x v="0"/>
    <s v="film &amp; video/documentary"/>
    <x v="193"/>
    <x v="0"/>
    <s v="documentary"/>
    <x v="250"/>
    <d v="2013-06-06T13:34:51"/>
  </r>
  <r>
    <x v="9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x v="0"/>
    <s v="film &amp; video/documentary"/>
    <x v="194"/>
    <x v="0"/>
    <s v="documentary"/>
    <x v="251"/>
    <d v="2012-05-16T19:00:00"/>
  </r>
  <r>
    <x v="85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x v="0"/>
    <s v="film &amp; video/documentary"/>
    <x v="195"/>
    <x v="0"/>
    <s v="documentary"/>
    <x v="252"/>
    <d v="2010-06-01T03:59:00"/>
  </r>
  <r>
    <x v="7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x v="0"/>
    <s v="film &amp; video/documentary"/>
    <x v="196"/>
    <x v="0"/>
    <s v="documentary"/>
    <x v="253"/>
    <d v="2012-02-15T15:37:15"/>
  </r>
  <r>
    <x v="16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x v="0"/>
    <s v="film &amp; video/documentary"/>
    <x v="197"/>
    <x v="0"/>
    <s v="documentary"/>
    <x v="254"/>
    <d v="2015-10-17T02:00:00"/>
  </r>
  <r>
    <x v="13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x v="0"/>
    <s v="film &amp; video/documentary"/>
    <x v="198"/>
    <x v="0"/>
    <s v="documentary"/>
    <x v="255"/>
    <d v="2011-03-16T11:38:02"/>
  </r>
  <r>
    <x v="86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x v="0"/>
    <s v="film &amp; video/documentary"/>
    <x v="199"/>
    <x v="0"/>
    <s v="documentary"/>
    <x v="256"/>
    <d v="2013-03-16T18:27:47"/>
  </r>
  <r>
    <x v="13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x v="0"/>
    <s v="film &amp; video/documentary"/>
    <x v="200"/>
    <x v="0"/>
    <s v="documentary"/>
    <x v="257"/>
    <d v="2016-05-19T15:02:42"/>
  </r>
  <r>
    <x v="87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x v="0"/>
    <s v="film &amp; video/documentary"/>
    <x v="201"/>
    <x v="0"/>
    <s v="documentary"/>
    <x v="258"/>
    <d v="2011-06-18T01:14:26"/>
  </r>
  <r>
    <x v="88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x v="0"/>
    <s v="film &amp; video/documentary"/>
    <x v="202"/>
    <x v="0"/>
    <s v="documentary"/>
    <x v="259"/>
    <d v="2015-04-08T17:42:49"/>
  </r>
  <r>
    <x v="6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x v="0"/>
    <s v="film &amp; video/documentary"/>
    <x v="203"/>
    <x v="0"/>
    <s v="documentary"/>
    <x v="260"/>
    <d v="2010-07-17T09:59:00"/>
  </r>
  <r>
    <x v="13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x v="0"/>
    <s v="film &amp; video/documentary"/>
    <x v="204"/>
    <x v="0"/>
    <s v="documentary"/>
    <x v="261"/>
    <d v="2012-06-07T14:55:00"/>
  </r>
  <r>
    <x v="89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x v="0"/>
    <s v="film &amp; video/documentary"/>
    <x v="205"/>
    <x v="0"/>
    <s v="documentary"/>
    <x v="262"/>
    <d v="2011-02-26T05:57:08"/>
  </r>
  <r>
    <x v="90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x v="0"/>
    <s v="film &amp; video/documentary"/>
    <x v="206"/>
    <x v="0"/>
    <s v="documentary"/>
    <x v="263"/>
    <d v="2012-09-27T22:54:54"/>
  </r>
  <r>
    <x v="90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x v="0"/>
    <s v="film &amp; video/documentary"/>
    <x v="207"/>
    <x v="0"/>
    <s v="documentary"/>
    <x v="264"/>
    <d v="2012-05-11T14:53:15"/>
  </r>
  <r>
    <x v="38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x v="0"/>
    <s v="film &amp; video/documentary"/>
    <x v="208"/>
    <x v="0"/>
    <s v="documentary"/>
    <x v="265"/>
    <d v="2010-05-10T20:16:00"/>
  </r>
  <r>
    <x v="9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x v="0"/>
    <s v="film &amp; video/documentary"/>
    <x v="209"/>
    <x v="0"/>
    <s v="documentary"/>
    <x v="266"/>
    <d v="2010-04-23T03:51:00"/>
  </r>
  <r>
    <x v="88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x v="0"/>
    <s v="film &amp; video/documentary"/>
    <x v="210"/>
    <x v="0"/>
    <s v="documentary"/>
    <x v="267"/>
    <d v="2014-06-25T10:51:39"/>
  </r>
  <r>
    <x v="38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x v="0"/>
    <s v="film &amp; video/documentary"/>
    <x v="211"/>
    <x v="0"/>
    <s v="documentary"/>
    <x v="268"/>
    <d v="2011-11-07T04:39:38"/>
  </r>
  <r>
    <x v="92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x v="0"/>
    <s v="film &amp; video/documentary"/>
    <x v="212"/>
    <x v="0"/>
    <s v="documentary"/>
    <x v="269"/>
    <d v="2017-02-22T04:43:42"/>
  </r>
  <r>
    <x v="4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x v="0"/>
    <s v="film &amp; video/documentary"/>
    <x v="213"/>
    <x v="0"/>
    <s v="documentary"/>
    <x v="270"/>
    <d v="2011-05-25T04:00:00"/>
  </r>
  <r>
    <x v="2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x v="0"/>
    <s v="film &amp; video/documentary"/>
    <x v="214"/>
    <x v="0"/>
    <s v="documentary"/>
    <x v="271"/>
    <d v="2014-01-02T08:00:00"/>
  </r>
  <r>
    <x v="93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x v="0"/>
    <s v="film &amp; video/documentary"/>
    <x v="215"/>
    <x v="0"/>
    <s v="documentary"/>
    <x v="272"/>
    <d v="2010-04-28T18:49:00"/>
  </r>
  <r>
    <x v="29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x v="0"/>
    <s v="film &amp; video/documentary"/>
    <x v="216"/>
    <x v="0"/>
    <s v="documentary"/>
    <x v="273"/>
    <d v="2011-07-03T11:57:46"/>
  </r>
  <r>
    <x v="94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x v="0"/>
    <s v="film &amp; video/documentary"/>
    <x v="217"/>
    <x v="0"/>
    <s v="documentary"/>
    <x v="274"/>
    <d v="2012-04-05T06:59:00"/>
  </r>
  <r>
    <x v="29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x v="0"/>
    <s v="film &amp; video/documentary"/>
    <x v="218"/>
    <x v="0"/>
    <s v="documentary"/>
    <x v="275"/>
    <d v="2012-11-10T01:46:06"/>
  </r>
  <r>
    <x v="34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x v="0"/>
    <s v="film &amp; video/documentary"/>
    <x v="219"/>
    <x v="0"/>
    <s v="documentary"/>
    <x v="276"/>
    <d v="2012-04-28T00:57:54"/>
  </r>
  <r>
    <x v="5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x v="0"/>
    <s v="film &amp; video/documentary"/>
    <x v="220"/>
    <x v="0"/>
    <s v="documentary"/>
    <x v="277"/>
    <d v="2015-05-23T21:23:39"/>
  </r>
  <r>
    <x v="95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x v="0"/>
    <s v="film &amp; video/documentary"/>
    <x v="221"/>
    <x v="0"/>
    <s v="documentary"/>
    <x v="278"/>
    <d v="2012-10-12T00:58:59"/>
  </r>
  <r>
    <x v="96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x v="0"/>
    <s v="film &amp; video/documentary"/>
    <x v="222"/>
    <x v="0"/>
    <s v="documentary"/>
    <x v="279"/>
    <d v="2017-02-27T02:01:00"/>
  </r>
  <r>
    <x v="94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x v="0"/>
    <s v="film &amp; video/documentary"/>
    <x v="223"/>
    <x v="0"/>
    <s v="documentary"/>
    <x v="280"/>
    <d v="2014-05-30T14:10:35"/>
  </r>
  <r>
    <x v="10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x v="0"/>
    <s v="film &amp; video/documentary"/>
    <x v="224"/>
    <x v="0"/>
    <s v="documentary"/>
    <x v="281"/>
    <d v="2009-08-10T19:26:00"/>
  </r>
  <r>
    <x v="7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x v="0"/>
    <s v="film &amp; video/documentary"/>
    <x v="225"/>
    <x v="0"/>
    <s v="documentary"/>
    <x v="282"/>
    <d v="2010-02-22T22:00:00"/>
  </r>
  <r>
    <x v="35"/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x v="0"/>
    <s v="film &amp; video/documentary"/>
    <x v="226"/>
    <x v="0"/>
    <s v="documentary"/>
    <x v="283"/>
    <d v="2011-06-01T04:59:00"/>
  </r>
  <r>
    <x v="2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x v="0"/>
    <s v="film &amp; video/documentary"/>
    <x v="227"/>
    <x v="0"/>
    <s v="documentary"/>
    <x v="284"/>
    <d v="2012-01-21T17:43:00"/>
  </r>
  <r>
    <x v="97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x v="0"/>
    <s v="film &amp; video/documentary"/>
    <x v="228"/>
    <x v="0"/>
    <s v="documentary"/>
    <x v="285"/>
    <d v="2013-09-19T18:08:48"/>
  </r>
  <r>
    <x v="15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x v="0"/>
    <s v="film &amp; video/documentary"/>
    <x v="229"/>
    <x v="0"/>
    <s v="documentary"/>
    <x v="286"/>
    <d v="2013-03-25T18:35:24"/>
  </r>
  <r>
    <x v="98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x v="0"/>
    <s v="film &amp; video/documentary"/>
    <x v="230"/>
    <x v="0"/>
    <s v="documentary"/>
    <x v="287"/>
    <d v="2012-11-02T04:00:00"/>
  </r>
  <r>
    <x v="33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x v="0"/>
    <s v="film &amp; video/documentary"/>
    <x v="231"/>
    <x v="0"/>
    <s v="documentary"/>
    <x v="288"/>
    <d v="2012-06-26T04:03:13"/>
  </r>
  <r>
    <x v="2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x v="0"/>
    <s v="film &amp; video/documentary"/>
    <x v="232"/>
    <x v="0"/>
    <s v="documentary"/>
    <x v="289"/>
    <d v="2013-11-02T10:57:14"/>
  </r>
  <r>
    <x v="13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x v="0"/>
    <s v="film &amp; video/documentary"/>
    <x v="233"/>
    <x v="0"/>
    <s v="documentary"/>
    <x v="290"/>
    <d v="2011-02-02T07:59:00"/>
  </r>
  <r>
    <x v="28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x v="0"/>
    <s v="film &amp; video/documentary"/>
    <x v="234"/>
    <x v="0"/>
    <s v="documentary"/>
    <x v="291"/>
    <d v="2013-05-01T00:01:00"/>
  </r>
  <r>
    <x v="21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x v="0"/>
    <s v="film &amp; video/documentary"/>
    <x v="235"/>
    <x v="0"/>
    <s v="documentary"/>
    <x v="292"/>
    <d v="2011-10-29T03:59:00"/>
  </r>
  <r>
    <x v="7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x v="0"/>
    <s v="film &amp; video/documentary"/>
    <x v="236"/>
    <x v="0"/>
    <s v="documentary"/>
    <x v="293"/>
    <d v="2014-04-20T16:01:54"/>
  </r>
  <r>
    <x v="8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x v="0"/>
    <s v="film &amp; video/documentary"/>
    <x v="101"/>
    <x v="0"/>
    <s v="documentary"/>
    <x v="294"/>
    <d v="2010-07-19T16:00:00"/>
  </r>
  <r>
    <x v="18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x v="0"/>
    <s v="film &amp; video/documentary"/>
    <x v="237"/>
    <x v="0"/>
    <s v="documentary"/>
    <x v="295"/>
    <d v="2013-11-01T00:00:00"/>
  </r>
  <r>
    <x v="17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x v="0"/>
    <s v="film &amp; video/documentary"/>
    <x v="238"/>
    <x v="0"/>
    <s v="documentary"/>
    <x v="296"/>
    <d v="2012-09-07T11:24:43"/>
  </r>
  <r>
    <x v="7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x v="0"/>
    <s v="film &amp; video/documentary"/>
    <x v="239"/>
    <x v="0"/>
    <s v="documentary"/>
    <x v="297"/>
    <d v="2015-05-01T03:59:00"/>
  </r>
  <r>
    <x v="15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x v="0"/>
    <s v="film &amp; video/documentary"/>
    <x v="240"/>
    <x v="0"/>
    <s v="documentary"/>
    <x v="298"/>
    <d v="2014-05-09T21:00:00"/>
  </r>
  <r>
    <x v="99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x v="0"/>
    <s v="film &amp; video/documentary"/>
    <x v="241"/>
    <x v="0"/>
    <s v="documentary"/>
    <x v="299"/>
    <d v="2010-11-17T06:24:20"/>
  </r>
  <r>
    <x v="21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x v="0"/>
    <s v="film &amp; video/documentary"/>
    <x v="242"/>
    <x v="0"/>
    <s v="documentary"/>
    <x v="300"/>
    <d v="2011-04-24T23:02:18"/>
  </r>
  <r>
    <x v="17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x v="0"/>
    <s v="film &amp; video/documentary"/>
    <x v="243"/>
    <x v="0"/>
    <s v="documentary"/>
    <x v="301"/>
    <d v="2013-03-19T16:42:15"/>
  </r>
  <r>
    <x v="8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x v="0"/>
    <s v="film &amp; video/documentary"/>
    <x v="244"/>
    <x v="0"/>
    <s v="documentary"/>
    <x v="302"/>
    <d v="2012-02-24T20:33:58"/>
  </r>
  <r>
    <x v="0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x v="0"/>
    <s v="film &amp; video/documentary"/>
    <x v="245"/>
    <x v="0"/>
    <s v="documentary"/>
    <x v="303"/>
    <d v="2012-06-02T01:42:26"/>
  </r>
  <r>
    <x v="100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x v="0"/>
    <s v="film &amp; video/documentary"/>
    <x v="246"/>
    <x v="0"/>
    <s v="documentary"/>
    <x v="304"/>
    <d v="2012-09-01T02:00:00"/>
  </r>
  <r>
    <x v="22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x v="0"/>
    <s v="film &amp; video/documentary"/>
    <x v="247"/>
    <x v="0"/>
    <s v="documentary"/>
    <x v="305"/>
    <d v="2012-03-10T15:07:29"/>
  </r>
  <r>
    <x v="101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x v="0"/>
    <s v="film &amp; video/documentary"/>
    <x v="248"/>
    <x v="0"/>
    <s v="documentary"/>
    <x v="306"/>
    <d v="2013-03-20T19:05:33"/>
  </r>
  <r>
    <x v="38"/>
    <n v="307"/>
    <s v="Grammar Revolution"/>
    <s v="Why is grammar important?"/>
    <n v="22000"/>
    <n v="24490"/>
    <x v="0"/>
    <s v="US"/>
    <s v="USD"/>
    <n v="1360276801"/>
    <n v="1357684801"/>
    <b v="1"/>
    <x v="145"/>
    <x v="0"/>
    <s v="film &amp; video/documentary"/>
    <x v="249"/>
    <x v="0"/>
    <s v="documentary"/>
    <x v="307"/>
    <d v="2013-02-07T22:40:01"/>
  </r>
  <r>
    <x v="6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x v="0"/>
    <s v="film &amp; video/documentary"/>
    <x v="250"/>
    <x v="0"/>
    <s v="documentary"/>
    <x v="308"/>
    <d v="2011-03-10T16:40:10"/>
  </r>
  <r>
    <x v="17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x v="0"/>
    <s v="film &amp; video/documentary"/>
    <x v="251"/>
    <x v="0"/>
    <s v="documentary"/>
    <x v="309"/>
    <d v="2012-09-03T18:02:14"/>
  </r>
  <r>
    <x v="3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x v="0"/>
    <s v="film &amp; video/documentary"/>
    <x v="252"/>
    <x v="0"/>
    <s v="documentary"/>
    <x v="310"/>
    <d v="2011-10-20T02:00:00"/>
  </r>
  <r>
    <x v="3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x v="0"/>
    <s v="film &amp; video/documentary"/>
    <x v="253"/>
    <x v="0"/>
    <s v="documentary"/>
    <x v="311"/>
    <d v="2012-01-01T07:59:00"/>
  </r>
  <r>
    <x v="20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x v="0"/>
    <s v="film &amp; video/documentary"/>
    <x v="254"/>
    <x v="0"/>
    <s v="documentary"/>
    <x v="312"/>
    <d v="2013-04-14T21:03:52"/>
  </r>
  <r>
    <x v="2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x v="0"/>
    <s v="film &amp; video/documentary"/>
    <x v="255"/>
    <x v="0"/>
    <s v="documentary"/>
    <x v="313"/>
    <d v="2010-08-11T15:59:00"/>
  </r>
  <r>
    <x v="102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x v="0"/>
    <s v="film &amp; video/documentary"/>
    <x v="256"/>
    <x v="0"/>
    <s v="documentary"/>
    <x v="314"/>
    <d v="2013-03-01T19:59:48"/>
  </r>
  <r>
    <x v="7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x v="0"/>
    <s v="film &amp; video/documentary"/>
    <x v="257"/>
    <x v="0"/>
    <s v="documentary"/>
    <x v="315"/>
    <d v="2012-08-22T18:32:14"/>
  </r>
  <r>
    <x v="35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x v="0"/>
    <s v="film &amp; video/documentary"/>
    <x v="258"/>
    <x v="0"/>
    <s v="documentary"/>
    <x v="316"/>
    <d v="2014-12-11T04:59:00"/>
  </r>
  <r>
    <x v="7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x v="0"/>
    <s v="film &amp; video/documentary"/>
    <x v="259"/>
    <x v="0"/>
    <s v="documentary"/>
    <x v="317"/>
    <d v="2013-12-11T16:14:43"/>
  </r>
  <r>
    <x v="103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x v="0"/>
    <s v="film &amp; video/documentary"/>
    <x v="260"/>
    <x v="0"/>
    <s v="documentary"/>
    <x v="318"/>
    <d v="2013-03-26T23:55:51"/>
  </r>
  <r>
    <x v="40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x v="0"/>
    <s v="film &amp; video/documentary"/>
    <x v="261"/>
    <x v="0"/>
    <s v="documentary"/>
    <x v="319"/>
    <d v="2010-02-02T07:59:00"/>
  </r>
  <r>
    <x v="13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x v="0"/>
    <s v="film &amp; video/documentary"/>
    <x v="262"/>
    <x v="0"/>
    <s v="documentary"/>
    <x v="320"/>
    <d v="2015-12-22T23:00:00"/>
  </r>
  <r>
    <x v="33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x v="0"/>
    <s v="film &amp; video/documentary"/>
    <x v="263"/>
    <x v="0"/>
    <s v="documentary"/>
    <x v="321"/>
    <d v="2016-11-08T11:43:06"/>
  </r>
  <r>
    <x v="29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x v="0"/>
    <s v="film &amp; video/documentary"/>
    <x v="264"/>
    <x v="0"/>
    <s v="documentary"/>
    <x v="322"/>
    <d v="2016-05-13T13:40:48"/>
  </r>
  <r>
    <x v="4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x v="0"/>
    <s v="film &amp; video/documentary"/>
    <x v="265"/>
    <x v="0"/>
    <s v="documentary"/>
    <x v="323"/>
    <d v="2016-12-21T07:59:00"/>
  </r>
  <r>
    <x v="21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x v="0"/>
    <s v="film &amp; video/documentary"/>
    <x v="266"/>
    <x v="0"/>
    <s v="documentary"/>
    <x v="324"/>
    <d v="2015-08-01T15:01:48"/>
  </r>
  <r>
    <x v="3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x v="0"/>
    <s v="film &amp; video/documentary"/>
    <x v="267"/>
    <x v="0"/>
    <s v="documentary"/>
    <x v="325"/>
    <d v="2016-12-20T04:30:33"/>
  </r>
  <r>
    <x v="40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x v="0"/>
    <s v="film &amp; video/documentary"/>
    <x v="268"/>
    <x v="0"/>
    <s v="documentary"/>
    <x v="326"/>
    <d v="2017-03-14T22:57:00"/>
  </r>
  <r>
    <x v="104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x v="0"/>
    <s v="film &amp; video/documentary"/>
    <x v="269"/>
    <x v="0"/>
    <s v="documentary"/>
    <x v="327"/>
    <d v="2015-03-22T08:00:00"/>
  </r>
  <r>
    <x v="3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x v="0"/>
    <s v="film &amp; video/documentary"/>
    <x v="270"/>
    <x v="0"/>
    <s v="documentary"/>
    <x v="328"/>
    <d v="2015-11-01T04:00:00"/>
  </r>
  <r>
    <x v="6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x v="0"/>
    <s v="film &amp; video/documentary"/>
    <x v="271"/>
    <x v="0"/>
    <s v="documentary"/>
    <x v="329"/>
    <d v="2015-11-07T04:00:00"/>
  </r>
  <r>
    <x v="21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x v="0"/>
    <s v="film &amp; video/documentary"/>
    <x v="272"/>
    <x v="0"/>
    <s v="documentary"/>
    <x v="330"/>
    <d v="2013-05-17T03:59:00"/>
  </r>
  <r>
    <x v="13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x v="0"/>
    <s v="film &amp; video/documentary"/>
    <x v="273"/>
    <x v="0"/>
    <s v="documentary"/>
    <x v="331"/>
    <d v="2016-06-17T13:57:14"/>
  </r>
  <r>
    <x v="40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x v="0"/>
    <s v="film &amp; video/documentary"/>
    <x v="274"/>
    <x v="0"/>
    <s v="documentary"/>
    <x v="332"/>
    <d v="2015-10-28T08:00:00"/>
  </r>
  <r>
    <x v="105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x v="0"/>
    <s v="film &amp; video/documentary"/>
    <x v="275"/>
    <x v="0"/>
    <s v="documentary"/>
    <x v="333"/>
    <d v="2016-04-07T14:16:31"/>
  </r>
  <r>
    <x v="7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x v="0"/>
    <s v="film &amp; video/documentary"/>
    <x v="276"/>
    <x v="0"/>
    <s v="documentary"/>
    <x v="334"/>
    <d v="2015-05-15T19:00:00"/>
  </r>
  <r>
    <x v="33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x v="0"/>
    <s v="film &amp; video/documentary"/>
    <x v="277"/>
    <x v="0"/>
    <s v="documentary"/>
    <x v="335"/>
    <d v="2015-05-08T22:00:00"/>
  </r>
  <r>
    <x v="16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x v="0"/>
    <s v="film &amp; video/documentary"/>
    <x v="278"/>
    <x v="0"/>
    <s v="documentary"/>
    <x v="336"/>
    <d v="2015-11-13T15:18:38"/>
  </r>
  <r>
    <x v="7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x v="0"/>
    <s v="film &amp; video/documentary"/>
    <x v="279"/>
    <x v="0"/>
    <s v="documentary"/>
    <x v="337"/>
    <d v="2015-03-14T02:05:08"/>
  </r>
  <r>
    <x v="5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x v="0"/>
    <s v="film &amp; video/documentary"/>
    <x v="280"/>
    <x v="0"/>
    <s v="documentary"/>
    <x v="338"/>
    <d v="2016-09-03T01:00:00"/>
  </r>
  <r>
    <x v="29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x v="0"/>
    <s v="film &amp; video/documentary"/>
    <x v="281"/>
    <x v="0"/>
    <s v="documentary"/>
    <x v="339"/>
    <d v="2015-04-29T18:14:28"/>
  </r>
  <r>
    <x v="10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x v="0"/>
    <s v="film &amp; video/documentary"/>
    <x v="282"/>
    <x v="0"/>
    <s v="documentary"/>
    <x v="340"/>
    <d v="2017-03-08T21:00:00"/>
  </r>
  <r>
    <x v="13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x v="0"/>
    <s v="film &amp; video/documentary"/>
    <x v="283"/>
    <x v="0"/>
    <s v="documentary"/>
    <x v="341"/>
    <d v="2014-10-01T03:59:00"/>
  </r>
  <r>
    <x v="8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x v="0"/>
    <s v="film &amp; video/documentary"/>
    <x v="284"/>
    <x v="0"/>
    <s v="documentary"/>
    <x v="342"/>
    <d v="2016-04-29T18:44:25"/>
  </r>
  <r>
    <x v="21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x v="0"/>
    <s v="film &amp; video/documentary"/>
    <x v="285"/>
    <x v="0"/>
    <s v="documentary"/>
    <x v="343"/>
    <d v="2014-11-14T03:00:00"/>
  </r>
  <r>
    <x v="21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x v="0"/>
    <s v="film &amp; video/documentary"/>
    <x v="286"/>
    <x v="0"/>
    <s v="documentary"/>
    <x v="344"/>
    <d v="2015-06-01T02:20:00"/>
  </r>
  <r>
    <x v="4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x v="0"/>
    <s v="film &amp; video/documentary"/>
    <x v="287"/>
    <x v="0"/>
    <s v="documentary"/>
    <x v="345"/>
    <d v="2015-05-20T22:39:50"/>
  </r>
  <r>
    <x v="106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x v="0"/>
    <s v="film &amp; video/documentary"/>
    <x v="288"/>
    <x v="0"/>
    <s v="documentary"/>
    <x v="346"/>
    <d v="2015-10-14T12:00:21"/>
  </r>
  <r>
    <x v="20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x v="0"/>
    <s v="film &amp; video/documentary"/>
    <x v="289"/>
    <x v="0"/>
    <s v="documentary"/>
    <x v="347"/>
    <d v="2015-11-14T12:53:29"/>
  </r>
  <r>
    <x v="3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x v="0"/>
    <s v="film &amp; video/documentary"/>
    <x v="290"/>
    <x v="0"/>
    <s v="documentary"/>
    <x v="348"/>
    <d v="2015-08-21T14:05:16"/>
  </r>
  <r>
    <x v="13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x v="0"/>
    <s v="film &amp; video/documentary"/>
    <x v="291"/>
    <x v="0"/>
    <s v="documentary"/>
    <x v="349"/>
    <d v="2017-02-24T11:58:28"/>
  </r>
  <r>
    <x v="41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x v="0"/>
    <s v="film &amp; video/documentary"/>
    <x v="292"/>
    <x v="0"/>
    <s v="documentary"/>
    <x v="350"/>
    <d v="2016-09-11T03:59:00"/>
  </r>
  <r>
    <x v="37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x v="0"/>
    <s v="film &amp; video/documentary"/>
    <x v="293"/>
    <x v="0"/>
    <s v="documentary"/>
    <x v="351"/>
    <d v="2016-04-07T22:09:14"/>
  </r>
  <r>
    <x v="1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x v="0"/>
    <s v="film &amp; video/documentary"/>
    <x v="294"/>
    <x v="0"/>
    <s v="documentary"/>
    <x v="352"/>
    <d v="2014-10-08T04:01:08"/>
  </r>
  <r>
    <x v="15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x v="0"/>
    <s v="film &amp; video/documentary"/>
    <x v="295"/>
    <x v="0"/>
    <s v="documentary"/>
    <x v="353"/>
    <d v="2015-11-19T20:00:19"/>
  </r>
  <r>
    <x v="3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x v="0"/>
    <s v="film &amp; video/documentary"/>
    <x v="296"/>
    <x v="0"/>
    <s v="documentary"/>
    <x v="354"/>
    <d v="2016-04-08T18:52:01"/>
  </r>
  <r>
    <x v="31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x v="0"/>
    <s v="film &amp; video/documentary"/>
    <x v="297"/>
    <x v="0"/>
    <s v="documentary"/>
    <x v="355"/>
    <d v="2014-12-01T08:03:14"/>
  </r>
  <r>
    <x v="33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x v="0"/>
    <s v="film &amp; video/documentary"/>
    <x v="298"/>
    <x v="0"/>
    <s v="documentary"/>
    <x v="356"/>
    <d v="2016-03-16T18:16:33"/>
  </r>
  <r>
    <x v="107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x v="0"/>
    <s v="film &amp; video/documentary"/>
    <x v="299"/>
    <x v="0"/>
    <s v="documentary"/>
    <x v="357"/>
    <d v="2015-04-24T05:19:57"/>
  </r>
  <r>
    <x v="33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x v="0"/>
    <s v="film &amp; video/documentary"/>
    <x v="300"/>
    <x v="0"/>
    <s v="documentary"/>
    <x v="358"/>
    <d v="2016-06-15T15:00:00"/>
  </r>
  <r>
    <x v="2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x v="0"/>
    <s v="film &amp; video/documentary"/>
    <x v="301"/>
    <x v="0"/>
    <s v="documentary"/>
    <x v="359"/>
    <d v="2014-11-14T05:12:00"/>
  </r>
  <r>
    <x v="7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x v="0"/>
    <s v="film &amp; video/documentary"/>
    <x v="302"/>
    <x v="0"/>
    <s v="documentary"/>
    <x v="360"/>
    <d v="2015-07-23T03:11:00"/>
  </r>
  <r>
    <x v="3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x v="0"/>
    <s v="film &amp; video/documentary"/>
    <x v="303"/>
    <x v="0"/>
    <s v="documentary"/>
    <x v="361"/>
    <d v="2014-11-23T01:01:46"/>
  </r>
  <r>
    <x v="39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x v="0"/>
    <s v="film &amp; video/documentary"/>
    <x v="304"/>
    <x v="0"/>
    <s v="documentary"/>
    <x v="362"/>
    <d v="2014-08-08T00:00:00"/>
  </r>
  <r>
    <x v="7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x v="0"/>
    <s v="film &amp; video/documentary"/>
    <x v="305"/>
    <x v="0"/>
    <s v="documentary"/>
    <x v="363"/>
    <d v="2010-05-02T19:22:00"/>
  </r>
  <r>
    <x v="5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x v="0"/>
    <s v="film &amp; video/documentary"/>
    <x v="306"/>
    <x v="0"/>
    <s v="documentary"/>
    <x v="364"/>
    <d v="2014-06-21T03:59:00"/>
  </r>
  <r>
    <x v="3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x v="0"/>
    <s v="film &amp; video/documentary"/>
    <x v="307"/>
    <x v="0"/>
    <s v="documentary"/>
    <x v="365"/>
    <d v="2014-02-28T14:33:19"/>
  </r>
  <r>
    <x v="7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x v="0"/>
    <s v="film &amp; video/documentary"/>
    <x v="308"/>
    <x v="0"/>
    <s v="documentary"/>
    <x v="366"/>
    <d v="2012-05-20T19:01:58"/>
  </r>
  <r>
    <x v="33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x v="0"/>
    <s v="film &amp; video/documentary"/>
    <x v="309"/>
    <x v="0"/>
    <s v="documentary"/>
    <x v="367"/>
    <d v="2013-05-01T04:59:00"/>
  </r>
  <r>
    <x v="3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x v="0"/>
    <s v="film &amp; video/documentary"/>
    <x v="310"/>
    <x v="0"/>
    <s v="documentary"/>
    <x v="368"/>
    <d v="2015-03-15T13:32:02"/>
  </r>
  <r>
    <x v="5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x v="0"/>
    <s v="film &amp; video/documentary"/>
    <x v="311"/>
    <x v="0"/>
    <s v="documentary"/>
    <x v="369"/>
    <d v="2012-01-15T13:14:29"/>
  </r>
  <r>
    <x v="108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x v="0"/>
    <s v="film &amp; video/documentary"/>
    <x v="312"/>
    <x v="0"/>
    <s v="documentary"/>
    <x v="370"/>
    <d v="2017-01-06T19:05:00"/>
  </r>
  <r>
    <x v="35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x v="0"/>
    <s v="film &amp; video/documentary"/>
    <x v="313"/>
    <x v="0"/>
    <s v="documentary"/>
    <x v="371"/>
    <d v="2013-02-01T18:25:39"/>
  </r>
  <r>
    <x v="105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x v="0"/>
    <s v="film &amp; video/documentary"/>
    <x v="314"/>
    <x v="0"/>
    <s v="documentary"/>
    <x v="372"/>
    <d v="2016-04-05T16:00:00"/>
  </r>
  <r>
    <x v="13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x v="0"/>
    <s v="film &amp; video/documentary"/>
    <x v="315"/>
    <x v="0"/>
    <s v="documentary"/>
    <x v="373"/>
    <d v="2012-07-18T21:53:18"/>
  </r>
  <r>
    <x v="26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x v="0"/>
    <s v="film &amp; video/documentary"/>
    <x v="316"/>
    <x v="0"/>
    <s v="documentary"/>
    <x v="374"/>
    <d v="2011-09-16T21:20:31"/>
  </r>
  <r>
    <x v="28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x v="0"/>
    <s v="film &amp; video/documentary"/>
    <x v="317"/>
    <x v="0"/>
    <s v="documentary"/>
    <x v="375"/>
    <d v="2014-03-01T17:18:00"/>
  </r>
  <r>
    <x v="6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x v="0"/>
    <s v="film &amp; video/documentary"/>
    <x v="318"/>
    <x v="0"/>
    <s v="documentary"/>
    <x v="376"/>
    <d v="2016-08-25T10:51:56"/>
  </r>
  <r>
    <x v="35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x v="0"/>
    <s v="film &amp; video/documentary"/>
    <x v="319"/>
    <x v="0"/>
    <s v="documentary"/>
    <x v="377"/>
    <d v="2015-11-14T07:01:00"/>
  </r>
  <r>
    <x v="20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x v="0"/>
    <s v="film &amp; video/documentary"/>
    <x v="320"/>
    <x v="0"/>
    <s v="documentary"/>
    <x v="378"/>
    <d v="2016-01-25T23:52:00"/>
  </r>
  <r>
    <x v="3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x v="0"/>
    <s v="film &amp; video/documentary"/>
    <x v="321"/>
    <x v="0"/>
    <s v="documentary"/>
    <x v="379"/>
    <d v="2012-05-03T16:31:12"/>
  </r>
  <r>
    <x v="24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x v="0"/>
    <s v="film &amp; video/documentary"/>
    <x v="322"/>
    <x v="0"/>
    <s v="documentary"/>
    <x v="380"/>
    <d v="2016-01-23T17:16:32"/>
  </r>
  <r>
    <x v="2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x v="0"/>
    <s v="film &amp; video/documentary"/>
    <x v="323"/>
    <x v="0"/>
    <s v="documentary"/>
    <x v="381"/>
    <d v="2012-07-30T05:00:00"/>
  </r>
  <r>
    <x v="109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x v="0"/>
    <s v="film &amp; video/documentary"/>
    <x v="324"/>
    <x v="0"/>
    <s v="documentary"/>
    <x v="382"/>
    <d v="2012-09-06T17:01:40"/>
  </r>
  <r>
    <x v="110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x v="0"/>
    <s v="film &amp; video/documentary"/>
    <x v="325"/>
    <x v="0"/>
    <s v="documentary"/>
    <x v="383"/>
    <d v="2014-05-19T02:49:19"/>
  </r>
  <r>
    <x v="20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x v="0"/>
    <s v="film &amp; video/documentary"/>
    <x v="326"/>
    <x v="0"/>
    <s v="documentary"/>
    <x v="384"/>
    <d v="2015-01-06T18:45:47"/>
  </r>
  <r>
    <x v="6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x v="0"/>
    <s v="film &amp; video/documentary"/>
    <x v="327"/>
    <x v="0"/>
    <s v="documentary"/>
    <x v="385"/>
    <d v="2014-11-21T15:01:41"/>
  </r>
  <r>
    <x v="8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x v="0"/>
    <s v="film &amp; video/documentary"/>
    <x v="328"/>
    <x v="0"/>
    <s v="documentary"/>
    <x v="386"/>
    <d v="2015-08-10T22:49:51"/>
  </r>
  <r>
    <x v="111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x v="0"/>
    <s v="film &amp; video/documentary"/>
    <x v="329"/>
    <x v="0"/>
    <s v="documentary"/>
    <x v="387"/>
    <d v="2015-08-15T06:00:00"/>
  </r>
  <r>
    <x v="9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x v="0"/>
    <s v="film &amp; video/documentary"/>
    <x v="330"/>
    <x v="0"/>
    <s v="documentary"/>
    <x v="388"/>
    <d v="2016-07-28T01:49:40"/>
  </r>
  <r>
    <x v="112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x v="0"/>
    <s v="film &amp; video/documentary"/>
    <x v="331"/>
    <x v="0"/>
    <s v="documentary"/>
    <x v="389"/>
    <d v="2014-03-07T22:59:00"/>
  </r>
  <r>
    <x v="8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x v="0"/>
    <s v="film &amp; video/documentary"/>
    <x v="84"/>
    <x v="0"/>
    <s v="documentary"/>
    <x v="390"/>
    <d v="2015-05-08T00:52:52"/>
  </r>
  <r>
    <x v="7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x v="0"/>
    <s v="film &amp; video/documentary"/>
    <x v="332"/>
    <x v="0"/>
    <s v="documentary"/>
    <x v="391"/>
    <d v="2011-12-18T00:59:00"/>
  </r>
  <r>
    <x v="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x v="0"/>
    <s v="film &amp; video/documentary"/>
    <x v="333"/>
    <x v="0"/>
    <s v="documentary"/>
    <x v="392"/>
    <d v="2011-09-08T03:00:00"/>
  </r>
  <r>
    <x v="5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x v="0"/>
    <s v="film &amp; video/documentary"/>
    <x v="334"/>
    <x v="0"/>
    <s v="documentary"/>
    <x v="393"/>
    <d v="2013-10-10T17:00:52"/>
  </r>
  <r>
    <x v="20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x v="0"/>
    <s v="film &amp; video/documentary"/>
    <x v="335"/>
    <x v="0"/>
    <s v="documentary"/>
    <x v="394"/>
    <d v="2016-04-17T18:38:02"/>
  </r>
  <r>
    <x v="29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x v="0"/>
    <s v="film &amp; video/documentary"/>
    <x v="336"/>
    <x v="0"/>
    <s v="documentary"/>
    <x v="395"/>
    <d v="2012-04-27T21:32:00"/>
  </r>
  <r>
    <x v="13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x v="0"/>
    <s v="film &amp; video/documentary"/>
    <x v="337"/>
    <x v="0"/>
    <s v="documentary"/>
    <x v="396"/>
    <d v="2012-07-07T13:33:26"/>
  </r>
  <r>
    <x v="3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x v="0"/>
    <s v="film &amp; video/documentary"/>
    <x v="338"/>
    <x v="0"/>
    <s v="documentary"/>
    <x v="397"/>
    <d v="2010-09-01T03:44:00"/>
  </r>
  <r>
    <x v="105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x v="0"/>
    <s v="film &amp; video/documentary"/>
    <x v="339"/>
    <x v="0"/>
    <s v="documentary"/>
    <x v="398"/>
    <d v="2015-04-29T19:02:06"/>
  </r>
  <r>
    <x v="13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x v="0"/>
    <s v="film &amp; video/documentary"/>
    <x v="340"/>
    <x v="0"/>
    <s v="documentary"/>
    <x v="399"/>
    <d v="2016-12-14T12:00:00"/>
  </r>
  <r>
    <x v="20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x v="0"/>
    <s v="film &amp; video/documentary"/>
    <x v="341"/>
    <x v="0"/>
    <s v="documentary"/>
    <x v="400"/>
    <d v="2014-05-17T03:30:00"/>
  </r>
  <r>
    <x v="3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x v="0"/>
    <s v="film &amp; video/documentary"/>
    <x v="342"/>
    <x v="0"/>
    <s v="documentary"/>
    <x v="401"/>
    <d v="2011-08-07T20:12:50"/>
  </r>
  <r>
    <x v="24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x v="0"/>
    <s v="film &amp; video/documentary"/>
    <x v="343"/>
    <x v="0"/>
    <s v="documentary"/>
    <x v="402"/>
    <d v="2015-11-05T13:56:57"/>
  </r>
  <r>
    <x v="2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x v="0"/>
    <s v="film &amp; video/documentary"/>
    <x v="344"/>
    <x v="0"/>
    <s v="documentary"/>
    <x v="403"/>
    <d v="2011-08-10T07:08:00"/>
  </r>
  <r>
    <x v="33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x v="0"/>
    <s v="film &amp; video/documentary"/>
    <x v="345"/>
    <x v="0"/>
    <s v="documentary"/>
    <x v="404"/>
    <d v="2014-02-05T23:04:00"/>
  </r>
  <r>
    <x v="29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x v="0"/>
    <s v="film &amp; video/documentary"/>
    <x v="346"/>
    <x v="0"/>
    <s v="documentary"/>
    <x v="405"/>
    <d v="2014-03-06T02:02:19"/>
  </r>
  <r>
    <x v="29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x v="0"/>
    <s v="film &amp; video/documentary"/>
    <x v="347"/>
    <x v="0"/>
    <s v="documentary"/>
    <x v="406"/>
    <d v="2011-05-09T05:59:00"/>
  </r>
  <r>
    <x v="2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x v="0"/>
    <s v="film &amp; video/documentary"/>
    <x v="348"/>
    <x v="0"/>
    <s v="documentary"/>
    <x v="407"/>
    <d v="2011-11-19T21:54:10"/>
  </r>
  <r>
    <x v="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x v="0"/>
    <s v="film &amp; video/documentary"/>
    <x v="349"/>
    <x v="0"/>
    <s v="documentary"/>
    <x v="408"/>
    <d v="2013-11-05T18:39:50"/>
  </r>
  <r>
    <x v="0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x v="0"/>
    <s v="film &amp; video/documentary"/>
    <x v="350"/>
    <x v="0"/>
    <s v="documentary"/>
    <x v="409"/>
    <d v="2016-07-22T20:42:24"/>
  </r>
  <r>
    <x v="30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x v="0"/>
    <s v="film &amp; video/documentary"/>
    <x v="351"/>
    <x v="0"/>
    <s v="documentary"/>
    <x v="410"/>
    <d v="2015-06-18T23:33:17"/>
  </r>
  <r>
    <x v="7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x v="0"/>
    <s v="film &amp; video/documentary"/>
    <x v="352"/>
    <x v="0"/>
    <s v="documentary"/>
    <x v="411"/>
    <d v="2013-12-22T05:00:00"/>
  </r>
  <r>
    <x v="37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x v="0"/>
    <s v="film &amp; video/documentary"/>
    <x v="353"/>
    <x v="0"/>
    <s v="documentary"/>
    <x v="412"/>
    <d v="2012-07-25T17:49:38"/>
  </r>
  <r>
    <x v="2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x v="0"/>
    <s v="film &amp; video/documentary"/>
    <x v="354"/>
    <x v="0"/>
    <s v="documentary"/>
    <x v="413"/>
    <d v="2012-07-19T21:03:31"/>
  </r>
  <r>
    <x v="33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x v="0"/>
    <s v="film &amp; video/documentary"/>
    <x v="355"/>
    <x v="0"/>
    <s v="documentary"/>
    <x v="414"/>
    <d v="2013-10-12T01:31:05"/>
  </r>
  <r>
    <x v="21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x v="0"/>
    <s v="film &amp; video/documentary"/>
    <x v="356"/>
    <x v="0"/>
    <s v="documentary"/>
    <x v="415"/>
    <d v="2014-10-17T12:00:00"/>
  </r>
  <r>
    <x v="28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x v="0"/>
    <s v="film &amp; video/documentary"/>
    <x v="357"/>
    <x v="0"/>
    <s v="documentary"/>
    <x v="416"/>
    <d v="2014-02-08T09:30:31"/>
  </r>
  <r>
    <x v="8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x v="0"/>
    <s v="film &amp; video/documentary"/>
    <x v="358"/>
    <x v="0"/>
    <s v="documentary"/>
    <x v="417"/>
    <d v="2013-04-08T04:33:00"/>
  </r>
  <r>
    <x v="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x v="0"/>
    <s v="film &amp; video/documentary"/>
    <x v="359"/>
    <x v="0"/>
    <s v="documentary"/>
    <x v="418"/>
    <d v="2015-07-23T06:46:37"/>
  </r>
  <r>
    <x v="8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x v="0"/>
    <s v="film &amp; video/documentary"/>
    <x v="360"/>
    <x v="0"/>
    <s v="documentary"/>
    <x v="419"/>
    <d v="2013-06-29T20:13:07"/>
  </r>
  <r>
    <x v="50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x v="1"/>
    <s v="film &amp; video/animation"/>
    <x v="361"/>
    <x v="0"/>
    <s v="animation"/>
    <x v="420"/>
    <d v="2014-03-14T04:40:31"/>
  </r>
  <r>
    <x v="53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x v="1"/>
    <s v="film &amp; video/animation"/>
    <x v="362"/>
    <x v="0"/>
    <s v="animation"/>
    <x v="421"/>
    <d v="2015-08-21T11:47:36"/>
  </r>
  <r>
    <x v="60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x v="1"/>
    <s v="film &amp; video/animation"/>
    <x v="363"/>
    <x v="0"/>
    <s v="animation"/>
    <x v="422"/>
    <d v="2014-09-11T06:14:57"/>
  </r>
  <r>
    <x v="60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x v="1"/>
    <s v="film &amp; video/animation"/>
    <x v="364"/>
    <x v="0"/>
    <s v="animation"/>
    <x v="423"/>
    <d v="2013-06-05T22:13:50"/>
  </r>
  <r>
    <x v="113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x v="1"/>
    <s v="film &amp; video/animation"/>
    <x v="365"/>
    <x v="0"/>
    <s v="animation"/>
    <x v="424"/>
    <d v="2012-03-26T08:01:39"/>
  </r>
  <r>
    <x v="50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x v="1"/>
    <s v="film &amp; video/animation"/>
    <x v="366"/>
    <x v="0"/>
    <s v="animation"/>
    <x v="425"/>
    <d v="2015-11-27T21:40:04"/>
  </r>
  <r>
    <x v="60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x v="1"/>
    <s v="film &amp; video/animation"/>
    <x v="367"/>
    <x v="0"/>
    <s v="animation"/>
    <x v="426"/>
    <d v="2016-03-01T17:05:14"/>
  </r>
  <r>
    <x v="5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x v="1"/>
    <s v="film &amp; video/animation"/>
    <x v="121"/>
    <x v="0"/>
    <s v="animation"/>
    <x v="427"/>
    <d v="2015-10-22T18:59:00"/>
  </r>
  <r>
    <x v="52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x v="1"/>
    <s v="film &amp; video/animation"/>
    <x v="368"/>
    <x v="0"/>
    <s v="animation"/>
    <x v="428"/>
    <d v="2014-06-16T22:00:00"/>
  </r>
  <r>
    <x v="5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x v="1"/>
    <s v="film &amp; video/animation"/>
    <x v="121"/>
    <x v="0"/>
    <s v="animation"/>
    <x v="429"/>
    <d v="2009-11-27T04:59:00"/>
  </r>
  <r>
    <x v="53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x v="1"/>
    <s v="film &amp; video/animation"/>
    <x v="369"/>
    <x v="0"/>
    <s v="animation"/>
    <x v="430"/>
    <d v="2013-09-11T02:34:27"/>
  </r>
  <r>
    <x v="51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x v="1"/>
    <s v="film &amp; video/animation"/>
    <x v="370"/>
    <x v="0"/>
    <s v="animation"/>
    <x v="431"/>
    <d v="2016-07-05T20:54:43"/>
  </r>
  <r>
    <x v="54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x v="1"/>
    <s v="film &amp; video/animation"/>
    <x v="371"/>
    <x v="0"/>
    <s v="animation"/>
    <x v="432"/>
    <d v="2015-10-21T17:26:21"/>
  </r>
  <r>
    <x v="5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x v="1"/>
    <s v="film &amp; video/animation"/>
    <x v="121"/>
    <x v="0"/>
    <s v="animation"/>
    <x v="433"/>
    <d v="2015-10-11T15:07:02"/>
  </r>
  <r>
    <x v="62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x v="1"/>
    <s v="film &amp; video/animation"/>
    <x v="372"/>
    <x v="0"/>
    <s v="animation"/>
    <x v="434"/>
    <d v="2013-12-01T21:01:42"/>
  </r>
  <r>
    <x v="50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x v="1"/>
    <s v="film &amp; video/animation"/>
    <x v="120"/>
    <x v="0"/>
    <s v="animation"/>
    <x v="435"/>
    <d v="2013-09-13T17:56:20"/>
  </r>
  <r>
    <x v="5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x v="1"/>
    <s v="film &amp; video/animation"/>
    <x v="121"/>
    <x v="0"/>
    <s v="animation"/>
    <x v="436"/>
    <d v="2013-07-31T08:41:53"/>
  </r>
  <r>
    <x v="5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x v="1"/>
    <s v="film &amp; video/animation"/>
    <x v="121"/>
    <x v="0"/>
    <s v="animation"/>
    <x v="437"/>
    <d v="2016-10-08T07:38:46"/>
  </r>
  <r>
    <x v="114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x v="1"/>
    <s v="film &amp; video/animation"/>
    <x v="373"/>
    <x v="0"/>
    <s v="animation"/>
    <x v="438"/>
    <d v="2015-11-18T07:15:58"/>
  </r>
  <r>
    <x v="5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x v="1"/>
    <s v="film &amp; video/animation"/>
    <x v="121"/>
    <x v="0"/>
    <s v="animation"/>
    <x v="439"/>
    <d v="2014-10-17T18:16:58"/>
  </r>
  <r>
    <x v="50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x v="1"/>
    <s v="film &amp; video/animation"/>
    <x v="144"/>
    <x v="0"/>
    <s v="animation"/>
    <x v="440"/>
    <d v="2016-03-24T22:39:13"/>
  </r>
  <r>
    <x v="5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x v="1"/>
    <s v="film &amp; video/animation"/>
    <x v="121"/>
    <x v="0"/>
    <s v="animation"/>
    <x v="441"/>
    <d v="2013-11-02T19:03:16"/>
  </r>
  <r>
    <x v="115"/>
    <n v="442"/>
    <s v="The Paranormal Idiot"/>
    <s v="Doomsday is here"/>
    <n v="17000"/>
    <n v="6691"/>
    <x v="2"/>
    <s v="US"/>
    <s v="USD"/>
    <n v="1424380783"/>
    <n v="1421788783"/>
    <b v="0"/>
    <x v="57"/>
    <x v="1"/>
    <s v="film &amp; video/animation"/>
    <x v="374"/>
    <x v="0"/>
    <s v="animation"/>
    <x v="442"/>
    <d v="2015-02-19T21:19:43"/>
  </r>
  <r>
    <x v="50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x v="1"/>
    <s v="film &amp; video/animation"/>
    <x v="144"/>
    <x v="0"/>
    <s v="animation"/>
    <x v="443"/>
    <d v="2014-02-10T00:21:41"/>
  </r>
  <r>
    <x v="62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x v="1"/>
    <s v="film &amp; video/animation"/>
    <x v="73"/>
    <x v="0"/>
    <s v="animation"/>
    <x v="444"/>
    <d v="2012-02-15T21:46:01"/>
  </r>
  <r>
    <x v="50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x v="1"/>
    <s v="film &amp; video/animation"/>
    <x v="120"/>
    <x v="0"/>
    <s v="animation"/>
    <x v="445"/>
    <d v="2015-05-21T08:02:55"/>
  </r>
  <r>
    <x v="113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x v="1"/>
    <s v="film &amp; video/animation"/>
    <x v="375"/>
    <x v="0"/>
    <s v="animation"/>
    <x v="446"/>
    <d v="2015-03-04T02:00:20"/>
  </r>
  <r>
    <x v="50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x v="1"/>
    <s v="film &amp; video/animation"/>
    <x v="144"/>
    <x v="0"/>
    <s v="animation"/>
    <x v="447"/>
    <d v="2013-03-23T12:19:23"/>
  </r>
  <r>
    <x v="56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x v="1"/>
    <s v="film &amp; video/animation"/>
    <x v="376"/>
    <x v="0"/>
    <s v="animation"/>
    <x v="448"/>
    <d v="2014-05-14T18:11:35"/>
  </r>
  <r>
    <x v="53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x v="1"/>
    <s v="film &amp; video/animation"/>
    <x v="377"/>
    <x v="0"/>
    <s v="animation"/>
    <x v="449"/>
    <d v="2013-10-17T13:38:05"/>
  </r>
  <r>
    <x v="60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x v="1"/>
    <s v="film &amp; video/animation"/>
    <x v="378"/>
    <x v="0"/>
    <s v="animation"/>
    <x v="450"/>
    <d v="2014-02-14T22:43:20"/>
  </r>
  <r>
    <x v="5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x v="1"/>
    <s v="film &amp; video/animation"/>
    <x v="121"/>
    <x v="0"/>
    <s v="animation"/>
    <x v="451"/>
    <d v="2014-01-25T17:09:51"/>
  </r>
  <r>
    <x v="116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x v="1"/>
    <s v="film &amp; video/animation"/>
    <x v="379"/>
    <x v="0"/>
    <s v="animation"/>
    <x v="452"/>
    <d v="2015-05-13T16:53:35"/>
  </r>
  <r>
    <x v="50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x v="1"/>
    <s v="film &amp; video/animation"/>
    <x v="31"/>
    <x v="0"/>
    <s v="animation"/>
    <x v="453"/>
    <d v="2015-02-19T19:47:59"/>
  </r>
  <r>
    <x v="60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x v="1"/>
    <s v="film &amp; video/animation"/>
    <x v="380"/>
    <x v="0"/>
    <s v="animation"/>
    <x v="454"/>
    <d v="2014-11-26T13:14:00"/>
  </r>
  <r>
    <x v="50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x v="1"/>
    <s v="film &amp; video/animation"/>
    <x v="381"/>
    <x v="0"/>
    <s v="animation"/>
    <x v="455"/>
    <d v="2012-04-17T00:31:00"/>
  </r>
  <r>
    <x v="60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x v="1"/>
    <s v="film &amp; video/animation"/>
    <x v="382"/>
    <x v="0"/>
    <s v="animation"/>
    <x v="456"/>
    <d v="2013-10-22T03:59:00"/>
  </r>
  <r>
    <x v="5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x v="1"/>
    <s v="film &amp; video/animation"/>
    <x v="121"/>
    <x v="0"/>
    <s v="animation"/>
    <x v="457"/>
    <d v="2014-08-16T18:25:12"/>
  </r>
  <r>
    <x v="59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x v="1"/>
    <s v="film &amp; video/animation"/>
    <x v="383"/>
    <x v="0"/>
    <s v="animation"/>
    <x v="458"/>
    <d v="2013-05-14T16:47:40"/>
  </r>
  <r>
    <x v="50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x v="1"/>
    <s v="film &amp; video/animation"/>
    <x v="384"/>
    <x v="0"/>
    <s v="animation"/>
    <x v="459"/>
    <d v="2011-11-13T16:22:07"/>
  </r>
  <r>
    <x v="50"/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x v="1"/>
    <s v="film &amp; video/animation"/>
    <x v="385"/>
    <x v="0"/>
    <s v="animation"/>
    <x v="460"/>
    <d v="2014-06-01T04:00:00"/>
  </r>
  <r>
    <x v="5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x v="1"/>
    <s v="film &amp; video/animation"/>
    <x v="121"/>
    <x v="0"/>
    <s v="animation"/>
    <x v="461"/>
    <d v="2013-06-02T20:19:27"/>
  </r>
  <r>
    <x v="5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x v="1"/>
    <s v="film &amp; video/animation"/>
    <x v="121"/>
    <x v="0"/>
    <s v="animation"/>
    <x v="462"/>
    <d v="2011-08-10T03:02:21"/>
  </r>
  <r>
    <x v="53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x v="1"/>
    <s v="film &amp; video/animation"/>
    <x v="386"/>
    <x v="0"/>
    <s v="animation"/>
    <x v="463"/>
    <d v="2011-09-24T17:02:33"/>
  </r>
  <r>
    <x v="50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x v="1"/>
    <s v="film &amp; video/animation"/>
    <x v="120"/>
    <x v="0"/>
    <s v="animation"/>
    <x v="464"/>
    <d v="2016-05-18T20:22:15"/>
  </r>
  <r>
    <x v="117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x v="1"/>
    <s v="film &amp; video/animation"/>
    <x v="387"/>
    <x v="0"/>
    <s v="animation"/>
    <x v="465"/>
    <d v="2014-06-27T02:52:54"/>
  </r>
  <r>
    <x v="60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x v="1"/>
    <s v="film &amp; video/animation"/>
    <x v="388"/>
    <x v="0"/>
    <s v="animation"/>
    <x v="466"/>
    <d v="2012-09-07T22:37:44"/>
  </r>
  <r>
    <x v="66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x v="1"/>
    <s v="film &amp; video/animation"/>
    <x v="389"/>
    <x v="0"/>
    <s v="animation"/>
    <x v="467"/>
    <d v="2012-09-28T16:18:54"/>
  </r>
  <r>
    <x v="5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x v="1"/>
    <s v="film &amp; video/animation"/>
    <x v="121"/>
    <x v="0"/>
    <s v="animation"/>
    <x v="468"/>
    <d v="2012-07-11T03:51:05"/>
  </r>
  <r>
    <x v="5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x v="1"/>
    <s v="film &amp; video/animation"/>
    <x v="121"/>
    <x v="0"/>
    <s v="animation"/>
    <x v="469"/>
    <d v="2014-09-05T23:45:24"/>
  </r>
  <r>
    <x v="60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x v="1"/>
    <s v="film &amp; video/animation"/>
    <x v="157"/>
    <x v="0"/>
    <s v="animation"/>
    <x v="470"/>
    <d v="2014-01-16T04:00:00"/>
  </r>
  <r>
    <x v="81"/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x v="1"/>
    <s v="film &amp; video/animation"/>
    <x v="390"/>
    <x v="0"/>
    <s v="animation"/>
    <x v="471"/>
    <d v="2014-04-19T16:19:39"/>
  </r>
  <r>
    <x v="82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x v="1"/>
    <s v="film &amp; video/animation"/>
    <x v="391"/>
    <x v="0"/>
    <s v="animation"/>
    <x v="472"/>
    <d v="2014-08-23T22:08:38"/>
  </r>
  <r>
    <x v="56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x v="1"/>
    <s v="film &amp; video/animation"/>
    <x v="392"/>
    <x v="0"/>
    <s v="animation"/>
    <x v="473"/>
    <d v="2014-09-17T16:45:19"/>
  </r>
  <r>
    <x v="50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x v="1"/>
    <s v="film &amp; video/animation"/>
    <x v="120"/>
    <x v="0"/>
    <s v="animation"/>
    <x v="474"/>
    <d v="2017-02-17T07:53:49"/>
  </r>
  <r>
    <x v="5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x v="1"/>
    <s v="film &amp; video/animation"/>
    <x v="121"/>
    <x v="0"/>
    <s v="animation"/>
    <x v="475"/>
    <d v="2015-05-06T02:04:03"/>
  </r>
  <r>
    <x v="53"/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x v="1"/>
    <s v="film &amp; video/animation"/>
    <x v="393"/>
    <x v="0"/>
    <s v="animation"/>
    <x v="476"/>
    <d v="2014-06-03T03:59:00"/>
  </r>
  <r>
    <x v="5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x v="1"/>
    <s v="film &amp; video/animation"/>
    <x v="121"/>
    <x v="0"/>
    <s v="animation"/>
    <x v="477"/>
    <d v="2012-05-18T20:02:14"/>
  </r>
  <r>
    <x v="5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x v="1"/>
    <s v="film &amp; video/animation"/>
    <x v="121"/>
    <x v="0"/>
    <s v="animation"/>
    <x v="478"/>
    <d v="2015-04-01T20:51:49"/>
  </r>
  <r>
    <x v="69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x v="1"/>
    <s v="film &amp; video/animation"/>
    <x v="394"/>
    <x v="0"/>
    <s v="animation"/>
    <x v="479"/>
    <d v="2014-11-21T10:47:15"/>
  </r>
  <r>
    <x v="118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x v="1"/>
    <s v="film &amp; video/animation"/>
    <x v="395"/>
    <x v="0"/>
    <s v="animation"/>
    <x v="480"/>
    <d v="2013-08-09T12:00:15"/>
  </r>
  <r>
    <x v="52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x v="1"/>
    <s v="film &amp; video/animation"/>
    <x v="396"/>
    <x v="0"/>
    <s v="animation"/>
    <x v="481"/>
    <d v="2012-10-10T16:08:09"/>
  </r>
  <r>
    <x v="50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x v="1"/>
    <s v="film &amp; video/animation"/>
    <x v="119"/>
    <x v="0"/>
    <s v="animation"/>
    <x v="482"/>
    <d v="2016-04-14T14:34:00"/>
  </r>
  <r>
    <x v="119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x v="1"/>
    <s v="film &amp; video/animation"/>
    <x v="397"/>
    <x v="0"/>
    <s v="animation"/>
    <x v="483"/>
    <d v="2013-01-29T04:44:32"/>
  </r>
  <r>
    <x v="50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x v="1"/>
    <s v="film &amp; video/animation"/>
    <x v="398"/>
    <x v="0"/>
    <s v="animation"/>
    <x v="484"/>
    <d v="2015-11-05T23:32:52"/>
  </r>
  <r>
    <x v="66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x v="1"/>
    <s v="film &amp; video/animation"/>
    <x v="399"/>
    <x v="0"/>
    <s v="animation"/>
    <x v="485"/>
    <d v="2013-05-17T12:08:19"/>
  </r>
  <r>
    <x v="50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x v="1"/>
    <s v="film &amp; video/animation"/>
    <x v="73"/>
    <x v="0"/>
    <s v="animation"/>
    <x v="486"/>
    <d v="2014-06-01T22:37:19"/>
  </r>
  <r>
    <x v="5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x v="1"/>
    <s v="film &amp; video/animation"/>
    <x v="121"/>
    <x v="0"/>
    <s v="animation"/>
    <x v="487"/>
    <d v="2016-12-25T15:16:34"/>
  </r>
  <r>
    <x v="5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x v="1"/>
    <s v="film &amp; video/animation"/>
    <x v="121"/>
    <x v="0"/>
    <s v="animation"/>
    <x v="488"/>
    <d v="2017-01-09T01:18:20"/>
  </r>
  <r>
    <x v="50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x v="1"/>
    <s v="film &amp; video/animation"/>
    <x v="400"/>
    <x v="0"/>
    <s v="animation"/>
    <x v="489"/>
    <d v="2012-01-05T11:33:00"/>
  </r>
  <r>
    <x v="50"/>
    <n v="490"/>
    <s v="PROJECT IS CANCELLED"/>
    <s v="Cancelled"/>
    <n v="1000"/>
    <n v="0"/>
    <x v="2"/>
    <s v="US"/>
    <s v="USD"/>
    <n v="1345677285"/>
    <n v="1343085285"/>
    <b v="0"/>
    <x v="78"/>
    <x v="1"/>
    <s v="film &amp; video/animation"/>
    <x v="121"/>
    <x v="0"/>
    <s v="animation"/>
    <x v="490"/>
    <d v="2012-08-22T23:14:45"/>
  </r>
  <r>
    <x v="5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x v="1"/>
    <s v="film &amp; video/animation"/>
    <x v="121"/>
    <x v="0"/>
    <s v="animation"/>
    <x v="491"/>
    <d v="2016-01-27T23:34:59"/>
  </r>
  <r>
    <x v="5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x v="1"/>
    <s v="film &amp; video/animation"/>
    <x v="121"/>
    <x v="0"/>
    <s v="animation"/>
    <x v="492"/>
    <d v="2016-10-13T00:50:30"/>
  </r>
  <r>
    <x v="5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x v="1"/>
    <s v="film &amp; video/animation"/>
    <x v="121"/>
    <x v="0"/>
    <s v="animation"/>
    <x v="493"/>
    <d v="2015-05-20T17:25:38"/>
  </r>
  <r>
    <x v="50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x v="1"/>
    <s v="film &amp; video/animation"/>
    <x v="401"/>
    <x v="0"/>
    <s v="animation"/>
    <x v="494"/>
    <d v="2014-07-03T03:00:00"/>
  </r>
  <r>
    <x v="5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x v="1"/>
    <s v="film &amp; video/animation"/>
    <x v="121"/>
    <x v="0"/>
    <s v="animation"/>
    <x v="495"/>
    <d v="2015-07-16T19:51:45"/>
  </r>
  <r>
    <x v="50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x v="1"/>
    <s v="film &amp; video/animation"/>
    <x v="120"/>
    <x v="0"/>
    <s v="animation"/>
    <x v="496"/>
    <d v="2014-02-10T22:21:14"/>
  </r>
  <r>
    <x v="60"/>
    <n v="497"/>
    <s v="Galaxy Probe Kids"/>
    <s v="live-action/animated series pilot."/>
    <n v="4480"/>
    <n v="30"/>
    <x v="2"/>
    <s v="US"/>
    <s v="USD"/>
    <n v="1419483600"/>
    <n v="1414889665"/>
    <b v="0"/>
    <x v="83"/>
    <x v="1"/>
    <s v="film &amp; video/animation"/>
    <x v="119"/>
    <x v="0"/>
    <s v="animation"/>
    <x v="497"/>
    <d v="2014-12-25T05:00:00"/>
  </r>
  <r>
    <x v="62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x v="1"/>
    <s v="film &amp; video/animation"/>
    <x v="402"/>
    <x v="0"/>
    <s v="animation"/>
    <x v="498"/>
    <d v="2011-12-23T18:17:29"/>
  </r>
  <r>
    <x v="54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x v="1"/>
    <s v="film &amp; video/animation"/>
    <x v="403"/>
    <x v="0"/>
    <s v="animation"/>
    <x v="499"/>
    <d v="2009-10-12T20:59:00"/>
  </r>
  <r>
    <x v="56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x v="1"/>
    <s v="film &amp; video/animation"/>
    <x v="404"/>
    <x v="0"/>
    <s v="animation"/>
    <x v="500"/>
    <d v="2010-05-08T22:16:00"/>
  </r>
  <r>
    <x v="5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x v="1"/>
    <s v="film &amp; video/animation"/>
    <x v="121"/>
    <x v="0"/>
    <s v="animation"/>
    <x v="501"/>
    <d v="2011-07-09T05:37:31"/>
  </r>
  <r>
    <x v="60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x v="1"/>
    <s v="film &amp; video/animation"/>
    <x v="405"/>
    <x v="0"/>
    <s v="animation"/>
    <x v="502"/>
    <d v="2012-03-18T12:17:05"/>
  </r>
  <r>
    <x v="53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x v="1"/>
    <s v="film &amp; video/animation"/>
    <x v="406"/>
    <x v="0"/>
    <s v="animation"/>
    <x v="503"/>
    <d v="2015-01-17T12:38:23"/>
  </r>
  <r>
    <x v="60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x v="1"/>
    <s v="film &amp; video/animation"/>
    <x v="407"/>
    <x v="0"/>
    <s v="animation"/>
    <x v="504"/>
    <d v="2012-04-10T22:36:27"/>
  </r>
  <r>
    <x v="50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x v="1"/>
    <s v="film &amp; video/animation"/>
    <x v="408"/>
    <x v="0"/>
    <s v="animation"/>
    <x v="505"/>
    <d v="2015-12-25T02:21:26"/>
  </r>
  <r>
    <x v="50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x v="1"/>
    <s v="film &amp; video/animation"/>
    <x v="409"/>
    <x v="0"/>
    <s v="animation"/>
    <x v="506"/>
    <d v="2013-08-10T13:15:20"/>
  </r>
  <r>
    <x v="56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x v="1"/>
    <s v="film &amp; video/animation"/>
    <x v="410"/>
    <x v="0"/>
    <s v="animation"/>
    <x v="507"/>
    <d v="2012-10-19T23:00:57"/>
  </r>
  <r>
    <x v="60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x v="1"/>
    <s v="film &amp; video/animation"/>
    <x v="44"/>
    <x v="0"/>
    <s v="animation"/>
    <x v="508"/>
    <d v="2012-05-25T14:14:00"/>
  </r>
  <r>
    <x v="50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x v="1"/>
    <s v="film &amp; video/animation"/>
    <x v="119"/>
    <x v="0"/>
    <s v="animation"/>
    <x v="509"/>
    <d v="2015-06-28T15:09:30"/>
  </r>
  <r>
    <x v="5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x v="1"/>
    <s v="film &amp; video/animation"/>
    <x v="121"/>
    <x v="0"/>
    <s v="animation"/>
    <x v="510"/>
    <d v="2016-03-01T04:13:59"/>
  </r>
  <r>
    <x v="56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x v="1"/>
    <s v="film &amp; video/animation"/>
    <x v="180"/>
    <x v="0"/>
    <s v="animation"/>
    <x v="511"/>
    <d v="2013-04-06T06:16:22"/>
  </r>
  <r>
    <x v="50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x v="1"/>
    <s v="film &amp; video/animation"/>
    <x v="148"/>
    <x v="0"/>
    <s v="animation"/>
    <x v="512"/>
    <d v="2016-11-20T18:48:47"/>
  </r>
  <r>
    <x v="51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x v="1"/>
    <s v="film &amp; video/animation"/>
    <x v="411"/>
    <x v="0"/>
    <s v="animation"/>
    <x v="513"/>
    <d v="2016-08-15T07:00:00"/>
  </r>
  <r>
    <x v="56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x v="1"/>
    <s v="film &amp; video/animation"/>
    <x v="412"/>
    <x v="0"/>
    <s v="animation"/>
    <x v="514"/>
    <d v="2014-08-09T14:44:07"/>
  </r>
  <r>
    <x v="78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x v="1"/>
    <s v="film &amp; video/animation"/>
    <x v="413"/>
    <x v="0"/>
    <s v="animation"/>
    <x v="515"/>
    <d v="2015-12-29T11:46:41"/>
  </r>
  <r>
    <x v="50"/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x v="1"/>
    <s v="film &amp; video/animation"/>
    <x v="121"/>
    <x v="0"/>
    <s v="animation"/>
    <x v="516"/>
    <d v="2015-05-27T18:41:20"/>
  </r>
  <r>
    <x v="60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x v="1"/>
    <s v="film &amp; video/animation"/>
    <x v="414"/>
    <x v="0"/>
    <s v="animation"/>
    <x v="517"/>
    <d v="2017-02-02T14:46:01"/>
  </r>
  <r>
    <x v="5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x v="1"/>
    <s v="film &amp; video/animation"/>
    <x v="121"/>
    <x v="0"/>
    <s v="animation"/>
    <x v="518"/>
    <d v="2015-09-06T14:46:00"/>
  </r>
  <r>
    <x v="61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x v="1"/>
    <s v="film &amp; video/animation"/>
    <x v="415"/>
    <x v="0"/>
    <s v="animation"/>
    <x v="519"/>
    <d v="2012-12-05T09:23:41"/>
  </r>
  <r>
    <x v="21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x v="0"/>
    <s v="theater/plays"/>
    <x v="416"/>
    <x v="1"/>
    <s v="plays"/>
    <x v="520"/>
    <d v="2015-12-10T16:51:01"/>
  </r>
  <r>
    <x v="2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x v="0"/>
    <s v="theater/plays"/>
    <x v="417"/>
    <x v="1"/>
    <s v="plays"/>
    <x v="521"/>
    <d v="2016-11-01T04:59:00"/>
  </r>
  <r>
    <x v="41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x v="0"/>
    <s v="theater/plays"/>
    <x v="418"/>
    <x v="1"/>
    <s v="plays"/>
    <x v="522"/>
    <d v="2016-03-20T23:58:45"/>
  </r>
  <r>
    <x v="10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x v="0"/>
    <s v="theater/plays"/>
    <x v="419"/>
    <x v="1"/>
    <s v="plays"/>
    <x v="523"/>
    <d v="2015-09-21T03:11:16"/>
  </r>
  <r>
    <x v="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x v="0"/>
    <s v="theater/plays"/>
    <x v="420"/>
    <x v="1"/>
    <s v="plays"/>
    <x v="524"/>
    <d v="2016-06-01T17:12:49"/>
  </r>
  <r>
    <x v="8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x v="0"/>
    <s v="theater/plays"/>
    <x v="421"/>
    <x v="1"/>
    <s v="plays"/>
    <x v="525"/>
    <d v="2014-09-13T09:37:21"/>
  </r>
  <r>
    <x v="35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x v="0"/>
    <s v="theater/plays"/>
    <x v="422"/>
    <x v="1"/>
    <s v="plays"/>
    <x v="526"/>
    <d v="2015-08-07T17:00:00"/>
  </r>
  <r>
    <x v="7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x v="0"/>
    <s v="theater/plays"/>
    <x v="423"/>
    <x v="1"/>
    <s v="plays"/>
    <x v="527"/>
    <d v="2017-02-17T16:05:00"/>
  </r>
  <r>
    <x v="31"/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x v="0"/>
    <s v="theater/plays"/>
    <x v="424"/>
    <x v="1"/>
    <s v="plays"/>
    <x v="528"/>
    <d v="2015-06-21T21:20:00"/>
  </r>
  <r>
    <x v="22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x v="0"/>
    <s v="theater/plays"/>
    <x v="425"/>
    <x v="1"/>
    <s v="plays"/>
    <x v="529"/>
    <d v="2017-01-11T05:00:00"/>
  </r>
  <r>
    <x v="29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x v="0"/>
    <s v="theater/plays"/>
    <x v="426"/>
    <x v="1"/>
    <s v="plays"/>
    <x v="530"/>
    <d v="2015-06-24T02:00:00"/>
  </r>
  <r>
    <x v="8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x v="0"/>
    <s v="theater/plays"/>
    <x v="427"/>
    <x v="1"/>
    <s v="plays"/>
    <x v="531"/>
    <d v="2016-12-17T06:59:00"/>
  </r>
  <r>
    <x v="4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x v="0"/>
    <s v="theater/plays"/>
    <x v="428"/>
    <x v="1"/>
    <s v="plays"/>
    <x v="532"/>
    <d v="2016-05-13T00:10:08"/>
  </r>
  <r>
    <x v="8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x v="0"/>
    <s v="theater/plays"/>
    <x v="429"/>
    <x v="1"/>
    <s v="plays"/>
    <x v="533"/>
    <d v="2016-05-16T10:26:05"/>
  </r>
  <r>
    <x v="2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x v="0"/>
    <s v="theater/plays"/>
    <x v="430"/>
    <x v="1"/>
    <s v="plays"/>
    <x v="534"/>
    <d v="2015-11-01T23:00:00"/>
  </r>
  <r>
    <x v="33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x v="0"/>
    <s v="theater/plays"/>
    <x v="431"/>
    <x v="1"/>
    <s v="plays"/>
    <x v="535"/>
    <d v="2017-01-06T13:05:05"/>
  </r>
  <r>
    <x v="90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x v="0"/>
    <s v="theater/plays"/>
    <x v="432"/>
    <x v="1"/>
    <s v="plays"/>
    <x v="536"/>
    <d v="2015-08-03T18:00:00"/>
  </r>
  <r>
    <x v="10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x v="0"/>
    <s v="theater/plays"/>
    <x v="433"/>
    <x v="1"/>
    <s v="plays"/>
    <x v="537"/>
    <d v="2015-11-04T19:26:31"/>
  </r>
  <r>
    <x v="120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x v="0"/>
    <s v="theater/plays"/>
    <x v="434"/>
    <x v="1"/>
    <s v="plays"/>
    <x v="538"/>
    <d v="2016-05-13T19:04:23"/>
  </r>
  <r>
    <x v="7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x v="0"/>
    <s v="theater/plays"/>
    <x v="435"/>
    <x v="1"/>
    <s v="plays"/>
    <x v="539"/>
    <d v="2016-07-05T01:11:47"/>
  </r>
  <r>
    <x v="50"/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x v="1"/>
    <s v="technology/web"/>
    <x v="120"/>
    <x v="2"/>
    <s v="web"/>
    <x v="540"/>
    <d v="2015-02-04T19:36:46"/>
  </r>
  <r>
    <x v="60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x v="1"/>
    <s v="technology/web"/>
    <x v="384"/>
    <x v="2"/>
    <s v="web"/>
    <x v="541"/>
    <d v="2015-10-29T01:07:14"/>
  </r>
  <r>
    <x v="50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x v="1"/>
    <s v="technology/web"/>
    <x v="120"/>
    <x v="2"/>
    <s v="web"/>
    <x v="542"/>
    <d v="2016-05-03T16:41:56"/>
  </r>
  <r>
    <x v="50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x v="1"/>
    <s v="technology/web"/>
    <x v="436"/>
    <x v="2"/>
    <s v="web"/>
    <x v="543"/>
    <d v="2014-11-01T02:12:42"/>
  </r>
  <r>
    <x v="60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x v="1"/>
    <s v="technology/web"/>
    <x v="366"/>
    <x v="2"/>
    <s v="web"/>
    <x v="544"/>
    <d v="2016-07-04T15:46:00"/>
  </r>
  <r>
    <x v="11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x v="1"/>
    <s v="technology/web"/>
    <x v="437"/>
    <x v="2"/>
    <s v="web"/>
    <x v="545"/>
    <d v="2015-11-15T15:13:09"/>
  </r>
  <r>
    <x v="50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x v="1"/>
    <s v="technology/web"/>
    <x v="438"/>
    <x v="2"/>
    <s v="web"/>
    <x v="546"/>
    <d v="2015-10-17T16:01:55"/>
  </r>
  <r>
    <x v="5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x v="1"/>
    <s v="technology/web"/>
    <x v="121"/>
    <x v="2"/>
    <s v="web"/>
    <x v="547"/>
    <d v="2016-02-10T16:42:44"/>
  </r>
  <r>
    <x v="50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x v="1"/>
    <s v="technology/web"/>
    <x v="377"/>
    <x v="2"/>
    <s v="web"/>
    <x v="548"/>
    <d v="2015-10-29T21:40:48"/>
  </r>
  <r>
    <x v="56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x v="1"/>
    <s v="technology/web"/>
    <x v="439"/>
    <x v="2"/>
    <s v="web"/>
    <x v="549"/>
    <d v="2015-07-08T15:17:02"/>
  </r>
  <r>
    <x v="60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x v="1"/>
    <s v="technology/web"/>
    <x v="440"/>
    <x v="2"/>
    <s v="web"/>
    <x v="550"/>
    <d v="2017-01-31T05:00:00"/>
  </r>
  <r>
    <x v="6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x v="1"/>
    <s v="technology/web"/>
    <x v="441"/>
    <x v="2"/>
    <s v="web"/>
    <x v="551"/>
    <d v="2015-08-01T17:53:00"/>
  </r>
  <r>
    <x v="5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x v="1"/>
    <s v="technology/web"/>
    <x v="121"/>
    <x v="2"/>
    <s v="web"/>
    <x v="552"/>
    <d v="2016-01-09T14:48:16"/>
  </r>
  <r>
    <x v="50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x v="1"/>
    <s v="technology/web"/>
    <x v="442"/>
    <x v="2"/>
    <s v="web"/>
    <x v="553"/>
    <d v="2014-11-14T18:16:31"/>
  </r>
  <r>
    <x v="121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x v="1"/>
    <s v="technology/web"/>
    <x v="443"/>
    <x v="2"/>
    <s v="web"/>
    <x v="554"/>
    <d v="2014-10-19T16:26:12"/>
  </r>
  <r>
    <x v="5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x v="1"/>
    <s v="technology/web"/>
    <x v="121"/>
    <x v="2"/>
    <s v="web"/>
    <x v="555"/>
    <d v="2016-06-12T08:29:03"/>
  </r>
  <r>
    <x v="56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x v="1"/>
    <s v="technology/web"/>
    <x v="444"/>
    <x v="2"/>
    <s v="web"/>
    <x v="556"/>
    <d v="2016-01-06T20:38:37"/>
  </r>
  <r>
    <x v="60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x v="1"/>
    <s v="technology/web"/>
    <x v="445"/>
    <x v="2"/>
    <s v="web"/>
    <x v="557"/>
    <d v="2016-12-02T23:36:43"/>
  </r>
  <r>
    <x v="5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x v="1"/>
    <s v="technology/web"/>
    <x v="121"/>
    <x v="2"/>
    <s v="web"/>
    <x v="558"/>
    <d v="2015-03-24T20:11:45"/>
  </r>
  <r>
    <x v="50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x v="1"/>
    <s v="technology/web"/>
    <x v="73"/>
    <x v="2"/>
    <s v="web"/>
    <x v="559"/>
    <d v="2015-12-13T06:47:40"/>
  </r>
  <r>
    <x v="50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x v="1"/>
    <s v="technology/web"/>
    <x v="143"/>
    <x v="2"/>
    <s v="web"/>
    <x v="560"/>
    <d v="2014-12-17T18:30:45"/>
  </r>
  <r>
    <x v="50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x v="1"/>
    <s v="technology/web"/>
    <x v="446"/>
    <x v="2"/>
    <s v="web"/>
    <x v="561"/>
    <d v="2015-10-26T15:48:33"/>
  </r>
  <r>
    <x v="5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x v="1"/>
    <s v="technology/web"/>
    <x v="121"/>
    <x v="2"/>
    <s v="web"/>
    <x v="562"/>
    <d v="2016-12-18T09:20:15"/>
  </r>
  <r>
    <x v="50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x v="1"/>
    <s v="technology/web"/>
    <x v="447"/>
    <x v="2"/>
    <s v="web"/>
    <x v="563"/>
    <d v="2015-02-17T01:40:47"/>
  </r>
  <r>
    <x v="50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x v="1"/>
    <s v="technology/web"/>
    <x v="120"/>
    <x v="2"/>
    <s v="web"/>
    <x v="564"/>
    <d v="2016-03-12T22:37:55"/>
  </r>
  <r>
    <x v="5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x v="1"/>
    <s v="technology/web"/>
    <x v="121"/>
    <x v="2"/>
    <s v="web"/>
    <x v="565"/>
    <d v="2015-07-10T18:50:49"/>
  </r>
  <r>
    <x v="50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x v="1"/>
    <s v="technology/web"/>
    <x v="120"/>
    <x v="2"/>
    <s v="web"/>
    <x v="566"/>
    <d v="2016-07-14T16:25:33"/>
  </r>
  <r>
    <x v="5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x v="1"/>
    <s v="technology/web"/>
    <x v="121"/>
    <x v="2"/>
    <s v="web"/>
    <x v="567"/>
    <d v="2015-01-01T20:13:14"/>
  </r>
  <r>
    <x v="60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x v="1"/>
    <s v="technology/web"/>
    <x v="448"/>
    <x v="2"/>
    <s v="web"/>
    <x v="568"/>
    <d v="2016-01-16T11:00:00"/>
  </r>
  <r>
    <x v="60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x v="1"/>
    <s v="technology/web"/>
    <x v="135"/>
    <x v="2"/>
    <s v="web"/>
    <x v="569"/>
    <d v="2016-01-01T20:20:12"/>
  </r>
  <r>
    <x v="50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x v="1"/>
    <s v="technology/web"/>
    <x v="449"/>
    <x v="2"/>
    <s v="web"/>
    <x v="570"/>
    <d v="2016-02-18T19:09:29"/>
  </r>
  <r>
    <x v="50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x v="1"/>
    <s v="technology/web"/>
    <x v="450"/>
    <x v="2"/>
    <s v="web"/>
    <x v="571"/>
    <d v="2015-07-27T03:59:00"/>
  </r>
  <r>
    <x v="5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x v="1"/>
    <s v="technology/web"/>
    <x v="121"/>
    <x v="2"/>
    <s v="web"/>
    <x v="572"/>
    <d v="2015-11-04T18:11:28"/>
  </r>
  <r>
    <x v="50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x v="1"/>
    <s v="technology/web"/>
    <x v="451"/>
    <x v="2"/>
    <s v="web"/>
    <x v="573"/>
    <d v="2015-01-18T01:12:00"/>
  </r>
  <r>
    <x v="60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x v="1"/>
    <s v="technology/web"/>
    <x v="135"/>
    <x v="2"/>
    <s v="web"/>
    <x v="574"/>
    <d v="2016-10-19T10:38:27"/>
  </r>
  <r>
    <x v="50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x v="1"/>
    <s v="technology/web"/>
    <x v="452"/>
    <x v="2"/>
    <s v="web"/>
    <x v="575"/>
    <d v="2015-06-13T16:37:23"/>
  </r>
  <r>
    <x v="50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x v="1"/>
    <s v="technology/web"/>
    <x v="120"/>
    <x v="2"/>
    <s v="web"/>
    <x v="576"/>
    <d v="2015-03-28T10:19:12"/>
  </r>
  <r>
    <x v="50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x v="1"/>
    <s v="technology/web"/>
    <x v="119"/>
    <x v="2"/>
    <s v="web"/>
    <x v="577"/>
    <d v="2016-05-20T14:08:22"/>
  </r>
  <r>
    <x v="50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x v="1"/>
    <s v="technology/web"/>
    <x v="453"/>
    <x v="2"/>
    <s v="web"/>
    <x v="578"/>
    <d v="2015-09-07T13:53:13"/>
  </r>
  <r>
    <x v="60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x v="1"/>
    <s v="technology/web"/>
    <x v="436"/>
    <x v="2"/>
    <s v="web"/>
    <x v="579"/>
    <d v="2014-12-25T20:27:03"/>
  </r>
  <r>
    <x v="50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x v="1"/>
    <s v="technology/web"/>
    <x v="120"/>
    <x v="2"/>
    <s v="web"/>
    <x v="580"/>
    <d v="2016-09-22T21:47:47"/>
  </r>
  <r>
    <x v="5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x v="1"/>
    <s v="technology/web"/>
    <x v="121"/>
    <x v="2"/>
    <s v="web"/>
    <x v="581"/>
    <d v="2015-08-02T00:18:24"/>
  </r>
  <r>
    <x v="5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x v="1"/>
    <s v="technology/web"/>
    <x v="121"/>
    <x v="2"/>
    <s v="web"/>
    <x v="582"/>
    <d v="2015-03-15T18:00:00"/>
  </r>
  <r>
    <x v="50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x v="1"/>
    <s v="technology/web"/>
    <x v="120"/>
    <x v="2"/>
    <s v="web"/>
    <x v="583"/>
    <d v="2015-03-19T21:31:27"/>
  </r>
  <r>
    <x v="60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x v="1"/>
    <s v="technology/web"/>
    <x v="144"/>
    <x v="2"/>
    <s v="web"/>
    <x v="584"/>
    <d v="2015-03-16T16:11:56"/>
  </r>
  <r>
    <x v="50"/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x v="1"/>
    <s v="technology/web"/>
    <x v="121"/>
    <x v="2"/>
    <s v="web"/>
    <x v="585"/>
    <d v="2015-12-01T00:00:00"/>
  </r>
  <r>
    <x v="60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x v="1"/>
    <s v="technology/web"/>
    <x v="454"/>
    <x v="2"/>
    <s v="web"/>
    <x v="586"/>
    <d v="2015-02-15T20:30:07"/>
  </r>
  <r>
    <x v="114"/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x v="1"/>
    <s v="technology/web"/>
    <x v="455"/>
    <x v="2"/>
    <s v="web"/>
    <x v="587"/>
    <d v="2015-04-16T18:10:33"/>
  </r>
  <r>
    <x v="56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x v="1"/>
    <s v="technology/web"/>
    <x v="456"/>
    <x v="2"/>
    <s v="web"/>
    <x v="588"/>
    <d v="2016-11-17T19:28:06"/>
  </r>
  <r>
    <x v="50"/>
    <n v="589"/>
    <s v="Get Neighborly"/>
    <s v="Services closer than you think..."/>
    <n v="7500"/>
    <n v="1"/>
    <x v="2"/>
    <s v="US"/>
    <s v="USD"/>
    <n v="1436366699"/>
    <n v="1435070699"/>
    <b v="0"/>
    <x v="29"/>
    <x v="1"/>
    <s v="technology/web"/>
    <x v="120"/>
    <x v="2"/>
    <s v="web"/>
    <x v="589"/>
    <d v="2015-07-08T14:44:59"/>
  </r>
  <r>
    <x v="65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x v="1"/>
    <s v="technology/web"/>
    <x v="457"/>
    <x v="2"/>
    <s v="web"/>
    <x v="590"/>
    <d v="2016-02-08T13:01:00"/>
  </r>
  <r>
    <x v="50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x v="1"/>
    <s v="technology/web"/>
    <x v="458"/>
    <x v="2"/>
    <s v="web"/>
    <x v="591"/>
    <d v="2015-07-22T13:02:10"/>
  </r>
  <r>
    <x v="56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x v="1"/>
    <s v="technology/web"/>
    <x v="409"/>
    <x v="2"/>
    <s v="web"/>
    <x v="592"/>
    <d v="2014-12-03T05:34:20"/>
  </r>
  <r>
    <x v="61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x v="1"/>
    <s v="technology/web"/>
    <x v="459"/>
    <x v="2"/>
    <s v="web"/>
    <x v="593"/>
    <d v="2015-04-06T15:15:45"/>
  </r>
  <r>
    <x v="50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x v="1"/>
    <s v="technology/web"/>
    <x v="31"/>
    <x v="2"/>
    <s v="web"/>
    <x v="594"/>
    <d v="2016-04-16T18:43:26"/>
  </r>
  <r>
    <x v="50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x v="1"/>
    <s v="technology/web"/>
    <x v="460"/>
    <x v="2"/>
    <s v="web"/>
    <x v="595"/>
    <d v="2015-05-04T01:40:38"/>
  </r>
  <r>
    <x v="50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x v="1"/>
    <s v="technology/web"/>
    <x v="366"/>
    <x v="2"/>
    <s v="web"/>
    <x v="596"/>
    <d v="2016-11-02T21:31:32"/>
  </r>
  <r>
    <x v="50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x v="1"/>
    <s v="technology/web"/>
    <x v="119"/>
    <x v="2"/>
    <s v="web"/>
    <x v="597"/>
    <d v="2016-07-31T16:00:00"/>
  </r>
  <r>
    <x v="122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x v="1"/>
    <s v="technology/web"/>
    <x v="461"/>
    <x v="2"/>
    <s v="web"/>
    <x v="598"/>
    <d v="2014-12-05T00:03:01"/>
  </r>
  <r>
    <x v="50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x v="1"/>
    <s v="technology/web"/>
    <x v="462"/>
    <x v="2"/>
    <s v="web"/>
    <x v="599"/>
    <d v="2015-03-08T15:16:00"/>
  </r>
  <r>
    <x v="53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x v="1"/>
    <s v="technology/web"/>
    <x v="101"/>
    <x v="2"/>
    <s v="web"/>
    <x v="600"/>
    <d v="2015-05-09T19:09:22"/>
  </r>
  <r>
    <x v="60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x v="1"/>
    <s v="technology/web"/>
    <x v="463"/>
    <x v="2"/>
    <s v="web"/>
    <x v="601"/>
    <d v="2014-12-26T20:35:39"/>
  </r>
  <r>
    <x v="5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x v="1"/>
    <s v="technology/web"/>
    <x v="121"/>
    <x v="2"/>
    <s v="web"/>
    <x v="602"/>
    <d v="2015-06-18T19:03:35"/>
  </r>
  <r>
    <x v="65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x v="1"/>
    <s v="technology/web"/>
    <x v="464"/>
    <x v="2"/>
    <s v="web"/>
    <x v="603"/>
    <d v="2014-08-14T15:20:23"/>
  </r>
  <r>
    <x v="5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x v="1"/>
    <s v="technology/web"/>
    <x v="121"/>
    <x v="2"/>
    <s v="web"/>
    <x v="604"/>
    <d v="2014-08-28T00:50:56"/>
  </r>
  <r>
    <x v="56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x v="1"/>
    <s v="technology/web"/>
    <x v="465"/>
    <x v="2"/>
    <s v="web"/>
    <x v="605"/>
    <d v="2015-08-23T08:35:08"/>
  </r>
  <r>
    <x v="50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x v="1"/>
    <s v="technology/web"/>
    <x v="119"/>
    <x v="2"/>
    <s v="web"/>
    <x v="606"/>
    <d v="2015-05-24T15:00:00"/>
  </r>
  <r>
    <x v="5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x v="1"/>
    <s v="technology/web"/>
    <x v="121"/>
    <x v="2"/>
    <s v="web"/>
    <x v="607"/>
    <d v="2015-11-22T20:48:56"/>
  </r>
  <r>
    <x v="60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x v="1"/>
    <s v="technology/web"/>
    <x v="466"/>
    <x v="2"/>
    <s v="web"/>
    <x v="608"/>
    <d v="2015-06-15T22:06:20"/>
  </r>
  <r>
    <x v="60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x v="1"/>
    <s v="technology/web"/>
    <x v="144"/>
    <x v="2"/>
    <s v="web"/>
    <x v="609"/>
    <d v="2015-11-29T01:49:04"/>
  </r>
  <r>
    <x v="5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x v="1"/>
    <s v="technology/web"/>
    <x v="121"/>
    <x v="2"/>
    <s v="web"/>
    <x v="610"/>
    <d v="2015-04-22T19:56:26"/>
  </r>
  <r>
    <x v="5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x v="1"/>
    <s v="technology/web"/>
    <x v="121"/>
    <x v="2"/>
    <s v="web"/>
    <x v="611"/>
    <d v="2016-01-19T13:27:17"/>
  </r>
  <r>
    <x v="5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x v="1"/>
    <s v="technology/web"/>
    <x v="121"/>
    <x v="2"/>
    <s v="web"/>
    <x v="612"/>
    <d v="2016-09-02T00:45:46"/>
  </r>
  <r>
    <x v="70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x v="1"/>
    <s v="technology/web"/>
    <x v="467"/>
    <x v="2"/>
    <s v="web"/>
    <x v="613"/>
    <d v="2015-10-01T04:59:00"/>
  </r>
  <r>
    <x v="5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x v="1"/>
    <s v="technology/web"/>
    <x v="121"/>
    <x v="2"/>
    <s v="web"/>
    <x v="614"/>
    <d v="2016-06-24T01:29:00"/>
  </r>
  <r>
    <x v="5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x v="1"/>
    <s v="technology/web"/>
    <x v="121"/>
    <x v="2"/>
    <s v="web"/>
    <x v="615"/>
    <d v="2015-09-25T02:55:59"/>
  </r>
  <r>
    <x v="5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x v="1"/>
    <s v="technology/web"/>
    <x v="121"/>
    <x v="2"/>
    <s v="web"/>
    <x v="616"/>
    <d v="2017-02-25T09:01:47"/>
  </r>
  <r>
    <x v="56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x v="1"/>
    <s v="technology/web"/>
    <x v="135"/>
    <x v="2"/>
    <s v="web"/>
    <x v="617"/>
    <d v="2015-05-08T08:14:03"/>
  </r>
  <r>
    <x v="5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x v="1"/>
    <s v="technology/web"/>
    <x v="121"/>
    <x v="2"/>
    <s v="web"/>
    <x v="618"/>
    <d v="2015-12-09T19:26:43"/>
  </r>
  <r>
    <x v="50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x v="1"/>
    <s v="technology/web"/>
    <x v="120"/>
    <x v="2"/>
    <s v="web"/>
    <x v="619"/>
    <d v="2014-11-25T16:36:30"/>
  </r>
  <r>
    <x v="60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x v="1"/>
    <s v="technology/web"/>
    <x v="468"/>
    <x v="2"/>
    <s v="web"/>
    <x v="620"/>
    <d v="2014-08-25T17:12:18"/>
  </r>
  <r>
    <x v="60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x v="1"/>
    <s v="technology/web"/>
    <x v="469"/>
    <x v="2"/>
    <s v="web"/>
    <x v="621"/>
    <d v="2016-07-07T23:42:17"/>
  </r>
  <r>
    <x v="5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x v="1"/>
    <s v="technology/web"/>
    <x v="470"/>
    <x v="2"/>
    <s v="web"/>
    <x v="622"/>
    <d v="2016-07-01T18:35:38"/>
  </r>
  <r>
    <x v="5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x v="1"/>
    <s v="technology/web"/>
    <x v="121"/>
    <x v="2"/>
    <s v="web"/>
    <x v="623"/>
    <d v="2015-05-28T00:13:17"/>
  </r>
  <r>
    <x v="5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x v="1"/>
    <s v="technology/web"/>
    <x v="121"/>
    <x v="2"/>
    <s v="web"/>
    <x v="624"/>
    <d v="2015-05-14T23:44:01"/>
  </r>
  <r>
    <x v="5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x v="1"/>
    <s v="technology/web"/>
    <x v="121"/>
    <x v="2"/>
    <s v="web"/>
    <x v="625"/>
    <d v="2017-03-26T20:29:37"/>
  </r>
  <r>
    <x v="123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x v="1"/>
    <s v="technology/web"/>
    <x v="471"/>
    <x v="2"/>
    <s v="web"/>
    <x v="626"/>
    <d v="2015-08-15T13:22:00"/>
  </r>
  <r>
    <x v="50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x v="1"/>
    <s v="technology/web"/>
    <x v="472"/>
    <x v="2"/>
    <s v="web"/>
    <x v="627"/>
    <d v="2016-03-14T23:00:00"/>
  </r>
  <r>
    <x v="5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x v="1"/>
    <s v="technology/web"/>
    <x v="121"/>
    <x v="2"/>
    <s v="web"/>
    <x v="628"/>
    <d v="2014-07-13T16:37:37"/>
  </r>
  <r>
    <x v="50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x v="1"/>
    <s v="technology/web"/>
    <x v="473"/>
    <x v="2"/>
    <s v="web"/>
    <x v="629"/>
    <d v="2016-05-14T15:18:28"/>
  </r>
  <r>
    <x v="50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x v="1"/>
    <s v="technology/web"/>
    <x v="119"/>
    <x v="2"/>
    <s v="web"/>
    <x v="630"/>
    <d v="2015-09-06T05:10:00"/>
  </r>
  <r>
    <x v="60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x v="1"/>
    <s v="technology/web"/>
    <x v="474"/>
    <x v="2"/>
    <s v="web"/>
    <x v="631"/>
    <d v="2016-05-28T18:32:09"/>
  </r>
  <r>
    <x v="5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x v="1"/>
    <s v="technology/web"/>
    <x v="121"/>
    <x v="2"/>
    <s v="web"/>
    <x v="632"/>
    <d v="2015-11-25T16:49:25"/>
  </r>
  <r>
    <x v="81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x v="1"/>
    <s v="technology/web"/>
    <x v="475"/>
    <x v="2"/>
    <s v="web"/>
    <x v="633"/>
    <d v="2016-06-17T23:00:00"/>
  </r>
  <r>
    <x v="50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x v="1"/>
    <s v="technology/web"/>
    <x v="120"/>
    <x v="2"/>
    <s v="web"/>
    <x v="634"/>
    <d v="2015-02-26T22:17:09"/>
  </r>
  <r>
    <x v="50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x v="1"/>
    <s v="technology/web"/>
    <x v="453"/>
    <x v="2"/>
    <s v="web"/>
    <x v="635"/>
    <d v="2015-04-12T02:12:42"/>
  </r>
  <r>
    <x v="50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x v="1"/>
    <s v="technology/web"/>
    <x v="143"/>
    <x v="2"/>
    <s v="web"/>
    <x v="636"/>
    <d v="2015-06-06T10:47:00"/>
  </r>
  <r>
    <x v="5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x v="1"/>
    <s v="technology/web"/>
    <x v="121"/>
    <x v="2"/>
    <s v="web"/>
    <x v="637"/>
    <d v="2017-02-25T23:04:00"/>
  </r>
  <r>
    <x v="50"/>
    <n v="638"/>
    <s v="W (Canceled)"/>
    <s v="O0"/>
    <n v="200000"/>
    <n v="18"/>
    <x v="1"/>
    <s v="DE"/>
    <s v="EUR"/>
    <n v="1490447662"/>
    <n v="1485267262"/>
    <b v="0"/>
    <x v="79"/>
    <x v="1"/>
    <s v="technology/web"/>
    <x v="366"/>
    <x v="2"/>
    <s v="web"/>
    <x v="638"/>
    <d v="2017-03-25T13:14:22"/>
  </r>
  <r>
    <x v="50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x v="1"/>
    <s v="technology/web"/>
    <x v="120"/>
    <x v="2"/>
    <s v="web"/>
    <x v="639"/>
    <d v="2014-10-13T13:59:55"/>
  </r>
  <r>
    <x v="124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x v="0"/>
    <s v="technology/wearables"/>
    <x v="476"/>
    <x v="2"/>
    <s v="wearables"/>
    <x v="640"/>
    <d v="2016-11-24T23:00:00"/>
  </r>
  <r>
    <x v="17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x v="0"/>
    <s v="technology/wearables"/>
    <x v="477"/>
    <x v="2"/>
    <s v="wearables"/>
    <x v="641"/>
    <d v="2015-08-13T13:40:48"/>
  </r>
  <r>
    <x v="125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x v="0"/>
    <s v="technology/wearables"/>
    <x v="478"/>
    <x v="2"/>
    <s v="wearables"/>
    <x v="642"/>
    <d v="2015-08-19T15:37:54"/>
  </r>
  <r>
    <x v="6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x v="0"/>
    <s v="technology/wearables"/>
    <x v="479"/>
    <x v="2"/>
    <s v="wearables"/>
    <x v="643"/>
    <d v="2015-05-31T15:24:35"/>
  </r>
  <r>
    <x v="126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x v="0"/>
    <s v="technology/wearables"/>
    <x v="480"/>
    <x v="2"/>
    <s v="wearables"/>
    <x v="644"/>
    <d v="2014-10-29T01:00:00"/>
  </r>
  <r>
    <x v="127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x v="0"/>
    <s v="technology/wearables"/>
    <x v="481"/>
    <x v="2"/>
    <s v="wearables"/>
    <x v="645"/>
    <d v="2016-08-12T00:37:54"/>
  </r>
  <r>
    <x v="88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x v="0"/>
    <s v="technology/wearables"/>
    <x v="482"/>
    <x v="2"/>
    <s v="wearables"/>
    <x v="646"/>
    <d v="2014-08-11T20:27:47"/>
  </r>
  <r>
    <x v="13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x v="0"/>
    <s v="technology/wearables"/>
    <x v="483"/>
    <x v="2"/>
    <s v="wearables"/>
    <x v="647"/>
    <d v="2016-03-17T17:25:49"/>
  </r>
  <r>
    <x v="37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x v="0"/>
    <s v="technology/wearables"/>
    <x v="484"/>
    <x v="2"/>
    <s v="wearables"/>
    <x v="648"/>
    <d v="2014-10-14T16:38:28"/>
  </r>
  <r>
    <x v="49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x v="0"/>
    <s v="technology/wearables"/>
    <x v="485"/>
    <x v="2"/>
    <s v="wearables"/>
    <x v="649"/>
    <d v="2014-09-16T21:53:33"/>
  </r>
  <r>
    <x v="20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x v="0"/>
    <s v="technology/wearables"/>
    <x v="486"/>
    <x v="2"/>
    <s v="wearables"/>
    <x v="650"/>
    <d v="2014-12-19T01:53:04"/>
  </r>
  <r>
    <x v="7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x v="0"/>
    <s v="technology/wearables"/>
    <x v="487"/>
    <x v="2"/>
    <s v="wearables"/>
    <x v="651"/>
    <d v="2014-12-13T00:25:11"/>
  </r>
  <r>
    <x v="8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x v="0"/>
    <s v="technology/wearables"/>
    <x v="488"/>
    <x v="2"/>
    <s v="wearables"/>
    <x v="652"/>
    <d v="2016-12-01T17:34:10"/>
  </r>
  <r>
    <x v="48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x v="0"/>
    <s v="technology/wearables"/>
    <x v="489"/>
    <x v="2"/>
    <s v="wearables"/>
    <x v="653"/>
    <d v="2015-08-20T14:50:40"/>
  </r>
  <r>
    <x v="128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x v="0"/>
    <s v="technology/wearables"/>
    <x v="490"/>
    <x v="2"/>
    <s v="wearables"/>
    <x v="654"/>
    <d v="2015-07-08T22:58:33"/>
  </r>
  <r>
    <x v="92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x v="0"/>
    <s v="technology/wearables"/>
    <x v="491"/>
    <x v="2"/>
    <s v="wearables"/>
    <x v="655"/>
    <d v="2015-03-12T21:58:32"/>
  </r>
  <r>
    <x v="111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x v="0"/>
    <s v="technology/wearables"/>
    <x v="492"/>
    <x v="2"/>
    <s v="wearables"/>
    <x v="656"/>
    <d v="2016-04-17T18:18:39"/>
  </r>
  <r>
    <x v="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x v="0"/>
    <s v="technology/wearables"/>
    <x v="493"/>
    <x v="2"/>
    <s v="wearables"/>
    <x v="657"/>
    <d v="2015-12-23T20:17:52"/>
  </r>
  <r>
    <x v="3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x v="0"/>
    <s v="technology/wearables"/>
    <x v="494"/>
    <x v="2"/>
    <s v="wearables"/>
    <x v="658"/>
    <d v="2015-07-26T18:00:00"/>
  </r>
  <r>
    <x v="7"/>
    <n v="659"/>
    <s v="Lulu Watch Designs - Apple Watch"/>
    <s v="Sync up your lifestyle"/>
    <n v="3000"/>
    <n v="3017"/>
    <x v="0"/>
    <s v="US"/>
    <s v="USD"/>
    <n v="1440339295"/>
    <n v="1437747295"/>
    <b v="0"/>
    <x v="64"/>
    <x v="0"/>
    <s v="technology/wearables"/>
    <x v="495"/>
    <x v="2"/>
    <s v="wearables"/>
    <x v="659"/>
    <d v="2015-08-23T14:14:55"/>
  </r>
  <r>
    <x v="56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x v="1"/>
    <s v="technology/wearables"/>
    <x v="496"/>
    <x v="2"/>
    <s v="wearables"/>
    <x v="660"/>
    <d v="2014-11-09T18:47:59"/>
  </r>
  <r>
    <x v="60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x v="1"/>
    <s v="technology/wearables"/>
    <x v="497"/>
    <x v="2"/>
    <s v="wearables"/>
    <x v="661"/>
    <d v="2016-10-23T15:29:19"/>
  </r>
  <r>
    <x v="50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x v="1"/>
    <s v="technology/wearables"/>
    <x v="498"/>
    <x v="2"/>
    <s v="wearables"/>
    <x v="662"/>
    <d v="2015-01-16T10:30:47"/>
  </r>
  <r>
    <x v="50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x v="1"/>
    <s v="technology/wearables"/>
    <x v="101"/>
    <x v="2"/>
    <s v="wearables"/>
    <x v="663"/>
    <d v="2015-07-18T20:14:16"/>
  </r>
  <r>
    <x v="59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x v="1"/>
    <s v="technology/wearables"/>
    <x v="499"/>
    <x v="2"/>
    <s v="wearables"/>
    <x v="664"/>
    <d v="2015-04-13T15:59:35"/>
  </r>
  <r>
    <x v="118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x v="1"/>
    <s v="technology/wearables"/>
    <x v="500"/>
    <x v="2"/>
    <s v="wearables"/>
    <x v="665"/>
    <d v="2017-01-13T17:04:21"/>
  </r>
  <r>
    <x v="50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x v="1"/>
    <s v="technology/wearables"/>
    <x v="453"/>
    <x v="2"/>
    <s v="wearables"/>
    <x v="666"/>
    <d v="2014-08-17T19:58:18"/>
  </r>
  <r>
    <x v="54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x v="1"/>
    <s v="technology/wearables"/>
    <x v="501"/>
    <x v="2"/>
    <s v="wearables"/>
    <x v="667"/>
    <d v="2016-10-29T08:57:43"/>
  </r>
  <r>
    <x v="6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x v="1"/>
    <s v="technology/wearables"/>
    <x v="502"/>
    <x v="2"/>
    <s v="wearables"/>
    <x v="668"/>
    <d v="2015-05-11T19:57:02"/>
  </r>
  <r>
    <x v="66"/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x v="1"/>
    <s v="technology/wearables"/>
    <x v="503"/>
    <x v="2"/>
    <s v="wearables"/>
    <x v="669"/>
    <d v="2016-07-06T15:00:58"/>
  </r>
  <r>
    <x v="129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x v="1"/>
    <s v="technology/wearables"/>
    <x v="504"/>
    <x v="2"/>
    <s v="wearables"/>
    <x v="670"/>
    <d v="2016-06-19T08:10:00"/>
  </r>
  <r>
    <x v="11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x v="1"/>
    <s v="technology/wearables"/>
    <x v="505"/>
    <x v="2"/>
    <s v="wearables"/>
    <x v="671"/>
    <d v="2015-01-14T04:00:00"/>
  </r>
  <r>
    <x v="66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x v="1"/>
    <s v="technology/wearables"/>
    <x v="506"/>
    <x v="2"/>
    <s v="wearables"/>
    <x v="672"/>
    <d v="2015-01-01T04:59:00"/>
  </r>
  <r>
    <x v="50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x v="1"/>
    <s v="technology/wearables"/>
    <x v="414"/>
    <x v="2"/>
    <s v="wearables"/>
    <x v="673"/>
    <d v="2014-09-01T20:10:17"/>
  </r>
  <r>
    <x v="50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x v="1"/>
    <s v="technology/wearables"/>
    <x v="507"/>
    <x v="2"/>
    <s v="wearables"/>
    <x v="674"/>
    <d v="2014-08-12T02:47:07"/>
  </r>
  <r>
    <x v="77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x v="1"/>
    <s v="technology/wearables"/>
    <x v="508"/>
    <x v="2"/>
    <s v="wearables"/>
    <x v="675"/>
    <d v="2015-01-01T06:59:00"/>
  </r>
  <r>
    <x v="60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x v="1"/>
    <s v="technology/wearables"/>
    <x v="509"/>
    <x v="2"/>
    <s v="wearables"/>
    <x v="676"/>
    <d v="2015-02-07T18:26:21"/>
  </r>
  <r>
    <x v="73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x v="1"/>
    <s v="technology/wearables"/>
    <x v="510"/>
    <x v="2"/>
    <s v="wearables"/>
    <x v="677"/>
    <d v="2016-06-28T09:41:35"/>
  </r>
  <r>
    <x v="65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x v="1"/>
    <s v="technology/wearables"/>
    <x v="511"/>
    <x v="2"/>
    <s v="wearables"/>
    <x v="678"/>
    <d v="2016-05-21T09:02:18"/>
  </r>
  <r>
    <x v="77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x v="1"/>
    <s v="technology/wearables"/>
    <x v="512"/>
    <x v="2"/>
    <s v="wearables"/>
    <x v="679"/>
    <d v="2016-09-03T16:41:49"/>
  </r>
  <r>
    <x v="73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x v="1"/>
    <s v="technology/wearables"/>
    <x v="513"/>
    <x v="2"/>
    <s v="wearables"/>
    <x v="680"/>
    <d v="2014-09-17T12:02:11"/>
  </r>
  <r>
    <x v="50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x v="1"/>
    <s v="technology/wearables"/>
    <x v="120"/>
    <x v="2"/>
    <s v="wearables"/>
    <x v="681"/>
    <d v="2016-10-26T19:20:04"/>
  </r>
  <r>
    <x v="50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x v="1"/>
    <s v="technology/wearables"/>
    <x v="514"/>
    <x v="2"/>
    <s v="wearables"/>
    <x v="682"/>
    <d v="2017-03-14T17:22:02"/>
  </r>
  <r>
    <x v="60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x v="1"/>
    <s v="technology/wearables"/>
    <x v="515"/>
    <x v="2"/>
    <s v="wearables"/>
    <x v="683"/>
    <d v="2016-10-31T21:36:04"/>
  </r>
  <r>
    <x v="113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x v="1"/>
    <s v="technology/wearables"/>
    <x v="516"/>
    <x v="2"/>
    <s v="wearables"/>
    <x v="684"/>
    <d v="2014-07-25T03:00:00"/>
  </r>
  <r>
    <x v="58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x v="1"/>
    <s v="technology/wearables"/>
    <x v="517"/>
    <x v="2"/>
    <s v="wearables"/>
    <x v="685"/>
    <d v="2015-01-12T20:47:52"/>
  </r>
  <r>
    <x v="50"/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x v="1"/>
    <s v="technology/wearables"/>
    <x v="121"/>
    <x v="2"/>
    <s v="wearables"/>
    <x v="686"/>
    <d v="2015-08-03T16:09:30"/>
  </r>
  <r>
    <x v="65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x v="1"/>
    <s v="technology/wearables"/>
    <x v="518"/>
    <x v="2"/>
    <s v="wearables"/>
    <x v="687"/>
    <d v="2017-02-05T18:00:53"/>
  </r>
  <r>
    <x v="130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x v="1"/>
    <s v="technology/wearables"/>
    <x v="519"/>
    <x v="2"/>
    <s v="wearables"/>
    <x v="688"/>
    <d v="2015-10-15T02:30:53"/>
  </r>
  <r>
    <x v="7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x v="1"/>
    <s v="technology/wearables"/>
    <x v="520"/>
    <x v="2"/>
    <s v="wearables"/>
    <x v="689"/>
    <d v="2016-12-08T04:59:00"/>
  </r>
  <r>
    <x v="81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x v="1"/>
    <s v="technology/wearables"/>
    <x v="521"/>
    <x v="2"/>
    <s v="wearables"/>
    <x v="690"/>
    <d v="2016-09-09T06:00:00"/>
  </r>
  <r>
    <x v="60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x v="1"/>
    <s v="technology/wearables"/>
    <x v="438"/>
    <x v="2"/>
    <s v="wearables"/>
    <x v="691"/>
    <d v="2015-07-01T00:40:46"/>
  </r>
  <r>
    <x v="113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x v="1"/>
    <s v="technology/wearables"/>
    <x v="522"/>
    <x v="2"/>
    <s v="wearables"/>
    <x v="692"/>
    <d v="2016-12-22T09:01:03"/>
  </r>
  <r>
    <x v="131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x v="1"/>
    <s v="technology/wearables"/>
    <x v="523"/>
    <x v="2"/>
    <s v="wearables"/>
    <x v="693"/>
    <d v="2015-04-30T19:23:47"/>
  </r>
  <r>
    <x v="50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x v="1"/>
    <s v="technology/wearables"/>
    <x v="524"/>
    <x v="2"/>
    <s v="wearables"/>
    <x v="694"/>
    <d v="2017-02-01T15:55:59"/>
  </r>
  <r>
    <x v="60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x v="1"/>
    <s v="technology/wearables"/>
    <x v="525"/>
    <x v="2"/>
    <s v="wearables"/>
    <x v="695"/>
    <d v="2014-10-31T12:30:20"/>
  </r>
  <r>
    <x v="50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x v="1"/>
    <s v="technology/wearables"/>
    <x v="120"/>
    <x v="2"/>
    <s v="wearables"/>
    <x v="696"/>
    <d v="2014-07-25T22:15:02"/>
  </r>
  <r>
    <x v="132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x v="1"/>
    <s v="technology/wearables"/>
    <x v="526"/>
    <x v="2"/>
    <s v="wearables"/>
    <x v="697"/>
    <d v="2016-02-03T12:33:09"/>
  </r>
  <r>
    <x v="77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x v="1"/>
    <s v="technology/wearables"/>
    <x v="527"/>
    <x v="2"/>
    <s v="wearables"/>
    <x v="698"/>
    <d v="2014-09-18T02:00:00"/>
  </r>
  <r>
    <x v="133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x v="1"/>
    <s v="technology/wearables"/>
    <x v="528"/>
    <x v="2"/>
    <s v="wearables"/>
    <x v="699"/>
    <d v="2013-11-22T16:00:00"/>
  </r>
  <r>
    <x v="56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x v="1"/>
    <s v="technology/wearables"/>
    <x v="31"/>
    <x v="2"/>
    <s v="wearables"/>
    <x v="700"/>
    <d v="2017-01-10T16:31:21"/>
  </r>
  <r>
    <x v="117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x v="1"/>
    <s v="technology/wearables"/>
    <x v="529"/>
    <x v="2"/>
    <s v="wearables"/>
    <x v="701"/>
    <d v="2014-07-23T15:54:40"/>
  </r>
  <r>
    <x v="134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x v="1"/>
    <s v="technology/wearables"/>
    <x v="530"/>
    <x v="2"/>
    <s v="wearables"/>
    <x v="702"/>
    <d v="2016-11-24T18:26:27"/>
  </r>
  <r>
    <x v="5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x v="1"/>
    <s v="technology/wearables"/>
    <x v="531"/>
    <x v="2"/>
    <s v="wearables"/>
    <x v="703"/>
    <d v="2017-01-31T23:32:00"/>
  </r>
  <r>
    <x v="60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x v="1"/>
    <s v="technology/wearables"/>
    <x v="532"/>
    <x v="2"/>
    <s v="wearables"/>
    <x v="704"/>
    <d v="2017-02-20T04:37:48"/>
  </r>
  <r>
    <x v="60"/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x v="1"/>
    <s v="technology/wearables"/>
    <x v="533"/>
    <x v="2"/>
    <s v="wearables"/>
    <x v="705"/>
    <d v="2017-01-21T11:47:58"/>
  </r>
  <r>
    <x v="5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x v="1"/>
    <s v="technology/wearables"/>
    <x v="121"/>
    <x v="2"/>
    <s v="wearables"/>
    <x v="706"/>
    <d v="2016-12-14T18:39:00"/>
  </r>
  <r>
    <x v="13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x v="1"/>
    <s v="technology/wearables"/>
    <x v="534"/>
    <x v="2"/>
    <s v="wearables"/>
    <x v="707"/>
    <d v="2017-01-01T15:55:27"/>
  </r>
  <r>
    <x v="66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x v="1"/>
    <s v="technology/wearables"/>
    <x v="535"/>
    <x v="2"/>
    <s v="wearables"/>
    <x v="708"/>
    <d v="2014-09-13T13:56:40"/>
  </r>
  <r>
    <x v="50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x v="1"/>
    <s v="technology/wearables"/>
    <x v="458"/>
    <x v="2"/>
    <s v="wearables"/>
    <x v="709"/>
    <d v="2014-12-05T00:59:19"/>
  </r>
  <r>
    <x v="5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x v="1"/>
    <s v="technology/wearables"/>
    <x v="121"/>
    <x v="2"/>
    <s v="wearables"/>
    <x v="710"/>
    <d v="2014-08-20T00:44:00"/>
  </r>
  <r>
    <x v="122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x v="1"/>
    <s v="technology/wearables"/>
    <x v="536"/>
    <x v="2"/>
    <s v="wearables"/>
    <x v="711"/>
    <d v="2016-12-14T12:01:08"/>
  </r>
  <r>
    <x v="50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x v="1"/>
    <s v="technology/wearables"/>
    <x v="537"/>
    <x v="2"/>
    <s v="wearables"/>
    <x v="712"/>
    <d v="2016-02-14T16:20:32"/>
  </r>
  <r>
    <x v="60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x v="1"/>
    <s v="technology/wearables"/>
    <x v="538"/>
    <x v="2"/>
    <s v="wearables"/>
    <x v="713"/>
    <d v="2016-06-05T12:42:12"/>
  </r>
  <r>
    <x v="77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x v="1"/>
    <s v="technology/wearables"/>
    <x v="539"/>
    <x v="2"/>
    <s v="wearables"/>
    <x v="714"/>
    <d v="2017-02-28T18:54:42"/>
  </r>
  <r>
    <x v="62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x v="1"/>
    <s v="technology/wearables"/>
    <x v="540"/>
    <x v="2"/>
    <s v="wearables"/>
    <x v="715"/>
    <d v="2015-11-05T03:10:40"/>
  </r>
  <r>
    <x v="54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x v="1"/>
    <s v="technology/wearables"/>
    <x v="541"/>
    <x v="2"/>
    <s v="wearables"/>
    <x v="716"/>
    <d v="2014-12-01T00:00:00"/>
  </r>
  <r>
    <x v="50"/>
    <n v="717"/>
    <s v="cool air belt"/>
    <s v="Cool air flowing under clothing keeps you cool."/>
    <n v="100000"/>
    <n v="305"/>
    <x v="2"/>
    <s v="US"/>
    <s v="USD"/>
    <n v="1409949002"/>
    <n v="1407357002"/>
    <b v="0"/>
    <x v="80"/>
    <x v="1"/>
    <s v="technology/wearables"/>
    <x v="542"/>
    <x v="2"/>
    <s v="wearables"/>
    <x v="717"/>
    <d v="2014-09-05T20:30:02"/>
  </r>
  <r>
    <x v="60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x v="1"/>
    <s v="technology/wearables"/>
    <x v="381"/>
    <x v="2"/>
    <s v="wearables"/>
    <x v="718"/>
    <d v="2017-02-18T05:59:00"/>
  </r>
  <r>
    <x v="60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x v="1"/>
    <s v="technology/wearables"/>
    <x v="543"/>
    <x v="2"/>
    <s v="wearables"/>
    <x v="719"/>
    <d v="2016-02-23T00:57:56"/>
  </r>
  <r>
    <x v="124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x v="0"/>
    <s v="publishing/nonfiction"/>
    <x v="544"/>
    <x v="3"/>
    <s v="nonfiction"/>
    <x v="720"/>
    <d v="2012-01-29T15:34:51"/>
  </r>
  <r>
    <x v="10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x v="0"/>
    <s v="publishing/nonfiction"/>
    <x v="545"/>
    <x v="3"/>
    <s v="nonfiction"/>
    <x v="721"/>
    <d v="2014-08-01T13:43:27"/>
  </r>
  <r>
    <x v="88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x v="0"/>
    <s v="publishing/nonfiction"/>
    <x v="546"/>
    <x v="3"/>
    <s v="nonfiction"/>
    <x v="722"/>
    <d v="2012-04-08T18:19:38"/>
  </r>
  <r>
    <x v="15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x v="0"/>
    <s v="publishing/nonfiction"/>
    <x v="547"/>
    <x v="3"/>
    <s v="nonfiction"/>
    <x v="723"/>
    <d v="2015-07-30T03:59:00"/>
  </r>
  <r>
    <x v="2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x v="0"/>
    <s v="publishing/nonfiction"/>
    <x v="548"/>
    <x v="3"/>
    <s v="nonfiction"/>
    <x v="724"/>
    <d v="2011-06-30T15:19:23"/>
  </r>
  <r>
    <x v="8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x v="0"/>
    <s v="publishing/nonfiction"/>
    <x v="549"/>
    <x v="3"/>
    <s v="nonfiction"/>
    <x v="725"/>
    <d v="2015-12-13T15:01:52"/>
  </r>
  <r>
    <x v="7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x v="0"/>
    <s v="publishing/nonfiction"/>
    <x v="550"/>
    <x v="3"/>
    <s v="nonfiction"/>
    <x v="726"/>
    <d v="2013-04-12T01:01:27"/>
  </r>
  <r>
    <x v="94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x v="0"/>
    <s v="publishing/nonfiction"/>
    <x v="551"/>
    <x v="3"/>
    <s v="nonfiction"/>
    <x v="727"/>
    <d v="2013-01-14T21:20:00"/>
  </r>
  <r>
    <x v="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x v="0"/>
    <s v="publishing/nonfiction"/>
    <x v="552"/>
    <x v="3"/>
    <s v="nonfiction"/>
    <x v="728"/>
    <d v="2011-08-21T20:05:57"/>
  </r>
  <r>
    <x v="26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x v="0"/>
    <s v="publishing/nonfiction"/>
    <x v="553"/>
    <x v="3"/>
    <s v="nonfiction"/>
    <x v="729"/>
    <d v="2012-09-19T04:27:41"/>
  </r>
  <r>
    <x v="88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x v="0"/>
    <s v="publishing/nonfiction"/>
    <x v="554"/>
    <x v="3"/>
    <s v="nonfiction"/>
    <x v="730"/>
    <d v="2011-12-07T17:53:11"/>
  </r>
  <r>
    <x v="9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x v="0"/>
    <s v="publishing/nonfiction"/>
    <x v="555"/>
    <x v="3"/>
    <s v="nonfiction"/>
    <x v="731"/>
    <d v="2012-01-22T06:00:00"/>
  </r>
  <r>
    <x v="12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x v="0"/>
    <s v="publishing/nonfiction"/>
    <x v="556"/>
    <x v="3"/>
    <s v="nonfiction"/>
    <x v="732"/>
    <d v="2013-09-29T10:11:01"/>
  </r>
  <r>
    <x v="28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x v="0"/>
    <s v="publishing/nonfiction"/>
    <x v="557"/>
    <x v="3"/>
    <s v="nonfiction"/>
    <x v="733"/>
    <d v="2013-12-20T10:04:52"/>
  </r>
  <r>
    <x v="9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x v="0"/>
    <s v="publishing/nonfiction"/>
    <x v="558"/>
    <x v="3"/>
    <s v="nonfiction"/>
    <x v="734"/>
    <d v="2015-05-09T05:00:00"/>
  </r>
  <r>
    <x v="35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x v="0"/>
    <s v="publishing/nonfiction"/>
    <x v="559"/>
    <x v="3"/>
    <s v="nonfiction"/>
    <x v="735"/>
    <d v="2014-12-04T00:39:00"/>
  </r>
  <r>
    <x v="136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x v="0"/>
    <s v="publishing/nonfiction"/>
    <x v="560"/>
    <x v="3"/>
    <s v="nonfiction"/>
    <x v="736"/>
    <d v="2013-11-21T04:59:00"/>
  </r>
  <r>
    <x v="108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x v="0"/>
    <s v="publishing/nonfiction"/>
    <x v="98"/>
    <x v="3"/>
    <s v="nonfiction"/>
    <x v="737"/>
    <d v="2014-02-14T20:00:00"/>
  </r>
  <r>
    <x v="13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x v="0"/>
    <s v="publishing/nonfiction"/>
    <x v="561"/>
    <x v="3"/>
    <s v="nonfiction"/>
    <x v="738"/>
    <d v="2014-12-01T04:59:00"/>
  </r>
  <r>
    <x v="137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x v="0"/>
    <s v="publishing/nonfiction"/>
    <x v="562"/>
    <x v="3"/>
    <s v="nonfiction"/>
    <x v="739"/>
    <d v="2014-08-11T12:03:49"/>
  </r>
  <r>
    <x v="13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x v="0"/>
    <s v="publishing/nonfiction"/>
    <x v="563"/>
    <x v="3"/>
    <s v="nonfiction"/>
    <x v="740"/>
    <d v="2015-06-21T03:31:22"/>
  </r>
  <r>
    <x v="21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x v="0"/>
    <s v="publishing/nonfiction"/>
    <x v="564"/>
    <x v="3"/>
    <s v="nonfiction"/>
    <x v="741"/>
    <d v="2013-06-11T15:33:26"/>
  </r>
  <r>
    <x v="38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x v="0"/>
    <s v="publishing/nonfiction"/>
    <x v="565"/>
    <x v="3"/>
    <s v="nonfiction"/>
    <x v="742"/>
    <d v="2014-03-21T21:01:52"/>
  </r>
  <r>
    <x v="34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x v="0"/>
    <s v="publishing/nonfiction"/>
    <x v="566"/>
    <x v="3"/>
    <s v="nonfiction"/>
    <x v="743"/>
    <d v="2012-04-16T21:00:00"/>
  </r>
  <r>
    <x v="2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x v="0"/>
    <s v="publishing/nonfiction"/>
    <x v="567"/>
    <x v="3"/>
    <s v="nonfiction"/>
    <x v="744"/>
    <d v="2012-12-13T22:58:23"/>
  </r>
  <r>
    <x v="9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x v="0"/>
    <s v="publishing/nonfiction"/>
    <x v="568"/>
    <x v="3"/>
    <s v="nonfiction"/>
    <x v="745"/>
    <d v="2013-05-03T13:44:05"/>
  </r>
  <r>
    <x v="38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x v="0"/>
    <s v="publishing/nonfiction"/>
    <x v="569"/>
    <x v="3"/>
    <s v="nonfiction"/>
    <x v="746"/>
    <d v="2012-09-23T03:59:00"/>
  </r>
  <r>
    <x v="8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x v="0"/>
    <s v="publishing/nonfiction"/>
    <x v="570"/>
    <x v="3"/>
    <s v="nonfiction"/>
    <x v="747"/>
    <d v="2015-01-15T10:54:00"/>
  </r>
  <r>
    <x v="8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x v="0"/>
    <s v="publishing/nonfiction"/>
    <x v="571"/>
    <x v="3"/>
    <s v="nonfiction"/>
    <x v="748"/>
    <d v="2014-08-10T20:19:26"/>
  </r>
  <r>
    <x v="6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x v="0"/>
    <s v="publishing/nonfiction"/>
    <x v="572"/>
    <x v="3"/>
    <s v="nonfiction"/>
    <x v="749"/>
    <d v="2017-01-28T22:35:30"/>
  </r>
  <r>
    <x v="33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x v="0"/>
    <s v="publishing/nonfiction"/>
    <x v="573"/>
    <x v="3"/>
    <s v="nonfiction"/>
    <x v="750"/>
    <d v="2013-02-24T21:04:32"/>
  </r>
  <r>
    <x v="17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x v="0"/>
    <s v="publishing/nonfiction"/>
    <x v="574"/>
    <x v="3"/>
    <s v="nonfiction"/>
    <x v="751"/>
    <d v="2011-08-04T15:07:55"/>
  </r>
  <r>
    <x v="20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x v="0"/>
    <s v="publishing/nonfiction"/>
    <x v="575"/>
    <x v="3"/>
    <s v="nonfiction"/>
    <x v="752"/>
    <d v="2016-10-16T11:00:00"/>
  </r>
  <r>
    <x v="30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x v="0"/>
    <s v="publishing/nonfiction"/>
    <x v="576"/>
    <x v="3"/>
    <s v="nonfiction"/>
    <x v="753"/>
    <d v="2015-02-14T14:09:51"/>
  </r>
  <r>
    <x v="3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x v="0"/>
    <s v="publishing/nonfiction"/>
    <x v="577"/>
    <x v="3"/>
    <s v="nonfiction"/>
    <x v="754"/>
    <d v="2013-01-05T17:58:41"/>
  </r>
  <r>
    <x v="2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x v="0"/>
    <s v="publishing/nonfiction"/>
    <x v="578"/>
    <x v="3"/>
    <s v="nonfiction"/>
    <x v="755"/>
    <d v="2013-05-20T00:41:00"/>
  </r>
  <r>
    <x v="90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x v="0"/>
    <s v="publishing/nonfiction"/>
    <x v="579"/>
    <x v="3"/>
    <s v="nonfiction"/>
    <x v="756"/>
    <d v="2011-04-18T17:24:19"/>
  </r>
  <r>
    <x v="1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x v="0"/>
    <s v="publishing/nonfiction"/>
    <x v="580"/>
    <x v="3"/>
    <s v="nonfiction"/>
    <x v="757"/>
    <d v="2012-12-06T01:18:34"/>
  </r>
  <r>
    <x v="21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x v="0"/>
    <s v="publishing/nonfiction"/>
    <x v="581"/>
    <x v="3"/>
    <s v="nonfiction"/>
    <x v="758"/>
    <d v="2010-10-08T20:04:28"/>
  </r>
  <r>
    <x v="21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x v="0"/>
    <s v="publishing/nonfiction"/>
    <x v="582"/>
    <x v="3"/>
    <s v="nonfiction"/>
    <x v="759"/>
    <d v="2014-07-09T07:55:39"/>
  </r>
  <r>
    <x v="5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x v="1"/>
    <s v="publishing/fiction"/>
    <x v="121"/>
    <x v="3"/>
    <s v="fiction"/>
    <x v="760"/>
    <d v="2016-11-26T19:20:13"/>
  </r>
  <r>
    <x v="62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x v="1"/>
    <s v="publishing/fiction"/>
    <x v="583"/>
    <x v="3"/>
    <s v="fiction"/>
    <x v="761"/>
    <d v="2014-02-02T18:02:06"/>
  </r>
  <r>
    <x v="5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x v="1"/>
    <s v="publishing/fiction"/>
    <x v="121"/>
    <x v="3"/>
    <s v="fiction"/>
    <x v="762"/>
    <d v="2016-12-04T06:00:00"/>
  </r>
  <r>
    <x v="50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x v="1"/>
    <s v="publishing/fiction"/>
    <x v="144"/>
    <x v="3"/>
    <s v="fiction"/>
    <x v="763"/>
    <d v="2013-08-15T10:43:28"/>
  </r>
  <r>
    <x v="5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x v="1"/>
    <s v="publishing/fiction"/>
    <x v="121"/>
    <x v="3"/>
    <s v="fiction"/>
    <x v="764"/>
    <d v="2015-09-10T04:09:21"/>
  </r>
  <r>
    <x v="71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x v="1"/>
    <s v="publishing/fiction"/>
    <x v="584"/>
    <x v="3"/>
    <s v="fiction"/>
    <x v="765"/>
    <d v="2014-10-19T13:01:24"/>
  </r>
  <r>
    <x v="5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x v="1"/>
    <s v="publishing/fiction"/>
    <x v="121"/>
    <x v="3"/>
    <s v="fiction"/>
    <x v="766"/>
    <d v="2015-02-16T18:48:03"/>
  </r>
  <r>
    <x v="65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x v="1"/>
    <s v="publishing/fiction"/>
    <x v="585"/>
    <x v="3"/>
    <s v="fiction"/>
    <x v="767"/>
    <d v="2015-05-21T03:26:50"/>
  </r>
  <r>
    <x v="5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x v="1"/>
    <s v="publishing/fiction"/>
    <x v="121"/>
    <x v="3"/>
    <s v="fiction"/>
    <x v="768"/>
    <d v="2013-12-16T04:58:10"/>
  </r>
  <r>
    <x v="139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x v="1"/>
    <s v="publishing/fiction"/>
    <x v="586"/>
    <x v="3"/>
    <s v="fiction"/>
    <x v="769"/>
    <d v="2013-12-26T23:54:54"/>
  </r>
  <r>
    <x v="5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x v="1"/>
    <s v="publishing/fiction"/>
    <x v="121"/>
    <x v="3"/>
    <s v="fiction"/>
    <x v="770"/>
    <d v="2013-02-24T23:59:29"/>
  </r>
  <r>
    <x v="50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x v="1"/>
    <s v="publishing/fiction"/>
    <x v="119"/>
    <x v="3"/>
    <s v="fiction"/>
    <x v="771"/>
    <d v="2016-01-30T19:46:42"/>
  </r>
  <r>
    <x v="56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x v="1"/>
    <s v="publishing/fiction"/>
    <x v="73"/>
    <x v="3"/>
    <s v="fiction"/>
    <x v="772"/>
    <d v="2009-11-01T03:59:00"/>
  </r>
  <r>
    <x v="60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x v="1"/>
    <s v="publishing/fiction"/>
    <x v="587"/>
    <x v="3"/>
    <s v="fiction"/>
    <x v="773"/>
    <d v="2015-05-10T23:01:00"/>
  </r>
  <r>
    <x v="140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x v="1"/>
    <s v="publishing/fiction"/>
    <x v="498"/>
    <x v="3"/>
    <s v="fiction"/>
    <x v="774"/>
    <d v="2014-02-23T18:43:38"/>
  </r>
  <r>
    <x v="53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x v="1"/>
    <s v="publishing/fiction"/>
    <x v="447"/>
    <x v="3"/>
    <s v="fiction"/>
    <x v="775"/>
    <d v="2011-12-16T01:26:35"/>
  </r>
  <r>
    <x v="76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x v="1"/>
    <s v="publishing/fiction"/>
    <x v="588"/>
    <x v="3"/>
    <s v="fiction"/>
    <x v="776"/>
    <d v="2015-10-11T05:00:00"/>
  </r>
  <r>
    <x v="60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x v="1"/>
    <s v="publishing/fiction"/>
    <x v="589"/>
    <x v="3"/>
    <s v="fiction"/>
    <x v="777"/>
    <d v="2013-07-31T23:32:57"/>
  </r>
  <r>
    <x v="50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x v="1"/>
    <s v="publishing/fiction"/>
    <x v="453"/>
    <x v="3"/>
    <s v="fiction"/>
    <x v="778"/>
    <d v="2014-04-30T16:51:20"/>
  </r>
  <r>
    <x v="56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x v="1"/>
    <s v="publishing/fiction"/>
    <x v="590"/>
    <x v="3"/>
    <s v="fiction"/>
    <x v="779"/>
    <d v="2010-10-15T04:00:00"/>
  </r>
  <r>
    <x v="3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x v="0"/>
    <s v="music/rock"/>
    <x v="591"/>
    <x v="4"/>
    <s v="rock"/>
    <x v="780"/>
    <d v="2011-05-03T16:10:25"/>
  </r>
  <r>
    <x v="18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x v="0"/>
    <s v="music/rock"/>
    <x v="592"/>
    <x v="4"/>
    <s v="rock"/>
    <x v="781"/>
    <d v="2013-06-08T00:01:14"/>
  </r>
  <r>
    <x v="8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x v="0"/>
    <s v="music/rock"/>
    <x v="73"/>
    <x v="4"/>
    <s v="rock"/>
    <x v="782"/>
    <d v="2012-08-25T18:11:42"/>
  </r>
  <r>
    <x v="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x v="0"/>
    <s v="music/rock"/>
    <x v="593"/>
    <x v="4"/>
    <s v="rock"/>
    <x v="783"/>
    <d v="2012-04-27T22:00:00"/>
  </r>
  <r>
    <x v="33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x v="0"/>
    <s v="music/rock"/>
    <x v="594"/>
    <x v="4"/>
    <s v="rock"/>
    <x v="784"/>
    <d v="2014-03-17T02:35:19"/>
  </r>
  <r>
    <x v="141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x v="0"/>
    <s v="music/rock"/>
    <x v="595"/>
    <x v="4"/>
    <s v="rock"/>
    <x v="785"/>
    <d v="2013-02-28T14:15:15"/>
  </r>
  <r>
    <x v="1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x v="0"/>
    <s v="music/rock"/>
    <x v="596"/>
    <x v="4"/>
    <s v="rock"/>
    <x v="786"/>
    <d v="2012-05-11T15:47:00"/>
  </r>
  <r>
    <x v="35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x v="0"/>
    <s v="music/rock"/>
    <x v="597"/>
    <x v="4"/>
    <s v="rock"/>
    <x v="787"/>
    <d v="2013-11-01T15:03:46"/>
  </r>
  <r>
    <x v="142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x v="0"/>
    <s v="music/rock"/>
    <x v="598"/>
    <x v="4"/>
    <s v="rock"/>
    <x v="788"/>
    <d v="2012-07-07T03:59:00"/>
  </r>
  <r>
    <x v="15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x v="0"/>
    <s v="music/rock"/>
    <x v="599"/>
    <x v="4"/>
    <s v="rock"/>
    <x v="789"/>
    <d v="2013-01-21T07:59:00"/>
  </r>
  <r>
    <x v="124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x v="0"/>
    <s v="music/rock"/>
    <x v="600"/>
    <x v="4"/>
    <s v="rock"/>
    <x v="790"/>
    <d v="2013-02-01T01:08:59"/>
  </r>
  <r>
    <x v="3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x v="0"/>
    <s v="music/rock"/>
    <x v="601"/>
    <x v="4"/>
    <s v="rock"/>
    <x v="791"/>
    <d v="2013-11-13T05:59:00"/>
  </r>
  <r>
    <x v="8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x v="0"/>
    <s v="music/rock"/>
    <x v="602"/>
    <x v="4"/>
    <s v="rock"/>
    <x v="792"/>
    <d v="2013-11-07T21:58:03"/>
  </r>
  <r>
    <x v="33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x v="0"/>
    <s v="music/rock"/>
    <x v="603"/>
    <x v="4"/>
    <s v="rock"/>
    <x v="793"/>
    <d v="2013-07-03T04:59:00"/>
  </r>
  <r>
    <x v="2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x v="0"/>
    <s v="music/rock"/>
    <x v="604"/>
    <x v="4"/>
    <s v="rock"/>
    <x v="794"/>
    <d v="2011-09-05T17:06:00"/>
  </r>
  <r>
    <x v="20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x v="0"/>
    <s v="music/rock"/>
    <x v="605"/>
    <x v="4"/>
    <s v="rock"/>
    <x v="795"/>
    <d v="2012-04-07T04:59:00"/>
  </r>
  <r>
    <x v="7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x v="0"/>
    <s v="music/rock"/>
    <x v="606"/>
    <x v="4"/>
    <s v="rock"/>
    <x v="796"/>
    <d v="2013-09-15T21:10:00"/>
  </r>
  <r>
    <x v="29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x v="0"/>
    <s v="music/rock"/>
    <x v="607"/>
    <x v="4"/>
    <s v="rock"/>
    <x v="797"/>
    <d v="2012-04-29T04:00:00"/>
  </r>
  <r>
    <x v="41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x v="0"/>
    <s v="music/rock"/>
    <x v="608"/>
    <x v="4"/>
    <s v="rock"/>
    <x v="798"/>
    <d v="2014-09-30T14:09:47"/>
  </r>
  <r>
    <x v="8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x v="0"/>
    <s v="music/rock"/>
    <x v="609"/>
    <x v="4"/>
    <s v="rock"/>
    <x v="799"/>
    <d v="2012-04-27T16:00:46"/>
  </r>
  <r>
    <x v="143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x v="0"/>
    <s v="music/rock"/>
    <x v="610"/>
    <x v="4"/>
    <s v="rock"/>
    <x v="800"/>
    <d v="2014-09-11T10:24:14"/>
  </r>
  <r>
    <x v="20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x v="0"/>
    <s v="music/rock"/>
    <x v="611"/>
    <x v="4"/>
    <s v="rock"/>
    <x v="801"/>
    <d v="2011-07-01T19:05:20"/>
  </r>
  <r>
    <x v="7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x v="0"/>
    <s v="music/rock"/>
    <x v="612"/>
    <x v="4"/>
    <s v="rock"/>
    <x v="802"/>
    <d v="2012-09-17T04:05:00"/>
  </r>
  <r>
    <x v="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x v="0"/>
    <s v="music/rock"/>
    <x v="613"/>
    <x v="4"/>
    <s v="rock"/>
    <x v="803"/>
    <d v="2011-05-29T01:00:00"/>
  </r>
  <r>
    <x v="8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x v="0"/>
    <s v="music/rock"/>
    <x v="614"/>
    <x v="4"/>
    <s v="rock"/>
    <x v="804"/>
    <d v="2011-07-23T03:59:00"/>
  </r>
  <r>
    <x v="2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x v="0"/>
    <s v="music/rock"/>
    <x v="615"/>
    <x v="4"/>
    <s v="rock"/>
    <x v="805"/>
    <d v="2011-07-16T23:00:00"/>
  </r>
  <r>
    <x v="3"/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x v="0"/>
    <s v="music/rock"/>
    <x v="616"/>
    <x v="4"/>
    <s v="rock"/>
    <x v="806"/>
    <d v="2011-09-07T16:35:39"/>
  </r>
  <r>
    <x v="2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x v="0"/>
    <s v="music/rock"/>
    <x v="617"/>
    <x v="4"/>
    <s v="rock"/>
    <x v="807"/>
    <d v="2017-03-01T02:00:00"/>
  </r>
  <r>
    <x v="8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x v="0"/>
    <s v="music/rock"/>
    <x v="618"/>
    <x v="4"/>
    <s v="rock"/>
    <x v="808"/>
    <d v="2014-12-22T04:59:00"/>
  </r>
  <r>
    <x v="3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x v="0"/>
    <s v="music/rock"/>
    <x v="619"/>
    <x v="4"/>
    <s v="rock"/>
    <x v="809"/>
    <d v="2014-01-19T20:00:30"/>
  </r>
  <r>
    <x v="2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x v="0"/>
    <s v="music/rock"/>
    <x v="615"/>
    <x v="4"/>
    <s v="rock"/>
    <x v="810"/>
    <d v="2012-09-01T01:21:02"/>
  </r>
  <r>
    <x v="3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x v="0"/>
    <s v="music/rock"/>
    <x v="64"/>
    <x v="4"/>
    <s v="rock"/>
    <x v="811"/>
    <d v="2013-07-10T16:52:00"/>
  </r>
  <r>
    <x v="143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x v="0"/>
    <s v="music/rock"/>
    <x v="620"/>
    <x v="4"/>
    <s v="rock"/>
    <x v="812"/>
    <d v="2013-03-01T13:58:00"/>
  </r>
  <r>
    <x v="12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x v="0"/>
    <s v="music/rock"/>
    <x v="621"/>
    <x v="4"/>
    <s v="rock"/>
    <x v="813"/>
    <d v="2012-07-20T23:02:45"/>
  </r>
  <r>
    <x v="37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x v="0"/>
    <s v="music/rock"/>
    <x v="622"/>
    <x v="4"/>
    <s v="rock"/>
    <x v="814"/>
    <d v="2011-05-31T18:04:00"/>
  </r>
  <r>
    <x v="13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x v="0"/>
    <s v="music/rock"/>
    <x v="623"/>
    <x v="4"/>
    <s v="rock"/>
    <x v="815"/>
    <d v="2014-11-01T22:01:43"/>
  </r>
  <r>
    <x v="41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x v="0"/>
    <s v="music/rock"/>
    <x v="624"/>
    <x v="4"/>
    <s v="rock"/>
    <x v="816"/>
    <d v="2013-04-09T06:30:00"/>
  </r>
  <r>
    <x v="0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x v="0"/>
    <s v="music/rock"/>
    <x v="625"/>
    <x v="4"/>
    <s v="rock"/>
    <x v="817"/>
    <d v="2012-03-11T04:59:00"/>
  </r>
  <r>
    <x v="94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x v="0"/>
    <s v="music/rock"/>
    <x v="626"/>
    <x v="4"/>
    <s v="rock"/>
    <x v="818"/>
    <d v="2012-08-07T17:01:00"/>
  </r>
  <r>
    <x v="15"/>
    <n v="819"/>
    <s v="Winter Tour"/>
    <s v="We are touring the Southeast in support of our new EP"/>
    <n v="400"/>
    <n v="435"/>
    <x v="0"/>
    <s v="US"/>
    <s v="USD"/>
    <n v="1387601040"/>
    <n v="1386806254"/>
    <b v="0"/>
    <x v="25"/>
    <x v="0"/>
    <s v="music/rock"/>
    <x v="627"/>
    <x v="4"/>
    <s v="rock"/>
    <x v="819"/>
    <d v="2013-12-21T04:44:00"/>
  </r>
  <r>
    <x v="84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x v="0"/>
    <s v="music/rock"/>
    <x v="628"/>
    <x v="4"/>
    <s v="rock"/>
    <x v="820"/>
    <d v="2014-06-09T05:00:00"/>
  </r>
  <r>
    <x v="8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x v="0"/>
    <s v="music/rock"/>
    <x v="629"/>
    <x v="4"/>
    <s v="rock"/>
    <x v="821"/>
    <d v="2015-05-04T04:01:00"/>
  </r>
  <r>
    <x v="1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x v="0"/>
    <s v="music/rock"/>
    <x v="630"/>
    <x v="4"/>
    <s v="rock"/>
    <x v="822"/>
    <d v="2012-10-05T22:44:10"/>
  </r>
  <r>
    <x v="144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x v="0"/>
    <s v="music/rock"/>
    <x v="631"/>
    <x v="4"/>
    <s v="rock"/>
    <x v="823"/>
    <d v="2015-03-22T22:20:52"/>
  </r>
  <r>
    <x v="84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x v="0"/>
    <s v="music/rock"/>
    <x v="632"/>
    <x v="4"/>
    <s v="rock"/>
    <x v="824"/>
    <d v="2010-04-18T06:59:00"/>
  </r>
  <r>
    <x v="8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x v="0"/>
    <s v="music/rock"/>
    <x v="633"/>
    <x v="4"/>
    <s v="rock"/>
    <x v="825"/>
    <d v="2012-10-29T07:21:24"/>
  </r>
  <r>
    <x v="7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x v="0"/>
    <s v="music/rock"/>
    <x v="634"/>
    <x v="4"/>
    <s v="rock"/>
    <x v="826"/>
    <d v="2012-03-25T23:55:30"/>
  </r>
  <r>
    <x v="33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x v="0"/>
    <s v="music/rock"/>
    <x v="635"/>
    <x v="4"/>
    <s v="rock"/>
    <x v="827"/>
    <d v="2012-02-14T19:49:00"/>
  </r>
  <r>
    <x v="13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x v="0"/>
    <s v="music/rock"/>
    <x v="636"/>
    <x v="4"/>
    <s v="rock"/>
    <x v="828"/>
    <d v="2012-06-25T16:24:00"/>
  </r>
  <r>
    <x v="3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x v="0"/>
    <s v="music/rock"/>
    <x v="151"/>
    <x v="4"/>
    <s v="rock"/>
    <x v="829"/>
    <d v="2016-07-13T19:14:00"/>
  </r>
  <r>
    <x v="29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x v="0"/>
    <s v="music/rock"/>
    <x v="637"/>
    <x v="4"/>
    <s v="rock"/>
    <x v="830"/>
    <d v="2013-03-22T11:37:05"/>
  </r>
  <r>
    <x v="145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x v="0"/>
    <s v="music/rock"/>
    <x v="638"/>
    <x v="4"/>
    <s v="rock"/>
    <x v="831"/>
    <d v="2012-04-27T15:31:34"/>
  </r>
  <r>
    <x v="7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x v="0"/>
    <s v="music/rock"/>
    <x v="639"/>
    <x v="4"/>
    <s v="rock"/>
    <x v="832"/>
    <d v="2012-01-21T08:13:00"/>
  </r>
  <r>
    <x v="21"/>
    <n v="833"/>
    <s v="Ragman Rolls"/>
    <s v="This is an American rock album."/>
    <n v="6000"/>
    <n v="6100"/>
    <x v="0"/>
    <s v="US"/>
    <s v="USD"/>
    <n v="1397941475"/>
    <n v="1395349475"/>
    <b v="0"/>
    <x v="14"/>
    <x v="0"/>
    <s v="music/rock"/>
    <x v="640"/>
    <x v="4"/>
    <s v="rock"/>
    <x v="833"/>
    <d v="2014-04-19T21:04:35"/>
  </r>
  <r>
    <x v="26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x v="0"/>
    <s v="music/rock"/>
    <x v="641"/>
    <x v="4"/>
    <s v="rock"/>
    <x v="834"/>
    <d v="2013-07-01T03:59:00"/>
  </r>
  <r>
    <x v="16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x v="0"/>
    <s v="music/rock"/>
    <x v="642"/>
    <x v="4"/>
    <s v="rock"/>
    <x v="835"/>
    <d v="2012-05-19T03:00:00"/>
  </r>
  <r>
    <x v="7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x v="0"/>
    <s v="music/rock"/>
    <x v="643"/>
    <x v="4"/>
    <s v="rock"/>
    <x v="836"/>
    <d v="2013-10-07T01:21:58"/>
  </r>
  <r>
    <x v="10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x v="0"/>
    <s v="music/rock"/>
    <x v="644"/>
    <x v="4"/>
    <s v="rock"/>
    <x v="837"/>
    <d v="2014-05-01T23:57:42"/>
  </r>
  <r>
    <x v="1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x v="0"/>
    <s v="music/rock"/>
    <x v="645"/>
    <x v="4"/>
    <s v="rock"/>
    <x v="838"/>
    <d v="2012-01-17T21:33:05"/>
  </r>
  <r>
    <x v="16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x v="0"/>
    <s v="music/rock"/>
    <x v="646"/>
    <x v="4"/>
    <s v="rock"/>
    <x v="839"/>
    <d v="2012-09-22T18:19:16"/>
  </r>
  <r>
    <x v="28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x v="0"/>
    <s v="music/metal"/>
    <x v="647"/>
    <x v="4"/>
    <s v="metal"/>
    <x v="840"/>
    <d v="2016-09-24T05:26:27"/>
  </r>
  <r>
    <x v="7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x v="0"/>
    <s v="music/metal"/>
    <x v="648"/>
    <x v="4"/>
    <s v="metal"/>
    <x v="841"/>
    <d v="2014-11-10T21:07:43"/>
  </r>
  <r>
    <x v="3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x v="0"/>
    <s v="music/metal"/>
    <x v="649"/>
    <x v="4"/>
    <s v="metal"/>
    <x v="842"/>
    <d v="2013-10-14T03:59:00"/>
  </r>
  <r>
    <x v="128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x v="0"/>
    <s v="music/metal"/>
    <x v="650"/>
    <x v="4"/>
    <s v="metal"/>
    <x v="843"/>
    <d v="2016-12-08T08:00:00"/>
  </r>
  <r>
    <x v="146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x v="0"/>
    <s v="music/metal"/>
    <x v="651"/>
    <x v="4"/>
    <s v="metal"/>
    <x v="844"/>
    <d v="2014-11-01T04:59:00"/>
  </r>
  <r>
    <x v="28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x v="0"/>
    <s v="music/metal"/>
    <x v="652"/>
    <x v="4"/>
    <s v="metal"/>
    <x v="845"/>
    <d v="2016-09-05T03:59:00"/>
  </r>
  <r>
    <x v="1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x v="0"/>
    <s v="music/metal"/>
    <x v="653"/>
    <x v="4"/>
    <s v="metal"/>
    <x v="846"/>
    <d v="2014-03-10T14:00:00"/>
  </r>
  <r>
    <x v="8"/>
    <n v="847"/>
    <s v="CENTROPYMUSIC"/>
    <s v="MUSIC WITH MEANING!  MUSIC THAT MATTERS!!!"/>
    <n v="10"/>
    <n v="10"/>
    <x v="0"/>
    <s v="US"/>
    <s v="USD"/>
    <n v="1436555376"/>
    <n v="1433963376"/>
    <b v="0"/>
    <x v="29"/>
    <x v="0"/>
    <s v="music/metal"/>
    <x v="119"/>
    <x v="4"/>
    <s v="metal"/>
    <x v="847"/>
    <d v="2015-07-10T19:09:36"/>
  </r>
  <r>
    <x v="8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x v="0"/>
    <s v="music/metal"/>
    <x v="654"/>
    <x v="4"/>
    <s v="metal"/>
    <x v="848"/>
    <d v="2015-04-14T19:00:33"/>
  </r>
  <r>
    <x v="28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x v="0"/>
    <s v="music/metal"/>
    <x v="655"/>
    <x v="4"/>
    <s v="metal"/>
    <x v="849"/>
    <d v="2015-03-16T02:34:24"/>
  </r>
  <r>
    <x v="19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x v="0"/>
    <s v="music/metal"/>
    <x v="656"/>
    <x v="4"/>
    <s v="metal"/>
    <x v="850"/>
    <d v="2016-04-25T04:59:00"/>
  </r>
  <r>
    <x v="22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x v="0"/>
    <s v="music/metal"/>
    <x v="657"/>
    <x v="4"/>
    <s v="metal"/>
    <x v="851"/>
    <d v="2016-07-31T19:45:00"/>
  </r>
  <r>
    <x v="2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x v="0"/>
    <s v="music/metal"/>
    <x v="658"/>
    <x v="4"/>
    <s v="metal"/>
    <x v="852"/>
    <d v="2016-10-24T21:00:00"/>
  </r>
  <r>
    <x v="8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x v="0"/>
    <s v="music/metal"/>
    <x v="180"/>
    <x v="4"/>
    <s v="metal"/>
    <x v="853"/>
    <d v="2015-02-16T19:58:29"/>
  </r>
  <r>
    <x v="90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x v="0"/>
    <s v="music/metal"/>
    <x v="659"/>
    <x v="4"/>
    <s v="metal"/>
    <x v="854"/>
    <d v="2016-12-28T05:05:46"/>
  </r>
  <r>
    <x v="33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x v="0"/>
    <s v="music/metal"/>
    <x v="660"/>
    <x v="4"/>
    <s v="metal"/>
    <x v="855"/>
    <d v="2016-07-24T03:00:17"/>
  </r>
  <r>
    <x v="147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x v="0"/>
    <s v="music/metal"/>
    <x v="661"/>
    <x v="4"/>
    <s v="metal"/>
    <x v="856"/>
    <d v="2016-10-25T19:00:00"/>
  </r>
  <r>
    <x v="8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x v="0"/>
    <s v="music/metal"/>
    <x v="73"/>
    <x v="4"/>
    <s v="metal"/>
    <x v="857"/>
    <d v="2015-11-25T14:57:11"/>
  </r>
  <r>
    <x v="124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x v="0"/>
    <s v="music/metal"/>
    <x v="662"/>
    <x v="4"/>
    <s v="metal"/>
    <x v="858"/>
    <d v="2015-04-15T22:59:00"/>
  </r>
  <r>
    <x v="2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x v="0"/>
    <s v="music/metal"/>
    <x v="663"/>
    <x v="4"/>
    <s v="metal"/>
    <x v="859"/>
    <d v="2015-06-04T00:00:00"/>
  </r>
  <r>
    <x v="82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x v="1"/>
    <s v="music/jazz"/>
    <x v="664"/>
    <x v="4"/>
    <s v="jazz"/>
    <x v="860"/>
    <d v="2013-11-22T12:35:13"/>
  </r>
  <r>
    <x v="53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x v="1"/>
    <s v="music/jazz"/>
    <x v="476"/>
    <x v="4"/>
    <s v="jazz"/>
    <x v="861"/>
    <d v="2016-09-16T23:10:04"/>
  </r>
  <r>
    <x v="50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x v="1"/>
    <s v="music/jazz"/>
    <x v="665"/>
    <x v="4"/>
    <s v="jazz"/>
    <x v="862"/>
    <d v="2013-11-11T14:19:08"/>
  </r>
  <r>
    <x v="62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x v="1"/>
    <s v="music/jazz"/>
    <x v="666"/>
    <x v="4"/>
    <s v="jazz"/>
    <x v="863"/>
    <d v="2012-02-12T02:49:26"/>
  </r>
  <r>
    <x v="72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x v="1"/>
    <s v="music/jazz"/>
    <x v="667"/>
    <x v="4"/>
    <s v="jazz"/>
    <x v="864"/>
    <d v="2013-10-16T09:59:00"/>
  </r>
  <r>
    <x v="53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x v="1"/>
    <s v="music/jazz"/>
    <x v="381"/>
    <x v="4"/>
    <s v="jazz"/>
    <x v="865"/>
    <d v="2013-01-16T18:33:17"/>
  </r>
  <r>
    <x v="82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x v="1"/>
    <s v="music/jazz"/>
    <x v="668"/>
    <x v="4"/>
    <s v="jazz"/>
    <x v="866"/>
    <d v="2015-02-28T15:10:00"/>
  </r>
  <r>
    <x v="148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x v="1"/>
    <s v="music/jazz"/>
    <x v="669"/>
    <x v="4"/>
    <s v="jazz"/>
    <x v="867"/>
    <d v="2009-12-01T04:59:00"/>
  </r>
  <r>
    <x v="50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x v="1"/>
    <s v="music/jazz"/>
    <x v="73"/>
    <x v="4"/>
    <s v="jazz"/>
    <x v="868"/>
    <d v="2014-01-07T00:39:58"/>
  </r>
  <r>
    <x v="81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x v="1"/>
    <s v="music/jazz"/>
    <x v="670"/>
    <x v="4"/>
    <s v="jazz"/>
    <x v="869"/>
    <d v="2013-04-08T19:17:37"/>
  </r>
  <r>
    <x v="50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x v="1"/>
    <s v="music/jazz"/>
    <x v="671"/>
    <x v="4"/>
    <s v="jazz"/>
    <x v="870"/>
    <d v="2013-09-01T00:32:03"/>
  </r>
  <r>
    <x v="6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x v="1"/>
    <s v="music/jazz"/>
    <x v="672"/>
    <x v="4"/>
    <s v="jazz"/>
    <x v="871"/>
    <d v="2013-11-29T14:28:15"/>
  </r>
  <r>
    <x v="60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x v="1"/>
    <s v="music/jazz"/>
    <x v="151"/>
    <x v="4"/>
    <s v="jazz"/>
    <x v="872"/>
    <d v="2011-03-10T19:48:47"/>
  </r>
  <r>
    <x v="60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x v="1"/>
    <s v="music/jazz"/>
    <x v="377"/>
    <x v="4"/>
    <s v="jazz"/>
    <x v="873"/>
    <d v="2012-11-11T05:00:40"/>
  </r>
  <r>
    <x v="148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x v="1"/>
    <s v="music/jazz"/>
    <x v="673"/>
    <x v="4"/>
    <s v="jazz"/>
    <x v="874"/>
    <d v="2013-05-04T14:00:34"/>
  </r>
  <r>
    <x v="5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x v="1"/>
    <s v="music/jazz"/>
    <x v="121"/>
    <x v="4"/>
    <s v="jazz"/>
    <x v="875"/>
    <d v="2015-09-21T17:22:11"/>
  </r>
  <r>
    <x v="139"/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x v="1"/>
    <s v="music/jazz"/>
    <x v="674"/>
    <x v="4"/>
    <s v="jazz"/>
    <x v="876"/>
    <d v="2013-02-04T11:55:27"/>
  </r>
  <r>
    <x v="149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x v="1"/>
    <s v="music/jazz"/>
    <x v="675"/>
    <x v="4"/>
    <s v="jazz"/>
    <x v="877"/>
    <d v="2013-12-19T18:56:00"/>
  </r>
  <r>
    <x v="60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x v="1"/>
    <s v="music/jazz"/>
    <x v="151"/>
    <x v="4"/>
    <s v="jazz"/>
    <x v="878"/>
    <d v="2010-12-23T05:35:24"/>
  </r>
  <r>
    <x v="13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x v="1"/>
    <s v="music/jazz"/>
    <x v="676"/>
    <x v="4"/>
    <s v="jazz"/>
    <x v="879"/>
    <d v="2012-05-29T19:55:05"/>
  </r>
  <r>
    <x v="56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x v="1"/>
    <s v="music/indie rock"/>
    <x v="677"/>
    <x v="4"/>
    <s v="indie rock"/>
    <x v="880"/>
    <d v="2012-10-30T07:42:18"/>
  </r>
  <r>
    <x v="60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x v="1"/>
    <s v="music/indie rock"/>
    <x v="180"/>
    <x v="4"/>
    <s v="indie rock"/>
    <x v="881"/>
    <d v="2012-01-14T06:01:26"/>
  </r>
  <r>
    <x v="68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x v="1"/>
    <s v="music/indie rock"/>
    <x v="678"/>
    <x v="4"/>
    <s v="indie rock"/>
    <x v="882"/>
    <d v="2011-09-06T20:39:10"/>
  </r>
  <r>
    <x v="67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x v="1"/>
    <s v="music/indie rock"/>
    <x v="679"/>
    <x v="4"/>
    <s v="indie rock"/>
    <x v="883"/>
    <d v="2016-03-02T22:27:15"/>
  </r>
  <r>
    <x v="60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x v="1"/>
    <s v="music/indie rock"/>
    <x v="119"/>
    <x v="4"/>
    <s v="indie rock"/>
    <x v="884"/>
    <d v="2012-05-12T02:31:00"/>
  </r>
  <r>
    <x v="150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x v="1"/>
    <s v="music/indie rock"/>
    <x v="680"/>
    <x v="4"/>
    <s v="indie rock"/>
    <x v="885"/>
    <d v="2016-12-30T22:35:11"/>
  </r>
  <r>
    <x v="139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x v="1"/>
    <s v="music/indie rock"/>
    <x v="681"/>
    <x v="4"/>
    <s v="indie rock"/>
    <x v="886"/>
    <d v="2016-09-15T20:53:33"/>
  </r>
  <r>
    <x v="5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x v="1"/>
    <s v="music/indie rock"/>
    <x v="121"/>
    <x v="4"/>
    <s v="indie rock"/>
    <x v="887"/>
    <d v="2012-05-27T23:00:55"/>
  </r>
  <r>
    <x v="113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x v="1"/>
    <s v="music/indie rock"/>
    <x v="666"/>
    <x v="4"/>
    <s v="indie rock"/>
    <x v="888"/>
    <d v="2011-09-01T06:00:00"/>
  </r>
  <r>
    <x v="114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x v="1"/>
    <s v="music/indie rock"/>
    <x v="682"/>
    <x v="4"/>
    <s v="indie rock"/>
    <x v="889"/>
    <d v="2014-10-05T18:49:03"/>
  </r>
  <r>
    <x v="65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x v="1"/>
    <s v="music/indie rock"/>
    <x v="683"/>
    <x v="4"/>
    <s v="indie rock"/>
    <x v="890"/>
    <d v="2013-11-21T17:46:19"/>
  </r>
  <r>
    <x v="56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x v="1"/>
    <s v="music/indie rock"/>
    <x v="684"/>
    <x v="4"/>
    <s v="indie rock"/>
    <x v="891"/>
    <d v="2014-08-21T00:45:30"/>
  </r>
  <r>
    <x v="139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x v="1"/>
    <s v="music/indie rock"/>
    <x v="685"/>
    <x v="4"/>
    <s v="indie rock"/>
    <x v="892"/>
    <d v="2010-08-01T04:00:00"/>
  </r>
  <r>
    <x v="54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x v="1"/>
    <s v="music/indie rock"/>
    <x v="379"/>
    <x v="4"/>
    <s v="indie rock"/>
    <x v="893"/>
    <d v="2015-04-01T20:32:43"/>
  </r>
  <r>
    <x v="115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x v="1"/>
    <s v="music/indie rock"/>
    <x v="686"/>
    <x v="4"/>
    <s v="indie rock"/>
    <x v="894"/>
    <d v="2016-06-05T23:33:30"/>
  </r>
  <r>
    <x v="53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x v="1"/>
    <s v="music/indie rock"/>
    <x v="687"/>
    <x v="4"/>
    <s v="indie rock"/>
    <x v="895"/>
    <d v="2010-10-25T03:03:49"/>
  </r>
  <r>
    <x v="67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x v="1"/>
    <s v="music/indie rock"/>
    <x v="688"/>
    <x v="4"/>
    <s v="indie rock"/>
    <x v="896"/>
    <d v="2015-08-28T04:00:00"/>
  </r>
  <r>
    <x v="5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x v="1"/>
    <s v="music/indie rock"/>
    <x v="121"/>
    <x v="4"/>
    <s v="indie rock"/>
    <x v="897"/>
    <d v="2012-11-28T17:31:48"/>
  </r>
  <r>
    <x v="56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x v="1"/>
    <s v="music/indie rock"/>
    <x v="436"/>
    <x v="4"/>
    <s v="indie rock"/>
    <x v="898"/>
    <d v="2012-01-15T18:11:50"/>
  </r>
  <r>
    <x v="121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x v="1"/>
    <s v="music/indie rock"/>
    <x v="436"/>
    <x v="4"/>
    <s v="indie rock"/>
    <x v="899"/>
    <d v="2011-05-28T02:22:42"/>
  </r>
  <r>
    <x v="50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x v="1"/>
    <s v="music/jazz"/>
    <x v="689"/>
    <x v="4"/>
    <s v="jazz"/>
    <x v="900"/>
    <d v="2016-03-30T19:23:22"/>
  </r>
  <r>
    <x v="5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x v="1"/>
    <s v="music/jazz"/>
    <x v="121"/>
    <x v="4"/>
    <s v="jazz"/>
    <x v="901"/>
    <d v="2010-06-08T19:11:00"/>
  </r>
  <r>
    <x v="50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x v="1"/>
    <s v="music/jazz"/>
    <x v="180"/>
    <x v="4"/>
    <s v="jazz"/>
    <x v="902"/>
    <d v="2014-08-30T15:30:00"/>
  </r>
  <r>
    <x v="56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x v="1"/>
    <s v="music/jazz"/>
    <x v="379"/>
    <x v="4"/>
    <s v="jazz"/>
    <x v="903"/>
    <d v="2012-09-23T02:25:00"/>
  </r>
  <r>
    <x v="50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x v="1"/>
    <s v="music/jazz"/>
    <x v="690"/>
    <x v="4"/>
    <s v="jazz"/>
    <x v="904"/>
    <d v="2016-01-03T01:55:37"/>
  </r>
  <r>
    <x v="56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x v="1"/>
    <s v="music/jazz"/>
    <x v="691"/>
    <x v="4"/>
    <s v="jazz"/>
    <x v="905"/>
    <d v="2011-01-24T05:45:26"/>
  </r>
  <r>
    <x v="5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x v="1"/>
    <s v="music/jazz"/>
    <x v="121"/>
    <x v="4"/>
    <s v="jazz"/>
    <x v="906"/>
    <d v="2014-03-13T03:33:10"/>
  </r>
  <r>
    <x v="5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x v="1"/>
    <s v="music/jazz"/>
    <x v="121"/>
    <x v="4"/>
    <s v="jazz"/>
    <x v="907"/>
    <d v="2011-09-11T04:37:03"/>
  </r>
  <r>
    <x v="5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x v="1"/>
    <s v="music/jazz"/>
    <x v="121"/>
    <x v="4"/>
    <s v="jazz"/>
    <x v="908"/>
    <d v="2010-07-27T04:59:00"/>
  </r>
  <r>
    <x v="56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x v="1"/>
    <s v="music/jazz"/>
    <x v="178"/>
    <x v="4"/>
    <s v="jazz"/>
    <x v="909"/>
    <d v="2012-07-23T04:00:00"/>
  </r>
  <r>
    <x v="66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x v="1"/>
    <s v="music/jazz"/>
    <x v="692"/>
    <x v="4"/>
    <s v="jazz"/>
    <x v="910"/>
    <d v="2017-03-03T13:05:19"/>
  </r>
  <r>
    <x v="5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x v="1"/>
    <s v="music/jazz"/>
    <x v="121"/>
    <x v="4"/>
    <s v="jazz"/>
    <x v="911"/>
    <d v="2014-01-24T00:07:25"/>
  </r>
  <r>
    <x v="60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x v="1"/>
    <s v="music/jazz"/>
    <x v="2"/>
    <x v="4"/>
    <s v="jazz"/>
    <x v="912"/>
    <d v="2012-12-11T03:37:27"/>
  </r>
  <r>
    <x v="113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x v="1"/>
    <s v="music/jazz"/>
    <x v="693"/>
    <x v="4"/>
    <s v="jazz"/>
    <x v="913"/>
    <d v="2012-05-05T03:20:19"/>
  </r>
  <r>
    <x v="5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x v="1"/>
    <s v="music/jazz"/>
    <x v="121"/>
    <x v="4"/>
    <s v="jazz"/>
    <x v="914"/>
    <d v="2012-08-25T18:19:07"/>
  </r>
  <r>
    <x v="52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x v="1"/>
    <s v="music/jazz"/>
    <x v="694"/>
    <x v="4"/>
    <s v="jazz"/>
    <x v="915"/>
    <d v="2012-03-01T04:59:00"/>
  </r>
  <r>
    <x v="5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x v="1"/>
    <s v="music/jazz"/>
    <x v="121"/>
    <x v="4"/>
    <s v="jazz"/>
    <x v="916"/>
    <d v="2010-10-22T05:00:00"/>
  </r>
  <r>
    <x v="60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x v="1"/>
    <s v="music/jazz"/>
    <x v="180"/>
    <x v="4"/>
    <s v="jazz"/>
    <x v="917"/>
    <d v="2014-07-14T02:30:00"/>
  </r>
  <r>
    <x v="6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x v="1"/>
    <s v="music/jazz"/>
    <x v="695"/>
    <x v="4"/>
    <s v="jazz"/>
    <x v="918"/>
    <d v="2014-12-01T22:59:21"/>
  </r>
  <r>
    <x v="60"/>
    <n v="919"/>
    <s v="Jazz CD:  Out of The Blue"/>
    <s v="Cool jazz with a New Orleans flavor."/>
    <n v="20000"/>
    <n v="100"/>
    <x v="2"/>
    <s v="US"/>
    <s v="USD"/>
    <n v="1355930645"/>
    <n v="1352906645"/>
    <b v="0"/>
    <x v="29"/>
    <x v="1"/>
    <s v="music/jazz"/>
    <x v="101"/>
    <x v="4"/>
    <s v="jazz"/>
    <x v="919"/>
    <d v="2012-12-19T15:24:05"/>
  </r>
  <r>
    <x v="5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x v="1"/>
    <s v="music/jazz"/>
    <x v="121"/>
    <x v="4"/>
    <s v="jazz"/>
    <x v="920"/>
    <d v="2013-11-14T17:07:02"/>
  </r>
  <r>
    <x v="134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x v="1"/>
    <s v="music/jazz"/>
    <x v="696"/>
    <x v="4"/>
    <s v="jazz"/>
    <x v="921"/>
    <d v="2011-12-12T05:06:16"/>
  </r>
  <r>
    <x v="70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x v="1"/>
    <s v="music/jazz"/>
    <x v="697"/>
    <x v="4"/>
    <s v="jazz"/>
    <x v="922"/>
    <d v="2014-10-01T12:43:13"/>
  </r>
  <r>
    <x v="53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x v="1"/>
    <s v="music/jazz"/>
    <x v="698"/>
    <x v="4"/>
    <s v="jazz"/>
    <x v="923"/>
    <d v="2014-11-22T00:02:03"/>
  </r>
  <r>
    <x v="57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x v="1"/>
    <s v="music/jazz"/>
    <x v="699"/>
    <x v="4"/>
    <s v="jazz"/>
    <x v="924"/>
    <d v="2013-02-13T22:37:49"/>
  </r>
  <r>
    <x v="56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x v="1"/>
    <s v="music/jazz"/>
    <x v="700"/>
    <x v="4"/>
    <s v="jazz"/>
    <x v="925"/>
    <d v="2013-11-27T22:08:31"/>
  </r>
  <r>
    <x v="5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x v="1"/>
    <s v="music/jazz"/>
    <x v="121"/>
    <x v="4"/>
    <s v="jazz"/>
    <x v="926"/>
    <d v="2010-07-08T22:40:00"/>
  </r>
  <r>
    <x v="5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x v="1"/>
    <s v="music/jazz"/>
    <x v="121"/>
    <x v="4"/>
    <s v="jazz"/>
    <x v="927"/>
    <d v="2012-05-14T19:44:55"/>
  </r>
  <r>
    <x v="57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x v="1"/>
    <s v="music/jazz"/>
    <x v="701"/>
    <x v="4"/>
    <s v="jazz"/>
    <x v="928"/>
    <d v="2012-11-18T00:00:00"/>
  </r>
  <r>
    <x v="5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x v="1"/>
    <s v="music/jazz"/>
    <x v="121"/>
    <x v="4"/>
    <s v="jazz"/>
    <x v="929"/>
    <d v="2012-04-09T04:42:49"/>
  </r>
  <r>
    <x v="151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x v="1"/>
    <s v="music/jazz"/>
    <x v="160"/>
    <x v="4"/>
    <s v="jazz"/>
    <x v="930"/>
    <d v="2010-06-25T21:32:00"/>
  </r>
  <r>
    <x v="113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x v="1"/>
    <s v="music/jazz"/>
    <x v="702"/>
    <x v="4"/>
    <s v="jazz"/>
    <x v="931"/>
    <d v="2014-03-16T22:00:00"/>
  </r>
  <r>
    <x v="77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x v="1"/>
    <s v="music/jazz"/>
    <x v="703"/>
    <x v="4"/>
    <s v="jazz"/>
    <x v="932"/>
    <d v="2013-03-22T22:15:45"/>
  </r>
  <r>
    <x v="52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x v="1"/>
    <s v="music/jazz"/>
    <x v="88"/>
    <x v="4"/>
    <s v="jazz"/>
    <x v="933"/>
    <d v="2014-05-12T04:03:29"/>
  </r>
  <r>
    <x v="75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x v="1"/>
    <s v="music/jazz"/>
    <x v="704"/>
    <x v="4"/>
    <s v="jazz"/>
    <x v="934"/>
    <d v="2014-05-04T06:00:00"/>
  </r>
  <r>
    <x v="60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x v="1"/>
    <s v="music/jazz"/>
    <x v="384"/>
    <x v="4"/>
    <s v="jazz"/>
    <x v="935"/>
    <d v="2016-01-29T08:00:29"/>
  </r>
  <r>
    <x v="5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x v="1"/>
    <s v="music/jazz"/>
    <x v="121"/>
    <x v="4"/>
    <s v="jazz"/>
    <x v="936"/>
    <d v="2012-01-18T20:00:00"/>
  </r>
  <r>
    <x v="60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x v="1"/>
    <s v="music/jazz"/>
    <x v="135"/>
    <x v="4"/>
    <s v="jazz"/>
    <x v="937"/>
    <d v="2013-11-03T20:09:17"/>
  </r>
  <r>
    <x v="50"/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x v="1"/>
    <s v="music/jazz"/>
    <x v="384"/>
    <x v="4"/>
    <s v="jazz"/>
    <x v="938"/>
    <d v="2012-09-02T11:30:48"/>
  </r>
  <r>
    <x v="60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x v="1"/>
    <s v="music/jazz"/>
    <x v="135"/>
    <x v="4"/>
    <s v="jazz"/>
    <x v="939"/>
    <d v="2013-06-30T19:58:00"/>
  </r>
  <r>
    <x v="123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x v="1"/>
    <s v="technology/wearables"/>
    <x v="705"/>
    <x v="2"/>
    <s v="wearables"/>
    <x v="940"/>
    <d v="2015-08-11T00:12:06"/>
  </r>
  <r>
    <x v="53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x v="1"/>
    <s v="technology/wearables"/>
    <x v="706"/>
    <x v="2"/>
    <s v="wearables"/>
    <x v="941"/>
    <d v="2017-02-10T02:19:05"/>
  </r>
  <r>
    <x v="114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x v="1"/>
    <s v="technology/wearables"/>
    <x v="707"/>
    <x v="2"/>
    <s v="wearables"/>
    <x v="942"/>
    <d v="2016-02-18T20:14:20"/>
  </r>
  <r>
    <x v="54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x v="1"/>
    <s v="technology/wearables"/>
    <x v="708"/>
    <x v="2"/>
    <s v="wearables"/>
    <x v="943"/>
    <d v="2016-11-29T17:01:45"/>
  </r>
  <r>
    <x v="55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x v="1"/>
    <s v="technology/wearables"/>
    <x v="709"/>
    <x v="2"/>
    <s v="wearables"/>
    <x v="944"/>
    <d v="2016-04-18T14:00:00"/>
  </r>
  <r>
    <x v="53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x v="1"/>
    <s v="technology/wearables"/>
    <x v="710"/>
    <x v="2"/>
    <s v="wearables"/>
    <x v="945"/>
    <d v="2017-02-18T23:59:00"/>
  </r>
  <r>
    <x v="53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x v="1"/>
    <s v="technology/wearables"/>
    <x v="711"/>
    <x v="2"/>
    <s v="wearables"/>
    <x v="946"/>
    <d v="2016-09-09T18:00:48"/>
  </r>
  <r>
    <x v="5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x v="1"/>
    <s v="technology/wearables"/>
    <x v="121"/>
    <x v="2"/>
    <s v="wearables"/>
    <x v="947"/>
    <d v="2016-06-30T18:45:06"/>
  </r>
  <r>
    <x v="81"/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x v="1"/>
    <s v="technology/wearables"/>
    <x v="88"/>
    <x v="2"/>
    <s v="wearables"/>
    <x v="948"/>
    <d v="2016-03-12T19:52:44"/>
  </r>
  <r>
    <x v="60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x v="1"/>
    <s v="technology/wearables"/>
    <x v="498"/>
    <x v="2"/>
    <s v="wearables"/>
    <x v="949"/>
    <d v="2016-02-21T01:02:56"/>
  </r>
  <r>
    <x v="58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x v="1"/>
    <s v="technology/wearables"/>
    <x v="712"/>
    <x v="2"/>
    <s v="wearables"/>
    <x v="950"/>
    <d v="2016-01-17T18:01:01"/>
  </r>
  <r>
    <x v="151"/>
    <n v="951"/>
    <s v="Smart Harness"/>
    <s v="Revolutionizing the way we walk our dogs!"/>
    <n v="50000"/>
    <n v="19195"/>
    <x v="2"/>
    <s v="US"/>
    <s v="USD"/>
    <n v="1465054872"/>
    <n v="1461166872"/>
    <b v="0"/>
    <x v="212"/>
    <x v="1"/>
    <s v="technology/wearables"/>
    <x v="713"/>
    <x v="2"/>
    <s v="wearables"/>
    <x v="951"/>
    <d v="2016-06-04T15:41:12"/>
  </r>
  <r>
    <x v="67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x v="1"/>
    <s v="technology/wearables"/>
    <x v="714"/>
    <x v="2"/>
    <s v="wearables"/>
    <x v="952"/>
    <d v="2016-11-18T15:43:32"/>
  </r>
  <r>
    <x v="60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x v="1"/>
    <s v="technology/wearables"/>
    <x v="715"/>
    <x v="2"/>
    <s v="wearables"/>
    <x v="953"/>
    <d v="2015-01-25T03:56:39"/>
  </r>
  <r>
    <x v="152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x v="1"/>
    <s v="technology/wearables"/>
    <x v="716"/>
    <x v="2"/>
    <s v="wearables"/>
    <x v="954"/>
    <d v="2015-08-20T20:00:39"/>
  </r>
  <r>
    <x v="5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x v="1"/>
    <s v="technology/wearables"/>
    <x v="717"/>
    <x v="2"/>
    <s v="wearables"/>
    <x v="955"/>
    <d v="2016-09-13T07:05:00"/>
  </r>
  <r>
    <x v="53"/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x v="1"/>
    <s v="technology/wearables"/>
    <x v="718"/>
    <x v="2"/>
    <s v="wearables"/>
    <x v="956"/>
    <d v="2015-04-26T20:55:59"/>
  </r>
  <r>
    <x v="53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x v="1"/>
    <s v="technology/wearables"/>
    <x v="719"/>
    <x v="2"/>
    <s v="wearables"/>
    <x v="957"/>
    <d v="2016-11-17T14:15:33"/>
  </r>
  <r>
    <x v="57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x v="1"/>
    <s v="technology/wearables"/>
    <x v="720"/>
    <x v="2"/>
    <s v="wearables"/>
    <x v="958"/>
    <d v="2015-04-10T04:59:00"/>
  </r>
  <r>
    <x v="115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x v="1"/>
    <s v="technology/wearables"/>
    <x v="721"/>
    <x v="2"/>
    <s v="wearables"/>
    <x v="959"/>
    <d v="2015-01-19T04:11:05"/>
  </r>
  <r>
    <x v="132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x v="1"/>
    <s v="technology/wearables"/>
    <x v="722"/>
    <x v="2"/>
    <s v="wearables"/>
    <x v="960"/>
    <d v="2017-03-14T14:02:35"/>
  </r>
  <r>
    <x v="72"/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x v="1"/>
    <s v="technology/wearables"/>
    <x v="723"/>
    <x v="2"/>
    <s v="wearables"/>
    <x v="961"/>
    <d v="2017-02-20T19:00:00"/>
  </r>
  <r>
    <x v="5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x v="1"/>
    <s v="technology/wearables"/>
    <x v="724"/>
    <x v="2"/>
    <s v="wearables"/>
    <x v="962"/>
    <d v="2016-02-11T17:05:53"/>
  </r>
  <r>
    <x v="60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x v="1"/>
    <s v="technology/wearables"/>
    <x v="725"/>
    <x v="2"/>
    <s v="wearables"/>
    <x v="963"/>
    <d v="2016-10-17T15:15:19"/>
  </r>
  <r>
    <x v="60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x v="1"/>
    <s v="technology/wearables"/>
    <x v="726"/>
    <x v="2"/>
    <s v="wearables"/>
    <x v="964"/>
    <d v="2015-09-01T15:05:19"/>
  </r>
  <r>
    <x v="60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x v="1"/>
    <s v="technology/wearables"/>
    <x v="727"/>
    <x v="2"/>
    <s v="wearables"/>
    <x v="965"/>
    <d v="2016-10-26T03:59:00"/>
  </r>
  <r>
    <x v="77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x v="1"/>
    <s v="technology/wearables"/>
    <x v="728"/>
    <x v="2"/>
    <s v="wearables"/>
    <x v="966"/>
    <d v="2016-10-06T15:15:32"/>
  </r>
  <r>
    <x v="82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x v="1"/>
    <s v="technology/wearables"/>
    <x v="729"/>
    <x v="2"/>
    <s v="wearables"/>
    <x v="967"/>
    <d v="2016-04-22T05:06:14"/>
  </r>
  <r>
    <x v="60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x v="1"/>
    <s v="technology/wearables"/>
    <x v="730"/>
    <x v="2"/>
    <s v="wearables"/>
    <x v="968"/>
    <d v="2014-08-15T20:20:34"/>
  </r>
  <r>
    <x v="153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x v="1"/>
    <s v="technology/wearables"/>
    <x v="731"/>
    <x v="2"/>
    <s v="wearables"/>
    <x v="969"/>
    <d v="2017-02-09T07:16:47"/>
  </r>
  <r>
    <x v="13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x v="1"/>
    <s v="technology/wearables"/>
    <x v="732"/>
    <x v="2"/>
    <s v="wearables"/>
    <x v="970"/>
    <d v="2017-01-23T04:59:00"/>
  </r>
  <r>
    <x v="50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x v="1"/>
    <s v="technology/wearables"/>
    <x v="733"/>
    <x v="2"/>
    <s v="wearables"/>
    <x v="971"/>
    <d v="2015-06-01T17:01:00"/>
  </r>
  <r>
    <x v="131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x v="1"/>
    <s v="technology/wearables"/>
    <x v="734"/>
    <x v="2"/>
    <s v="wearables"/>
    <x v="972"/>
    <d v="2014-09-04T06:59:00"/>
  </r>
  <r>
    <x v="53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x v="1"/>
    <s v="technology/wearables"/>
    <x v="735"/>
    <x v="2"/>
    <s v="wearables"/>
    <x v="973"/>
    <d v="2015-11-09T01:21:33"/>
  </r>
  <r>
    <x v="60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x v="1"/>
    <s v="technology/wearables"/>
    <x v="736"/>
    <x v="2"/>
    <s v="wearables"/>
    <x v="974"/>
    <d v="2016-03-25T16:59:16"/>
  </r>
  <r>
    <x v="56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x v="1"/>
    <s v="technology/wearables"/>
    <x v="737"/>
    <x v="2"/>
    <s v="wearables"/>
    <x v="975"/>
    <d v="2016-06-28T16:43:05"/>
  </r>
  <r>
    <x v="53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x v="1"/>
    <s v="technology/wearables"/>
    <x v="738"/>
    <x v="2"/>
    <s v="wearables"/>
    <x v="976"/>
    <d v="2015-08-14T01:24:57"/>
  </r>
  <r>
    <x v="122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x v="1"/>
    <s v="technology/wearables"/>
    <x v="739"/>
    <x v="2"/>
    <s v="wearables"/>
    <x v="977"/>
    <d v="2016-02-21T22:36:37"/>
  </r>
  <r>
    <x v="80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x v="1"/>
    <s v="technology/wearables"/>
    <x v="740"/>
    <x v="2"/>
    <s v="wearables"/>
    <x v="978"/>
    <d v="2016-02-25T07:25:01"/>
  </r>
  <r>
    <x v="154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x v="1"/>
    <s v="technology/wearables"/>
    <x v="741"/>
    <x v="2"/>
    <s v="wearables"/>
    <x v="979"/>
    <d v="2016-06-20T18:59:00"/>
  </r>
  <r>
    <x v="77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x v="1"/>
    <s v="technology/wearables"/>
    <x v="742"/>
    <x v="2"/>
    <s v="wearables"/>
    <x v="980"/>
    <d v="2014-11-30T22:42:02"/>
  </r>
  <r>
    <x v="50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x v="1"/>
    <s v="technology/wearables"/>
    <x v="743"/>
    <x v="2"/>
    <s v="wearables"/>
    <x v="981"/>
    <d v="2014-08-09T22:43:42"/>
  </r>
  <r>
    <x v="50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x v="1"/>
    <s v="technology/wearables"/>
    <x v="120"/>
    <x v="2"/>
    <s v="wearables"/>
    <x v="982"/>
    <d v="2016-10-02T18:04:46"/>
  </r>
  <r>
    <x v="75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x v="1"/>
    <s v="technology/wearables"/>
    <x v="744"/>
    <x v="2"/>
    <s v="wearables"/>
    <x v="983"/>
    <d v="2016-08-23T20:54:00"/>
  </r>
  <r>
    <x v="60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x v="1"/>
    <s v="technology/wearables"/>
    <x v="745"/>
    <x v="2"/>
    <s v="wearables"/>
    <x v="984"/>
    <d v="2015-03-28T01:46:48"/>
  </r>
  <r>
    <x v="5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x v="1"/>
    <s v="technology/wearables"/>
    <x v="746"/>
    <x v="2"/>
    <s v="wearables"/>
    <x v="985"/>
    <d v="2015-12-31T23:00:00"/>
  </r>
  <r>
    <x v="5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x v="1"/>
    <s v="technology/wearables"/>
    <x v="747"/>
    <x v="2"/>
    <s v="wearables"/>
    <x v="986"/>
    <d v="2016-01-10T00:00:00"/>
  </r>
  <r>
    <x v="55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x v="1"/>
    <s v="technology/wearables"/>
    <x v="748"/>
    <x v="2"/>
    <s v="wearables"/>
    <x v="987"/>
    <d v="2014-06-23T07:04:10"/>
  </r>
  <r>
    <x v="5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x v="1"/>
    <s v="technology/wearables"/>
    <x v="121"/>
    <x v="2"/>
    <s v="wearables"/>
    <x v="988"/>
    <d v="2016-10-01T08:33:45"/>
  </r>
  <r>
    <x v="123"/>
    <n v="989"/>
    <s v="Power Rope"/>
    <s v="The most useful phone charger you will ever buy"/>
    <n v="10000"/>
    <n v="1677"/>
    <x v="2"/>
    <s v="US"/>
    <s v="USD"/>
    <n v="1475101495"/>
    <n v="1472509495"/>
    <b v="0"/>
    <x v="58"/>
    <x v="1"/>
    <s v="technology/wearables"/>
    <x v="749"/>
    <x v="2"/>
    <s v="wearables"/>
    <x v="989"/>
    <d v="2016-09-28T22:24:55"/>
  </r>
  <r>
    <x v="50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x v="1"/>
    <s v="technology/wearables"/>
    <x v="31"/>
    <x v="2"/>
    <s v="wearables"/>
    <x v="990"/>
    <d v="2014-09-03T18:49:24"/>
  </r>
  <r>
    <x v="65"/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x v="1"/>
    <s v="technology/wearables"/>
    <x v="750"/>
    <x v="2"/>
    <s v="wearables"/>
    <x v="991"/>
    <d v="2016-07-12T18:51:00"/>
  </r>
  <r>
    <x v="50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x v="1"/>
    <s v="technology/wearables"/>
    <x v="751"/>
    <x v="2"/>
    <s v="wearables"/>
    <x v="992"/>
    <d v="2016-05-07T21:11:59"/>
  </r>
  <r>
    <x v="7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x v="1"/>
    <s v="technology/wearables"/>
    <x v="752"/>
    <x v="2"/>
    <s v="wearables"/>
    <x v="993"/>
    <d v="2016-11-12T05:00:00"/>
  </r>
  <r>
    <x v="53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x v="1"/>
    <s v="technology/wearables"/>
    <x v="753"/>
    <x v="2"/>
    <s v="wearables"/>
    <x v="994"/>
    <d v="2014-11-30T22:59:00"/>
  </r>
  <r>
    <x v="113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x v="1"/>
    <s v="technology/wearables"/>
    <x v="754"/>
    <x v="2"/>
    <s v="wearables"/>
    <x v="995"/>
    <d v="2014-11-29T16:00:00"/>
  </r>
  <r>
    <x v="53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x v="1"/>
    <s v="technology/wearables"/>
    <x v="31"/>
    <x v="2"/>
    <s v="wearables"/>
    <x v="996"/>
    <d v="2014-07-27T15:27:00"/>
  </r>
  <r>
    <x v="60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x v="1"/>
    <s v="technology/wearables"/>
    <x v="755"/>
    <x v="2"/>
    <s v="wearables"/>
    <x v="997"/>
    <d v="2014-11-28T03:28:17"/>
  </r>
  <r>
    <x v="155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x v="1"/>
    <s v="technology/wearables"/>
    <x v="756"/>
    <x v="2"/>
    <s v="wearables"/>
    <x v="998"/>
    <d v="2015-11-19T05:03:21"/>
  </r>
  <r>
    <x v="59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x v="1"/>
    <s v="technology/wearables"/>
    <x v="757"/>
    <x v="2"/>
    <s v="wearables"/>
    <x v="999"/>
    <d v="2014-11-13T08:02:00"/>
  </r>
  <r>
    <x v="53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x v="1"/>
    <s v="technology/wearables"/>
    <x v="758"/>
    <x v="2"/>
    <s v="wearables"/>
    <x v="1000"/>
    <d v="2017-03-15T00:26:00"/>
  </r>
  <r>
    <x v="3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x v="1"/>
    <s v="technology/wearables"/>
    <x v="759"/>
    <x v="2"/>
    <s v="wearables"/>
    <x v="1001"/>
    <d v="2017-01-30T17:16:53"/>
  </r>
  <r>
    <x v="75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x v="1"/>
    <s v="technology/wearables"/>
    <x v="760"/>
    <x v="2"/>
    <s v="wearables"/>
    <x v="1002"/>
    <d v="2015-12-17T05:59:00"/>
  </r>
  <r>
    <x v="63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x v="1"/>
    <s v="technology/wearables"/>
    <x v="761"/>
    <x v="2"/>
    <s v="wearables"/>
    <x v="1003"/>
    <d v="2017-03-16T16:01:01"/>
  </r>
  <r>
    <x v="133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x v="1"/>
    <s v="technology/wearables"/>
    <x v="762"/>
    <x v="2"/>
    <s v="wearables"/>
    <x v="1004"/>
    <d v="2016-02-18T17:00:27"/>
  </r>
  <r>
    <x v="150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x v="1"/>
    <s v="technology/wearables"/>
    <x v="763"/>
    <x v="2"/>
    <s v="wearables"/>
    <x v="1005"/>
    <d v="2015-10-30T14:59:43"/>
  </r>
  <r>
    <x v="52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x v="1"/>
    <s v="technology/wearables"/>
    <x v="764"/>
    <x v="2"/>
    <s v="wearables"/>
    <x v="1006"/>
    <d v="2014-12-12T07:11:00"/>
  </r>
  <r>
    <x v="156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x v="1"/>
    <s v="technology/wearables"/>
    <x v="765"/>
    <x v="2"/>
    <s v="wearables"/>
    <x v="1007"/>
    <d v="2016-12-14T15:00:23"/>
  </r>
  <r>
    <x v="50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x v="1"/>
    <s v="technology/wearables"/>
    <x v="409"/>
    <x v="2"/>
    <s v="wearables"/>
    <x v="1008"/>
    <d v="2016-12-28T19:25:15"/>
  </r>
  <r>
    <x v="55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x v="1"/>
    <s v="technology/wearables"/>
    <x v="178"/>
    <x v="2"/>
    <s v="wearables"/>
    <x v="1009"/>
    <d v="2016-06-19T14:30:46"/>
  </r>
  <r>
    <x v="50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x v="1"/>
    <s v="technology/wearables"/>
    <x v="698"/>
    <x v="2"/>
    <s v="wearables"/>
    <x v="1010"/>
    <d v="2016-09-05T02:59:00"/>
  </r>
  <r>
    <x v="50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x v="1"/>
    <s v="technology/wearables"/>
    <x v="766"/>
    <x v="2"/>
    <s v="wearables"/>
    <x v="1011"/>
    <d v="2014-12-18T21:33:15"/>
  </r>
  <r>
    <x v="157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x v="1"/>
    <s v="technology/wearables"/>
    <x v="767"/>
    <x v="2"/>
    <s v="wearables"/>
    <x v="1012"/>
    <d v="2017-01-24T10:34:12"/>
  </r>
  <r>
    <x v="131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x v="1"/>
    <s v="technology/wearables"/>
    <x v="768"/>
    <x v="2"/>
    <s v="wearables"/>
    <x v="1013"/>
    <d v="2015-12-29T20:00:00"/>
  </r>
  <r>
    <x v="134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x v="1"/>
    <s v="technology/wearables"/>
    <x v="769"/>
    <x v="2"/>
    <s v="wearables"/>
    <x v="1014"/>
    <d v="2015-01-01T00:03:35"/>
  </r>
  <r>
    <x v="56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x v="1"/>
    <s v="technology/wearables"/>
    <x v="379"/>
    <x v="2"/>
    <s v="wearables"/>
    <x v="1015"/>
    <d v="2015-11-25T22:04:55"/>
  </r>
  <r>
    <x v="56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x v="1"/>
    <s v="technology/wearables"/>
    <x v="770"/>
    <x v="2"/>
    <s v="wearables"/>
    <x v="1016"/>
    <d v="2016-04-07T01:34:16"/>
  </r>
  <r>
    <x v="61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x v="1"/>
    <s v="technology/wearables"/>
    <x v="771"/>
    <x v="2"/>
    <s v="wearables"/>
    <x v="1017"/>
    <d v="2015-11-21T17:12:15"/>
  </r>
  <r>
    <x v="56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x v="1"/>
    <s v="technology/wearables"/>
    <x v="772"/>
    <x v="2"/>
    <s v="wearables"/>
    <x v="1018"/>
    <d v="2016-07-14T11:48:53"/>
  </r>
  <r>
    <x v="153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x v="1"/>
    <s v="technology/wearables"/>
    <x v="460"/>
    <x v="2"/>
    <s v="wearables"/>
    <x v="1019"/>
    <d v="2015-02-04T23:22:29"/>
  </r>
  <r>
    <x v="158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x v="0"/>
    <s v="music/electronic music"/>
    <x v="773"/>
    <x v="4"/>
    <s v="electronic music"/>
    <x v="1020"/>
    <d v="2015-06-02T00:47:00"/>
  </r>
  <r>
    <x v="159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x v="0"/>
    <s v="music/electronic music"/>
    <x v="774"/>
    <x v="4"/>
    <s v="electronic music"/>
    <x v="1021"/>
    <d v="2015-10-17T04:00:00"/>
  </r>
  <r>
    <x v="41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x v="0"/>
    <s v="music/electronic music"/>
    <x v="775"/>
    <x v="4"/>
    <s v="electronic music"/>
    <x v="1022"/>
    <d v="2015-05-17T15:31:17"/>
  </r>
  <r>
    <x v="160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x v="0"/>
    <s v="music/electronic music"/>
    <x v="776"/>
    <x v="4"/>
    <s v="electronic music"/>
    <x v="1023"/>
    <d v="2015-06-20T22:04:21"/>
  </r>
  <r>
    <x v="17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x v="0"/>
    <s v="music/electronic music"/>
    <x v="777"/>
    <x v="4"/>
    <s v="electronic music"/>
    <x v="1024"/>
    <d v="2016-01-31T13:56:03"/>
  </r>
  <r>
    <x v="5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x v="0"/>
    <s v="music/electronic music"/>
    <x v="778"/>
    <x v="4"/>
    <s v="electronic music"/>
    <x v="1025"/>
    <d v="2015-03-16T19:00:37"/>
  </r>
  <r>
    <x v="8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x v="0"/>
    <s v="music/electronic music"/>
    <x v="779"/>
    <x v="4"/>
    <s v="electronic music"/>
    <x v="1026"/>
    <d v="2016-03-31T08:46:56"/>
  </r>
  <r>
    <x v="33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x v="0"/>
    <s v="music/electronic music"/>
    <x v="780"/>
    <x v="4"/>
    <s v="electronic music"/>
    <x v="1027"/>
    <d v="2014-10-23T00:49:07"/>
  </r>
  <r>
    <x v="16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x v="0"/>
    <s v="music/electronic music"/>
    <x v="781"/>
    <x v="4"/>
    <s v="electronic music"/>
    <x v="1028"/>
    <d v="2017-03-06T20:00:00"/>
  </r>
  <r>
    <x v="20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x v="0"/>
    <s v="music/electronic music"/>
    <x v="782"/>
    <x v="4"/>
    <s v="electronic music"/>
    <x v="1029"/>
    <d v="2015-04-04T21:59:00"/>
  </r>
  <r>
    <x v="161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x v="0"/>
    <s v="music/electronic music"/>
    <x v="783"/>
    <x v="4"/>
    <s v="electronic music"/>
    <x v="1030"/>
    <d v="2016-09-12T11:35:49"/>
  </r>
  <r>
    <x v="13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x v="0"/>
    <s v="music/electronic music"/>
    <x v="784"/>
    <x v="4"/>
    <s v="electronic music"/>
    <x v="1031"/>
    <d v="2015-12-16T18:20:10"/>
  </r>
  <r>
    <x v="29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x v="0"/>
    <s v="music/electronic music"/>
    <x v="785"/>
    <x v="4"/>
    <s v="electronic music"/>
    <x v="1032"/>
    <d v="2016-06-23T16:00:25"/>
  </r>
  <r>
    <x v="33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x v="0"/>
    <s v="music/electronic music"/>
    <x v="786"/>
    <x v="4"/>
    <s v="electronic music"/>
    <x v="1033"/>
    <d v="2016-12-12T17:34:40"/>
  </r>
  <r>
    <x v="22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x v="0"/>
    <s v="music/electronic music"/>
    <x v="787"/>
    <x v="4"/>
    <s v="electronic music"/>
    <x v="1034"/>
    <d v="2016-08-05T03:59:00"/>
  </r>
  <r>
    <x v="29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x v="0"/>
    <s v="music/electronic music"/>
    <x v="788"/>
    <x v="4"/>
    <s v="electronic music"/>
    <x v="1035"/>
    <d v="2015-02-11T15:23:40"/>
  </r>
  <r>
    <x v="20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x v="0"/>
    <s v="music/electronic music"/>
    <x v="789"/>
    <x v="4"/>
    <s v="electronic music"/>
    <x v="1036"/>
    <d v="2013-01-07T08:00:00"/>
  </r>
  <r>
    <x v="21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x v="0"/>
    <s v="music/electronic music"/>
    <x v="790"/>
    <x v="4"/>
    <s v="electronic music"/>
    <x v="1037"/>
    <d v="2015-05-18T05:00:00"/>
  </r>
  <r>
    <x v="1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x v="0"/>
    <s v="music/electronic music"/>
    <x v="791"/>
    <x v="4"/>
    <s v="electronic music"/>
    <x v="1038"/>
    <d v="2016-03-19T04:33:43"/>
  </r>
  <r>
    <x v="30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x v="0"/>
    <s v="music/electronic music"/>
    <x v="792"/>
    <x v="4"/>
    <s v="electronic music"/>
    <x v="1039"/>
    <d v="2016-12-13T07:59:00"/>
  </r>
  <r>
    <x v="50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x v="1"/>
    <s v="journalism/audio"/>
    <x v="409"/>
    <x v="5"/>
    <s v="audio"/>
    <x v="1040"/>
    <d v="2016-08-27T17:00:09"/>
  </r>
  <r>
    <x v="5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x v="1"/>
    <s v="journalism/audio"/>
    <x v="121"/>
    <x v="5"/>
    <s v="audio"/>
    <x v="1041"/>
    <d v="2014-07-31T01:26:32"/>
  </r>
  <r>
    <x v="53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x v="1"/>
    <s v="journalism/audio"/>
    <x v="119"/>
    <x v="5"/>
    <s v="audio"/>
    <x v="1042"/>
    <d v="2014-09-12T10:00:00"/>
  </r>
  <r>
    <x v="114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x v="1"/>
    <s v="journalism/audio"/>
    <x v="793"/>
    <x v="5"/>
    <s v="audio"/>
    <x v="1043"/>
    <d v="2015-05-20T06:04:15"/>
  </r>
  <r>
    <x v="50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x v="1"/>
    <s v="journalism/audio"/>
    <x v="366"/>
    <x v="5"/>
    <s v="audio"/>
    <x v="1044"/>
    <d v="2015-03-05T20:27:00"/>
  </r>
  <r>
    <x v="56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x v="1"/>
    <s v="journalism/audio"/>
    <x v="794"/>
    <x v="5"/>
    <s v="audio"/>
    <x v="1045"/>
    <d v="2014-08-23T20:59:10"/>
  </r>
  <r>
    <x v="5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x v="1"/>
    <s v="journalism/audio"/>
    <x v="121"/>
    <x v="5"/>
    <s v="audio"/>
    <x v="1046"/>
    <d v="2015-12-26T20:26:00"/>
  </r>
  <r>
    <x v="50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x v="1"/>
    <s v="journalism/audio"/>
    <x v="120"/>
    <x v="5"/>
    <s v="audio"/>
    <x v="1047"/>
    <d v="2014-11-05T20:38:35"/>
  </r>
  <r>
    <x v="60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x v="1"/>
    <s v="journalism/audio"/>
    <x v="450"/>
    <x v="5"/>
    <s v="audio"/>
    <x v="1048"/>
    <d v="2016-09-25T01:16:29"/>
  </r>
  <r>
    <x v="50"/>
    <n v="1049"/>
    <s v="J1 (Canceled)"/>
    <s v="------"/>
    <n v="12000"/>
    <n v="0"/>
    <x v="1"/>
    <s v="US"/>
    <s v="USD"/>
    <n v="1455272445"/>
    <n v="1452680445"/>
    <b v="0"/>
    <x v="78"/>
    <x v="1"/>
    <s v="journalism/audio"/>
    <x v="121"/>
    <x v="5"/>
    <s v="audio"/>
    <x v="1049"/>
    <d v="2016-02-12T10:20:45"/>
  </r>
  <r>
    <x v="5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x v="1"/>
    <s v="journalism/audio"/>
    <x v="121"/>
    <x v="5"/>
    <s v="audio"/>
    <x v="1050"/>
    <d v="2015-09-14T19:07:57"/>
  </r>
  <r>
    <x v="5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x v="1"/>
    <s v="journalism/audio"/>
    <x v="121"/>
    <x v="5"/>
    <s v="audio"/>
    <x v="1051"/>
    <d v="2014-08-27T00:20:25"/>
  </r>
  <r>
    <x v="5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x v="1"/>
    <s v="journalism/audio"/>
    <x v="121"/>
    <x v="5"/>
    <s v="audio"/>
    <x v="1052"/>
    <d v="2016-06-06T20:09:00"/>
  </r>
  <r>
    <x v="60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x v="1"/>
    <s v="journalism/audio"/>
    <x v="2"/>
    <x v="5"/>
    <s v="audio"/>
    <x v="1053"/>
    <d v="2017-03-06T04:08:52"/>
  </r>
  <r>
    <x v="5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x v="1"/>
    <s v="journalism/audio"/>
    <x v="121"/>
    <x v="5"/>
    <s v="audio"/>
    <x v="1054"/>
    <d v="2014-08-10T22:00:00"/>
  </r>
  <r>
    <x v="5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x v="1"/>
    <s v="journalism/audio"/>
    <x v="121"/>
    <x v="5"/>
    <s v="audio"/>
    <x v="1055"/>
    <d v="2016-03-07T23:49:05"/>
  </r>
  <r>
    <x v="5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x v="1"/>
    <s v="journalism/audio"/>
    <x v="121"/>
    <x v="5"/>
    <s v="audio"/>
    <x v="1056"/>
    <d v="2015-04-24T16:16:17"/>
  </r>
  <r>
    <x v="5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x v="1"/>
    <s v="journalism/audio"/>
    <x v="121"/>
    <x v="5"/>
    <s v="audio"/>
    <x v="1057"/>
    <d v="2016-12-04T21:54:43"/>
  </r>
  <r>
    <x v="5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x v="1"/>
    <s v="journalism/audio"/>
    <x v="121"/>
    <x v="5"/>
    <s v="audio"/>
    <x v="1058"/>
    <d v="2015-03-26T00:00:00"/>
  </r>
  <r>
    <x v="50"/>
    <n v="1059"/>
    <s v="Voice Over Artist (Canceled)"/>
    <s v="Turning myself into a vocal artist."/>
    <n v="1100"/>
    <n v="0"/>
    <x v="1"/>
    <s v="US"/>
    <s v="USD"/>
    <n v="1426269456"/>
    <n v="1423681056"/>
    <b v="0"/>
    <x v="78"/>
    <x v="1"/>
    <s v="journalism/audio"/>
    <x v="121"/>
    <x v="5"/>
    <s v="audio"/>
    <x v="1059"/>
    <d v="2015-03-13T17:57:36"/>
  </r>
  <r>
    <x v="60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x v="1"/>
    <s v="journalism/audio"/>
    <x v="73"/>
    <x v="5"/>
    <s v="audio"/>
    <x v="1060"/>
    <d v="2015-04-15T21:54:53"/>
  </r>
  <r>
    <x v="5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x v="1"/>
    <s v="journalism/audio"/>
    <x v="121"/>
    <x v="5"/>
    <s v="audio"/>
    <x v="1061"/>
    <d v="2016-05-02T01:00:00"/>
  </r>
  <r>
    <x v="162"/>
    <n v="1062"/>
    <s v="RETURNING AT A LATER DATE"/>
    <s v="SEE US ON PATREON www.badgirlartwork.com"/>
    <n v="199"/>
    <n v="190"/>
    <x v="1"/>
    <s v="US"/>
    <s v="USD"/>
    <n v="1468351341"/>
    <n v="1467746541"/>
    <b v="0"/>
    <x v="80"/>
    <x v="1"/>
    <s v="journalism/audio"/>
    <x v="125"/>
    <x v="5"/>
    <s v="audio"/>
    <x v="1062"/>
    <d v="2016-07-12T19:22:21"/>
  </r>
  <r>
    <x v="5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x v="1"/>
    <s v="journalism/audio"/>
    <x v="121"/>
    <x v="5"/>
    <s v="audio"/>
    <x v="1063"/>
    <d v="2016-08-31T00:44:22"/>
  </r>
  <r>
    <x v="114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x v="1"/>
    <s v="games/video games"/>
    <x v="795"/>
    <x v="6"/>
    <s v="video games"/>
    <x v="1064"/>
    <d v="2013-07-07T05:28:23"/>
  </r>
  <r>
    <x v="56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x v="1"/>
    <s v="games/video games"/>
    <x v="796"/>
    <x v="6"/>
    <s v="video games"/>
    <x v="1065"/>
    <d v="2014-02-19T09:08:42"/>
  </r>
  <r>
    <x v="56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x v="1"/>
    <s v="games/video games"/>
    <x v="797"/>
    <x v="6"/>
    <s v="video games"/>
    <x v="1066"/>
    <d v="2013-08-04T23:06:22"/>
  </r>
  <r>
    <x v="73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x v="1"/>
    <s v="games/video games"/>
    <x v="31"/>
    <x v="6"/>
    <s v="video games"/>
    <x v="1067"/>
    <d v="2013-12-21T20:32:11"/>
  </r>
  <r>
    <x v="50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x v="1"/>
    <s v="games/video games"/>
    <x v="798"/>
    <x v="6"/>
    <s v="video games"/>
    <x v="1068"/>
    <d v="2016-04-10T07:54:24"/>
  </r>
  <r>
    <x v="115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x v="1"/>
    <s v="games/video games"/>
    <x v="799"/>
    <x v="6"/>
    <s v="video games"/>
    <x v="1069"/>
    <d v="2013-11-26T06:30:59"/>
  </r>
  <r>
    <x v="60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x v="1"/>
    <s v="games/video games"/>
    <x v="436"/>
    <x v="6"/>
    <s v="video games"/>
    <x v="1070"/>
    <d v="2012-10-01T00:17:02"/>
  </r>
  <r>
    <x v="5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x v="1"/>
    <s v="games/video games"/>
    <x v="121"/>
    <x v="6"/>
    <s v="video games"/>
    <x v="1071"/>
    <d v="2015-11-17T19:04:53"/>
  </r>
  <r>
    <x v="50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x v="1"/>
    <s v="games/video games"/>
    <x v="800"/>
    <x v="6"/>
    <s v="video games"/>
    <x v="1072"/>
    <d v="2014-02-05T19:58:17"/>
  </r>
  <r>
    <x v="60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x v="1"/>
    <s v="games/video games"/>
    <x v="119"/>
    <x v="6"/>
    <s v="video games"/>
    <x v="1073"/>
    <d v="2011-10-16T23:09:01"/>
  </r>
  <r>
    <x v="52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x v="1"/>
    <s v="games/video games"/>
    <x v="801"/>
    <x v="6"/>
    <s v="video games"/>
    <x v="1074"/>
    <d v="2014-01-04T04:09:05"/>
  </r>
  <r>
    <x v="62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x v="1"/>
    <s v="games/video games"/>
    <x v="2"/>
    <x v="6"/>
    <s v="video games"/>
    <x v="1075"/>
    <d v="2012-05-06T21:41:56"/>
  </r>
  <r>
    <x v="163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x v="1"/>
    <s v="games/video games"/>
    <x v="802"/>
    <x v="6"/>
    <s v="video games"/>
    <x v="1076"/>
    <d v="2014-09-11T09:04:10"/>
  </r>
  <r>
    <x v="129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x v="1"/>
    <s v="games/video games"/>
    <x v="803"/>
    <x v="6"/>
    <s v="video games"/>
    <x v="1077"/>
    <d v="2016-01-14T04:00:11"/>
  </r>
  <r>
    <x v="59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x v="1"/>
    <s v="games/video games"/>
    <x v="377"/>
    <x v="6"/>
    <s v="video games"/>
    <x v="1078"/>
    <d v="2011-07-22T04:42:01"/>
  </r>
  <r>
    <x v="56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x v="1"/>
    <s v="games/video games"/>
    <x v="804"/>
    <x v="6"/>
    <s v="video games"/>
    <x v="1079"/>
    <d v="2016-05-14T13:35:36"/>
  </r>
  <r>
    <x v="114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x v="1"/>
    <s v="games/video games"/>
    <x v="805"/>
    <x v="6"/>
    <s v="video games"/>
    <x v="1080"/>
    <d v="2014-05-11T03:18:53"/>
  </r>
  <r>
    <x v="50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x v="1"/>
    <s v="games/video games"/>
    <x v="366"/>
    <x v="6"/>
    <s v="video games"/>
    <x v="1081"/>
    <d v="2015-01-28T22:14:52"/>
  </r>
  <r>
    <x v="60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x v="1"/>
    <s v="games/video games"/>
    <x v="806"/>
    <x v="6"/>
    <s v="video games"/>
    <x v="1082"/>
    <d v="2012-08-10T21:44:48"/>
  </r>
  <r>
    <x v="60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x v="1"/>
    <s v="games/video games"/>
    <x v="807"/>
    <x v="6"/>
    <s v="video games"/>
    <x v="1083"/>
    <d v="2014-08-02T15:49:43"/>
  </r>
  <r>
    <x v="50"/>
    <n v="1084"/>
    <s v="My own channel"/>
    <s v="I want to start my own channel for gaming"/>
    <n v="550"/>
    <n v="0"/>
    <x v="2"/>
    <s v="US"/>
    <s v="USD"/>
    <n v="1407534804"/>
    <n v="1404942804"/>
    <b v="0"/>
    <x v="78"/>
    <x v="1"/>
    <s v="games/video games"/>
    <x v="121"/>
    <x v="6"/>
    <s v="video games"/>
    <x v="1084"/>
    <d v="2014-08-08T21:53:24"/>
  </r>
  <r>
    <x v="56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x v="1"/>
    <s v="games/video games"/>
    <x v="808"/>
    <x v="6"/>
    <s v="video games"/>
    <x v="1085"/>
    <d v="2016-03-14T15:06:15"/>
  </r>
  <r>
    <x v="50"/>
    <n v="1086"/>
    <s v="Cyber Universe Online"/>
    <s v="Humanity's future in the Galaxy"/>
    <n v="18000"/>
    <n v="15"/>
    <x v="2"/>
    <s v="US"/>
    <s v="USD"/>
    <n v="1408913291"/>
    <n v="1406321291"/>
    <b v="0"/>
    <x v="84"/>
    <x v="1"/>
    <s v="games/video games"/>
    <x v="507"/>
    <x v="6"/>
    <s v="video games"/>
    <x v="1086"/>
    <d v="2014-08-24T20:48:11"/>
  </r>
  <r>
    <x v="5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x v="1"/>
    <s v="games/video games"/>
    <x v="121"/>
    <x v="6"/>
    <s v="video games"/>
    <x v="1087"/>
    <d v="2014-06-15T17:08:07"/>
  </r>
  <r>
    <x v="51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x v="1"/>
    <s v="games/video games"/>
    <x v="809"/>
    <x v="6"/>
    <s v="video games"/>
    <x v="1088"/>
    <d v="2014-04-24T19:11:07"/>
  </r>
  <r>
    <x v="59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x v="1"/>
    <s v="games/video games"/>
    <x v="810"/>
    <x v="6"/>
    <s v="video games"/>
    <x v="1089"/>
    <d v="2015-06-26T04:32:55"/>
  </r>
  <r>
    <x v="50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x v="1"/>
    <s v="games/video games"/>
    <x v="144"/>
    <x v="6"/>
    <s v="video games"/>
    <x v="1090"/>
    <d v="2015-05-29T04:27:33"/>
  </r>
  <r>
    <x v="5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x v="1"/>
    <s v="games/video games"/>
    <x v="385"/>
    <x v="6"/>
    <s v="video games"/>
    <x v="1091"/>
    <d v="2016-04-10T18:41:12"/>
  </r>
  <r>
    <x v="60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x v="1"/>
    <s v="games/video games"/>
    <x v="366"/>
    <x v="6"/>
    <s v="video games"/>
    <x v="1092"/>
    <d v="2013-01-06T00:37:18"/>
  </r>
  <r>
    <x v="51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x v="1"/>
    <s v="games/video games"/>
    <x v="811"/>
    <x v="6"/>
    <s v="video games"/>
    <x v="1093"/>
    <d v="2016-02-11T23:22:17"/>
  </r>
  <r>
    <x v="82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x v="1"/>
    <s v="games/video games"/>
    <x v="812"/>
    <x v="6"/>
    <s v="video games"/>
    <x v="1094"/>
    <d v="2011-10-09T17:07:13"/>
  </r>
  <r>
    <x v="62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x v="1"/>
    <s v="games/video games"/>
    <x v="813"/>
    <x v="6"/>
    <s v="video games"/>
    <x v="1095"/>
    <d v="2013-08-30T12:53:40"/>
  </r>
  <r>
    <x v="82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x v="1"/>
    <s v="games/video games"/>
    <x v="814"/>
    <x v="6"/>
    <s v="video games"/>
    <x v="1096"/>
    <d v="2014-10-04T03:30:00"/>
  </r>
  <r>
    <x v="50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x v="1"/>
    <s v="games/video games"/>
    <x v="815"/>
    <x v="6"/>
    <s v="video games"/>
    <x v="1097"/>
    <d v="2014-03-02T19:01:17"/>
  </r>
  <r>
    <x v="113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x v="1"/>
    <s v="games/video games"/>
    <x v="816"/>
    <x v="6"/>
    <s v="video games"/>
    <x v="1098"/>
    <d v="2014-04-13T18:18:15"/>
  </r>
  <r>
    <x v="60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x v="1"/>
    <s v="games/video games"/>
    <x v="384"/>
    <x v="6"/>
    <s v="video games"/>
    <x v="1099"/>
    <d v="2015-05-13T20:04:28"/>
  </r>
  <r>
    <x v="56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x v="1"/>
    <s v="games/video games"/>
    <x v="119"/>
    <x v="6"/>
    <s v="video games"/>
    <x v="1100"/>
    <d v="2016-02-14T02:39:31"/>
  </r>
  <r>
    <x v="50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x v="1"/>
    <s v="games/video games"/>
    <x v="817"/>
    <x v="6"/>
    <s v="video games"/>
    <x v="1101"/>
    <d v="2016-07-14T18:12:00"/>
  </r>
  <r>
    <x v="62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x v="1"/>
    <s v="games/video games"/>
    <x v="818"/>
    <x v="6"/>
    <s v="video games"/>
    <x v="1102"/>
    <d v="2013-12-09T05:59:00"/>
  </r>
  <r>
    <x v="53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x v="1"/>
    <s v="games/video games"/>
    <x v="796"/>
    <x v="6"/>
    <s v="video games"/>
    <x v="1103"/>
    <d v="2016-06-18T05:19:50"/>
  </r>
  <r>
    <x v="62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x v="1"/>
    <s v="games/video games"/>
    <x v="819"/>
    <x v="6"/>
    <s v="video games"/>
    <x v="1104"/>
    <d v="2014-06-11T09:50:21"/>
  </r>
  <r>
    <x v="50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x v="1"/>
    <s v="games/video games"/>
    <x v="820"/>
    <x v="6"/>
    <s v="video games"/>
    <x v="1105"/>
    <d v="2014-03-24T02:15:27"/>
  </r>
  <r>
    <x v="139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x v="1"/>
    <s v="games/video games"/>
    <x v="821"/>
    <x v="6"/>
    <s v="video games"/>
    <x v="1106"/>
    <d v="2012-04-04T16:46:15"/>
  </r>
  <r>
    <x v="5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x v="1"/>
    <s v="games/video games"/>
    <x v="121"/>
    <x v="6"/>
    <s v="video games"/>
    <x v="1107"/>
    <d v="2014-07-23T20:40:24"/>
  </r>
  <r>
    <x v="56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x v="1"/>
    <s v="games/video games"/>
    <x v="822"/>
    <x v="6"/>
    <s v="video games"/>
    <x v="1108"/>
    <d v="2012-04-13T14:17:15"/>
  </r>
  <r>
    <x v="50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x v="1"/>
    <s v="games/video games"/>
    <x v="2"/>
    <x v="6"/>
    <s v="video games"/>
    <x v="1109"/>
    <d v="2016-11-18T19:03:10"/>
  </r>
  <r>
    <x v="60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x v="1"/>
    <s v="games/video games"/>
    <x v="823"/>
    <x v="6"/>
    <s v="video games"/>
    <x v="1110"/>
    <d v="2012-12-07T22:23:42"/>
  </r>
  <r>
    <x v="50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x v="1"/>
    <s v="games/video games"/>
    <x v="120"/>
    <x v="6"/>
    <s v="video games"/>
    <x v="1111"/>
    <d v="2016-01-08T04:53:10"/>
  </r>
  <r>
    <x v="71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x v="1"/>
    <s v="games/video games"/>
    <x v="824"/>
    <x v="6"/>
    <s v="video games"/>
    <x v="1112"/>
    <d v="2015-01-19T08:30:00"/>
  </r>
  <r>
    <x v="60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x v="1"/>
    <s v="games/video games"/>
    <x v="144"/>
    <x v="6"/>
    <s v="video games"/>
    <x v="1113"/>
    <d v="2014-08-14T23:27:00"/>
  </r>
  <r>
    <x v="50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x v="1"/>
    <s v="games/video games"/>
    <x v="825"/>
    <x v="6"/>
    <s v="video games"/>
    <x v="1114"/>
    <d v="2013-10-09T08:18:07"/>
  </r>
  <r>
    <x v="50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x v="1"/>
    <s v="games/video games"/>
    <x v="514"/>
    <x v="6"/>
    <s v="video games"/>
    <x v="1115"/>
    <d v="2016-03-30T15:41:35"/>
  </r>
  <r>
    <x v="50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x v="1"/>
    <s v="games/video games"/>
    <x v="826"/>
    <x v="6"/>
    <s v="video games"/>
    <x v="1116"/>
    <d v="2012-06-09T20:20:08"/>
  </r>
  <r>
    <x v="59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x v="1"/>
    <s v="games/video games"/>
    <x v="827"/>
    <x v="6"/>
    <s v="video games"/>
    <x v="1117"/>
    <d v="2015-12-25T14:21:53"/>
  </r>
  <r>
    <x v="53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x v="1"/>
    <s v="games/video games"/>
    <x v="828"/>
    <x v="6"/>
    <s v="video games"/>
    <x v="1118"/>
    <d v="2014-04-05T02:59:39"/>
  </r>
  <r>
    <x v="50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x v="1"/>
    <s v="games/video games"/>
    <x v="144"/>
    <x v="6"/>
    <s v="video games"/>
    <x v="1119"/>
    <d v="2014-04-06T19:01:04"/>
  </r>
  <r>
    <x v="5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x v="1"/>
    <s v="games/video games"/>
    <x v="121"/>
    <x v="6"/>
    <s v="video games"/>
    <x v="1120"/>
    <d v="2011-10-28T20:56:40"/>
  </r>
  <r>
    <x v="50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x v="1"/>
    <s v="games/video games"/>
    <x v="829"/>
    <x v="6"/>
    <s v="video games"/>
    <x v="1121"/>
    <d v="2016-03-13T21:25:16"/>
  </r>
  <r>
    <x v="5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x v="1"/>
    <s v="games/video games"/>
    <x v="121"/>
    <x v="6"/>
    <s v="video games"/>
    <x v="1122"/>
    <d v="2013-05-30T16:53:45"/>
  </r>
  <r>
    <x v="50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x v="1"/>
    <s v="games/video games"/>
    <x v="830"/>
    <x v="6"/>
    <s v="video games"/>
    <x v="1123"/>
    <d v="2014-04-19T12:34:08"/>
  </r>
  <r>
    <x v="50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x v="1"/>
    <s v="games/mobile games"/>
    <x v="831"/>
    <x v="6"/>
    <s v="mobile games"/>
    <x v="1124"/>
    <d v="2015-04-30T16:00:51"/>
  </r>
  <r>
    <x v="5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x v="1"/>
    <s v="games/mobile games"/>
    <x v="121"/>
    <x v="6"/>
    <s v="mobile games"/>
    <x v="1125"/>
    <d v="2015-09-25T14:58:50"/>
  </r>
  <r>
    <x v="60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x v="1"/>
    <s v="games/mobile games"/>
    <x v="144"/>
    <x v="6"/>
    <s v="mobile games"/>
    <x v="1126"/>
    <d v="2016-07-14T07:51:34"/>
  </r>
  <r>
    <x v="53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x v="1"/>
    <s v="games/mobile games"/>
    <x v="832"/>
    <x v="6"/>
    <s v="mobile games"/>
    <x v="1127"/>
    <d v="2014-11-14T21:30:00"/>
  </r>
  <r>
    <x v="50"/>
    <n v="1128"/>
    <s v="Flying Turds"/>
    <s v="#havingfunFTW"/>
    <n v="1000"/>
    <n v="1"/>
    <x v="2"/>
    <s v="GB"/>
    <s v="GBP"/>
    <n v="1407425717"/>
    <n v="1404833717"/>
    <b v="0"/>
    <x v="29"/>
    <x v="1"/>
    <s v="games/mobile games"/>
    <x v="120"/>
    <x v="6"/>
    <s v="mobile games"/>
    <x v="1128"/>
    <d v="2014-08-07T15:35:17"/>
  </r>
  <r>
    <x v="50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x v="1"/>
    <s v="games/mobile games"/>
    <x v="689"/>
    <x v="6"/>
    <s v="mobile games"/>
    <x v="1129"/>
    <d v="2016-06-05T06:21:33"/>
  </r>
  <r>
    <x v="50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x v="1"/>
    <s v="games/mobile games"/>
    <x v="830"/>
    <x v="6"/>
    <s v="mobile games"/>
    <x v="1130"/>
    <d v="2014-11-26T00:55:00"/>
  </r>
  <r>
    <x v="5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x v="1"/>
    <s v="games/mobile games"/>
    <x v="121"/>
    <x v="6"/>
    <s v="mobile games"/>
    <x v="1131"/>
    <d v="2015-12-24T21:47:48"/>
  </r>
  <r>
    <x v="51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x v="1"/>
    <s v="games/mobile games"/>
    <x v="833"/>
    <x v="6"/>
    <s v="mobile games"/>
    <x v="1132"/>
    <d v="2017-01-01T02:46:11"/>
  </r>
  <r>
    <x v="60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x v="1"/>
    <s v="games/mobile games"/>
    <x v="135"/>
    <x v="6"/>
    <s v="mobile games"/>
    <x v="1133"/>
    <d v="2014-07-31T09:46:21"/>
  </r>
  <r>
    <x v="50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x v="1"/>
    <s v="games/mobile games"/>
    <x v="120"/>
    <x v="6"/>
    <s v="mobile games"/>
    <x v="1134"/>
    <d v="2014-11-29T04:33:00"/>
  </r>
  <r>
    <x v="62"/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x v="1"/>
    <s v="games/mobile games"/>
    <x v="73"/>
    <x v="6"/>
    <s v="mobile games"/>
    <x v="1135"/>
    <d v="2016-08-06T23:44:54"/>
  </r>
  <r>
    <x v="5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x v="1"/>
    <s v="games/mobile games"/>
    <x v="834"/>
    <x v="6"/>
    <s v="mobile games"/>
    <x v="1136"/>
    <d v="2015-12-19T16:07:09"/>
  </r>
  <r>
    <x v="67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x v="1"/>
    <s v="games/mobile games"/>
    <x v="835"/>
    <x v="6"/>
    <s v="mobile games"/>
    <x v="1137"/>
    <d v="2016-04-23T19:40:21"/>
  </r>
  <r>
    <x v="50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x v="1"/>
    <s v="games/mobile games"/>
    <x v="683"/>
    <x v="6"/>
    <s v="mobile games"/>
    <x v="1138"/>
    <d v="2017-01-21T21:45:31"/>
  </r>
  <r>
    <x v="50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x v="1"/>
    <s v="games/mobile games"/>
    <x v="144"/>
    <x v="6"/>
    <s v="mobile games"/>
    <x v="1139"/>
    <d v="2015-01-01T08:20:26"/>
  </r>
  <r>
    <x v="5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x v="1"/>
    <s v="games/mobile games"/>
    <x v="121"/>
    <x v="6"/>
    <s v="mobile games"/>
    <x v="1140"/>
    <d v="2015-08-06T11:05:21"/>
  </r>
  <r>
    <x v="50"/>
    <n v="1141"/>
    <s v="Arena Z - Zombie Survival"/>
    <s v="I think this will be a great game!"/>
    <n v="500"/>
    <n v="0"/>
    <x v="2"/>
    <s v="DE"/>
    <s v="EUR"/>
    <n v="1436460450"/>
    <n v="1433868450"/>
    <b v="0"/>
    <x v="78"/>
    <x v="1"/>
    <s v="games/mobile games"/>
    <x v="121"/>
    <x v="6"/>
    <s v="mobile games"/>
    <x v="1141"/>
    <d v="2015-07-09T16:47:30"/>
  </r>
  <r>
    <x v="50"/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x v="1"/>
    <s v="games/mobile games"/>
    <x v="121"/>
    <x v="6"/>
    <s v="mobile games"/>
    <x v="1142"/>
    <d v="2015-02-17T00:08:47"/>
  </r>
  <r>
    <x v="50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x v="1"/>
    <s v="games/mobile games"/>
    <x v="836"/>
    <x v="6"/>
    <s v="mobile games"/>
    <x v="1143"/>
    <d v="2015-12-17T04:38:46"/>
  </r>
  <r>
    <x v="5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x v="1"/>
    <s v="food/food trucks"/>
    <x v="121"/>
    <x v="7"/>
    <s v="food trucks"/>
    <x v="1144"/>
    <d v="2015-04-29T04:22:00"/>
  </r>
  <r>
    <x v="50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x v="1"/>
    <s v="food/food trucks"/>
    <x v="101"/>
    <x v="7"/>
    <s v="food trucks"/>
    <x v="1145"/>
    <d v="2014-10-02T17:56:32"/>
  </r>
  <r>
    <x v="114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x v="1"/>
    <s v="food/food trucks"/>
    <x v="837"/>
    <x v="7"/>
    <s v="food trucks"/>
    <x v="1146"/>
    <d v="2014-05-02T22:52:53"/>
  </r>
  <r>
    <x v="5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x v="1"/>
    <s v="food/food trucks"/>
    <x v="121"/>
    <x v="7"/>
    <s v="food trucks"/>
    <x v="1147"/>
    <d v="2014-10-19T23:19:43"/>
  </r>
  <r>
    <x v="50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x v="1"/>
    <s v="food/food trucks"/>
    <x v="838"/>
    <x v="7"/>
    <s v="food trucks"/>
    <x v="1148"/>
    <d v="2016-12-01T05:06:21"/>
  </r>
  <r>
    <x v="50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x v="1"/>
    <s v="food/food trucks"/>
    <x v="839"/>
    <x v="7"/>
    <s v="food trucks"/>
    <x v="1149"/>
    <d v="2016-06-16T17:02:46"/>
  </r>
  <r>
    <x v="54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x v="1"/>
    <s v="food/food trucks"/>
    <x v="840"/>
    <x v="7"/>
    <s v="food trucks"/>
    <x v="1150"/>
    <d v="2016-01-08T22:54:35"/>
  </r>
  <r>
    <x v="5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x v="1"/>
    <s v="food/food trucks"/>
    <x v="121"/>
    <x v="7"/>
    <s v="food trucks"/>
    <x v="1151"/>
    <d v="2015-09-07T02:27:43"/>
  </r>
  <r>
    <x v="52"/>
    <n v="1152"/>
    <s v="Peruvian King Food Truck"/>
    <s v="Peruvian food truck with an LA twist."/>
    <n v="16000"/>
    <n v="911"/>
    <x v="2"/>
    <s v="US"/>
    <s v="USD"/>
    <n v="1431709312"/>
    <n v="1429117312"/>
    <b v="0"/>
    <x v="41"/>
    <x v="1"/>
    <s v="food/food trucks"/>
    <x v="841"/>
    <x v="7"/>
    <s v="food trucks"/>
    <x v="1152"/>
    <d v="2015-05-15T17:01:52"/>
  </r>
  <r>
    <x v="60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x v="1"/>
    <s v="food/food trucks"/>
    <x v="73"/>
    <x v="7"/>
    <s v="food trucks"/>
    <x v="1153"/>
    <d v="2015-06-18T17:08:25"/>
  </r>
  <r>
    <x v="113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x v="1"/>
    <s v="food/food trucks"/>
    <x v="149"/>
    <x v="7"/>
    <s v="food trucks"/>
    <x v="1154"/>
    <d v="2015-09-06T02:36:46"/>
  </r>
  <r>
    <x v="60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x v="1"/>
    <s v="food/food trucks"/>
    <x v="842"/>
    <x v="7"/>
    <s v="food trucks"/>
    <x v="1155"/>
    <d v="2014-08-14T18:20:08"/>
  </r>
  <r>
    <x v="5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x v="1"/>
    <s v="food/food trucks"/>
    <x v="121"/>
    <x v="7"/>
    <s v="food trucks"/>
    <x v="1156"/>
    <d v="2015-02-24T01:42:42"/>
  </r>
  <r>
    <x v="53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x v="1"/>
    <s v="food/food trucks"/>
    <x v="690"/>
    <x v="7"/>
    <s v="food trucks"/>
    <x v="1157"/>
    <d v="2014-12-05T16:04:40"/>
  </r>
  <r>
    <x v="50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x v="1"/>
    <s v="food/food trucks"/>
    <x v="123"/>
    <x v="7"/>
    <s v="food trucks"/>
    <x v="1158"/>
    <d v="2014-12-09T02:12:08"/>
  </r>
  <r>
    <x v="5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x v="1"/>
    <s v="food/food trucks"/>
    <x v="121"/>
    <x v="7"/>
    <s v="food trucks"/>
    <x v="1159"/>
    <d v="2015-06-30T15:45:00"/>
  </r>
  <r>
    <x v="65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x v="1"/>
    <s v="food/food trucks"/>
    <x v="843"/>
    <x v="7"/>
    <s v="food trucks"/>
    <x v="1160"/>
    <d v="2015-03-28T02:43:06"/>
  </r>
  <r>
    <x v="5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x v="1"/>
    <s v="food/food trucks"/>
    <x v="121"/>
    <x v="7"/>
    <s v="food trucks"/>
    <x v="1161"/>
    <d v="2015-05-19T15:06:29"/>
  </r>
  <r>
    <x v="50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x v="1"/>
    <s v="food/food trucks"/>
    <x v="844"/>
    <x v="7"/>
    <s v="food trucks"/>
    <x v="1162"/>
    <d v="2014-09-25T16:24:24"/>
  </r>
  <r>
    <x v="5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x v="1"/>
    <s v="food/food trucks"/>
    <x v="121"/>
    <x v="7"/>
    <s v="food trucks"/>
    <x v="1163"/>
    <d v="2014-08-09T17:22:00"/>
  </r>
  <r>
    <x v="50"/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x v="1"/>
    <s v="food/food trucks"/>
    <x v="121"/>
    <x v="7"/>
    <s v="food trucks"/>
    <x v="1164"/>
    <d v="2016-06-18T17:23:02"/>
  </r>
  <r>
    <x v="70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x v="1"/>
    <s v="food/food trucks"/>
    <x v="845"/>
    <x v="7"/>
    <s v="food trucks"/>
    <x v="1165"/>
    <d v="2014-07-06T05:08:50"/>
  </r>
  <r>
    <x v="118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x v="1"/>
    <s v="food/food trucks"/>
    <x v="846"/>
    <x v="7"/>
    <s v="food trucks"/>
    <x v="1166"/>
    <d v="2015-06-26T04:00:00"/>
  </r>
  <r>
    <x v="53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x v="1"/>
    <s v="food/food trucks"/>
    <x v="847"/>
    <x v="7"/>
    <s v="food trucks"/>
    <x v="1167"/>
    <d v="2014-09-12T17:38:15"/>
  </r>
  <r>
    <x v="52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x v="1"/>
    <s v="food/food trucks"/>
    <x v="848"/>
    <x v="7"/>
    <s v="food trucks"/>
    <x v="1168"/>
    <d v="2016-09-22T01:17:45"/>
  </r>
  <r>
    <x v="50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x v="1"/>
    <s v="food/food trucks"/>
    <x v="162"/>
    <x v="7"/>
    <s v="food trucks"/>
    <x v="1169"/>
    <d v="2015-02-22T08:29:23"/>
  </r>
  <r>
    <x v="50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x v="1"/>
    <s v="food/food trucks"/>
    <x v="73"/>
    <x v="7"/>
    <s v="food trucks"/>
    <x v="1170"/>
    <d v="2015-05-30T21:26:11"/>
  </r>
  <r>
    <x v="50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x v="1"/>
    <s v="food/food trucks"/>
    <x v="384"/>
    <x v="7"/>
    <s v="food trucks"/>
    <x v="1171"/>
    <d v="2014-11-13T20:18:47"/>
  </r>
  <r>
    <x v="50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x v="1"/>
    <s v="food/food trucks"/>
    <x v="121"/>
    <x v="7"/>
    <s v="food trucks"/>
    <x v="1172"/>
    <d v="2014-08-20T16:22:32"/>
  </r>
  <r>
    <x v="50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x v="1"/>
    <s v="food/food trucks"/>
    <x v="180"/>
    <x v="7"/>
    <s v="food trucks"/>
    <x v="1173"/>
    <d v="2015-08-03T04:27:37"/>
  </r>
  <r>
    <x v="52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x v="1"/>
    <s v="food/food trucks"/>
    <x v="849"/>
    <x v="7"/>
    <s v="food trucks"/>
    <x v="1174"/>
    <d v="2016-05-08T20:12:07"/>
  </r>
  <r>
    <x v="56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x v="1"/>
    <s v="food/food trucks"/>
    <x v="178"/>
    <x v="7"/>
    <s v="food trucks"/>
    <x v="1175"/>
    <d v="2015-07-15T17:28:59"/>
  </r>
  <r>
    <x v="50"/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x v="1"/>
    <s v="food/food trucks"/>
    <x v="119"/>
    <x v="7"/>
    <s v="food trucks"/>
    <x v="1176"/>
    <d v="2017-03-06T13:00:00"/>
  </r>
  <r>
    <x v="5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x v="1"/>
    <s v="food/food trucks"/>
    <x v="121"/>
    <x v="7"/>
    <s v="food trucks"/>
    <x v="1177"/>
    <d v="2014-10-15T15:51:36"/>
  </r>
  <r>
    <x v="50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x v="1"/>
    <s v="food/food trucks"/>
    <x v="144"/>
    <x v="7"/>
    <s v="food trucks"/>
    <x v="1178"/>
    <d v="2014-08-16T21:44:12"/>
  </r>
  <r>
    <x v="62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x v="1"/>
    <s v="food/food trucks"/>
    <x v="850"/>
    <x v="7"/>
    <s v="food trucks"/>
    <x v="1179"/>
    <d v="2015-10-28T17:17:07"/>
  </r>
  <r>
    <x v="81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x v="1"/>
    <s v="food/food trucks"/>
    <x v="851"/>
    <x v="7"/>
    <s v="food trucks"/>
    <x v="1180"/>
    <d v="2014-06-28T19:21:54"/>
  </r>
  <r>
    <x v="50"/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x v="1"/>
    <s v="food/food trucks"/>
    <x v="852"/>
    <x v="7"/>
    <s v="food trucks"/>
    <x v="1181"/>
    <d v="2015-03-01T08:08:41"/>
  </r>
  <r>
    <x v="65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x v="1"/>
    <s v="food/food trucks"/>
    <x v="689"/>
    <x v="7"/>
    <s v="food trucks"/>
    <x v="1182"/>
    <d v="2017-01-12T16:42:00"/>
  </r>
  <r>
    <x v="65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x v="1"/>
    <s v="food/food trucks"/>
    <x v="853"/>
    <x v="7"/>
    <s v="food trucks"/>
    <x v="1183"/>
    <d v="2016-11-02T03:59:00"/>
  </r>
  <r>
    <x v="2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x v="0"/>
    <s v="photography/photobooks"/>
    <x v="854"/>
    <x v="8"/>
    <s v="photobooks"/>
    <x v="1184"/>
    <d v="2017-02-06T14:23:31"/>
  </r>
  <r>
    <x v="2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x v="0"/>
    <s v="photography/photobooks"/>
    <x v="855"/>
    <x v="8"/>
    <s v="photobooks"/>
    <x v="1185"/>
    <d v="2015-06-08T04:00:00"/>
  </r>
  <r>
    <x v="13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x v="0"/>
    <s v="photography/photobooks"/>
    <x v="856"/>
    <x v="8"/>
    <s v="photobooks"/>
    <x v="1186"/>
    <d v="2015-06-01T22:42:00"/>
  </r>
  <r>
    <x v="3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x v="0"/>
    <s v="photography/photobooks"/>
    <x v="857"/>
    <x v="8"/>
    <s v="photobooks"/>
    <x v="1187"/>
    <d v="2015-05-17T18:00:00"/>
  </r>
  <r>
    <x v="164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x v="0"/>
    <s v="photography/photobooks"/>
    <x v="858"/>
    <x v="8"/>
    <s v="photobooks"/>
    <x v="1188"/>
    <d v="2016-12-28T16:49:00"/>
  </r>
  <r>
    <x v="29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x v="0"/>
    <s v="photography/photobooks"/>
    <x v="859"/>
    <x v="8"/>
    <s v="photobooks"/>
    <x v="1189"/>
    <d v="2016-06-29T23:29:55"/>
  </r>
  <r>
    <x v="16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x v="0"/>
    <s v="photography/photobooks"/>
    <x v="860"/>
    <x v="8"/>
    <s v="photobooks"/>
    <x v="1190"/>
    <d v="2014-08-31T15:58:45"/>
  </r>
  <r>
    <x v="15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x v="0"/>
    <s v="photography/photobooks"/>
    <x v="861"/>
    <x v="8"/>
    <s v="photobooks"/>
    <x v="1191"/>
    <d v="2016-03-20T13:29:20"/>
  </r>
  <r>
    <x v="166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x v="0"/>
    <s v="photography/photobooks"/>
    <x v="862"/>
    <x v="8"/>
    <s v="photobooks"/>
    <x v="1192"/>
    <d v="2017-02-11T12:09:38"/>
  </r>
  <r>
    <x v="3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x v="0"/>
    <s v="photography/photobooks"/>
    <x v="863"/>
    <x v="8"/>
    <s v="photobooks"/>
    <x v="1193"/>
    <d v="2016-04-09T17:37:33"/>
  </r>
  <r>
    <x v="167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x v="0"/>
    <s v="photography/photobooks"/>
    <x v="864"/>
    <x v="8"/>
    <s v="photobooks"/>
    <x v="1194"/>
    <d v="2015-04-08T11:42:59"/>
  </r>
  <r>
    <x v="16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x v="0"/>
    <s v="photography/photobooks"/>
    <x v="865"/>
    <x v="8"/>
    <s v="photobooks"/>
    <x v="1195"/>
    <d v="2015-12-20T09:00:00"/>
  </r>
  <r>
    <x v="168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x v="0"/>
    <s v="photography/photobooks"/>
    <x v="866"/>
    <x v="8"/>
    <s v="photobooks"/>
    <x v="1196"/>
    <d v="2015-12-18T19:38:59"/>
  </r>
  <r>
    <x v="169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x v="0"/>
    <s v="photography/photobooks"/>
    <x v="867"/>
    <x v="8"/>
    <s v="photobooks"/>
    <x v="1197"/>
    <d v="2016-06-13T05:59:00"/>
  </r>
  <r>
    <x v="170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x v="0"/>
    <s v="photography/photobooks"/>
    <x v="868"/>
    <x v="8"/>
    <s v="photobooks"/>
    <x v="1198"/>
    <d v="2015-12-31T03:00:00"/>
  </r>
  <r>
    <x v="7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x v="0"/>
    <s v="photography/photobooks"/>
    <x v="869"/>
    <x v="8"/>
    <s v="photobooks"/>
    <x v="1199"/>
    <d v="2015-07-08T18:30:00"/>
  </r>
  <r>
    <x v="9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x v="0"/>
    <s v="photography/photobooks"/>
    <x v="870"/>
    <x v="8"/>
    <s v="photobooks"/>
    <x v="1200"/>
    <d v="2015-04-16T11:27:36"/>
  </r>
  <r>
    <x v="21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x v="0"/>
    <s v="photography/photobooks"/>
    <x v="871"/>
    <x v="8"/>
    <s v="photobooks"/>
    <x v="1201"/>
    <d v="2016-07-15T14:34:06"/>
  </r>
  <r>
    <x v="171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x v="0"/>
    <s v="photography/photobooks"/>
    <x v="872"/>
    <x v="8"/>
    <s v="photobooks"/>
    <x v="1202"/>
    <d v="2015-06-27T06:55:54"/>
  </r>
  <r>
    <x v="21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x v="0"/>
    <s v="photography/photobooks"/>
    <x v="873"/>
    <x v="8"/>
    <s v="photobooks"/>
    <x v="1203"/>
    <d v="2015-05-31T14:45:27"/>
  </r>
  <r>
    <x v="33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x v="0"/>
    <s v="photography/photobooks"/>
    <x v="874"/>
    <x v="8"/>
    <s v="photobooks"/>
    <x v="1204"/>
    <d v="2015-12-04T05:00:00"/>
  </r>
  <r>
    <x v="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x v="0"/>
    <s v="photography/photobooks"/>
    <x v="875"/>
    <x v="8"/>
    <s v="photobooks"/>
    <x v="1205"/>
    <d v="2015-06-13T12:09:11"/>
  </r>
  <r>
    <x v="41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x v="0"/>
    <s v="photography/photobooks"/>
    <x v="876"/>
    <x v="8"/>
    <s v="photobooks"/>
    <x v="1206"/>
    <d v="2017-03-11T13:29:00"/>
  </r>
  <r>
    <x v="3"/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x v="0"/>
    <s v="photography/photobooks"/>
    <x v="877"/>
    <x v="8"/>
    <s v="photobooks"/>
    <x v="1207"/>
    <d v="2016-03-31T10:00:00"/>
  </r>
  <r>
    <x v="19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x v="0"/>
    <s v="photography/photobooks"/>
    <x v="878"/>
    <x v="8"/>
    <s v="photobooks"/>
    <x v="1208"/>
    <d v="2016-03-24T16:01:04"/>
  </r>
  <r>
    <x v="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x v="0"/>
    <s v="photography/photobooks"/>
    <x v="879"/>
    <x v="8"/>
    <s v="photobooks"/>
    <x v="1209"/>
    <d v="2017-02-25T20:18:25"/>
  </r>
  <r>
    <x v="172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x v="0"/>
    <s v="photography/photobooks"/>
    <x v="880"/>
    <x v="8"/>
    <s v="photobooks"/>
    <x v="1210"/>
    <d v="2015-05-31T21:00:00"/>
  </r>
  <r>
    <x v="7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x v="0"/>
    <s v="photography/photobooks"/>
    <x v="881"/>
    <x v="8"/>
    <s v="photobooks"/>
    <x v="1211"/>
    <d v="2016-06-09T20:47:41"/>
  </r>
  <r>
    <x v="32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x v="0"/>
    <s v="photography/photobooks"/>
    <x v="882"/>
    <x v="8"/>
    <s v="photobooks"/>
    <x v="1212"/>
    <d v="2015-11-27T01:00:00"/>
  </r>
  <r>
    <x v="21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x v="0"/>
    <s v="photography/photobooks"/>
    <x v="883"/>
    <x v="8"/>
    <s v="photobooks"/>
    <x v="1213"/>
    <d v="2017-01-31T18:08:20"/>
  </r>
  <r>
    <x v="88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x v="0"/>
    <s v="photography/photobooks"/>
    <x v="884"/>
    <x v="8"/>
    <s v="photobooks"/>
    <x v="1214"/>
    <d v="2015-06-09T20:10:05"/>
  </r>
  <r>
    <x v="173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x v="0"/>
    <s v="photography/photobooks"/>
    <x v="885"/>
    <x v="8"/>
    <s v="photobooks"/>
    <x v="1215"/>
    <d v="2014-05-30T22:09:16"/>
  </r>
  <r>
    <x v="91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x v="0"/>
    <s v="photography/photobooks"/>
    <x v="886"/>
    <x v="8"/>
    <s v="photobooks"/>
    <x v="1216"/>
    <d v="2015-10-02T23:03:00"/>
  </r>
  <r>
    <x v="33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x v="0"/>
    <s v="photography/photobooks"/>
    <x v="887"/>
    <x v="8"/>
    <s v="photobooks"/>
    <x v="1217"/>
    <d v="2016-07-14T19:25:40"/>
  </r>
  <r>
    <x v="174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x v="0"/>
    <s v="photography/photobooks"/>
    <x v="888"/>
    <x v="8"/>
    <s v="photobooks"/>
    <x v="1218"/>
    <d v="2015-11-01T03:00:00"/>
  </r>
  <r>
    <x v="175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x v="0"/>
    <s v="photography/photobooks"/>
    <x v="889"/>
    <x v="8"/>
    <s v="photobooks"/>
    <x v="1219"/>
    <d v="2016-10-20T11:05:13"/>
  </r>
  <r>
    <x v="3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x v="0"/>
    <s v="photography/photobooks"/>
    <x v="890"/>
    <x v="8"/>
    <s v="photobooks"/>
    <x v="1220"/>
    <d v="2015-08-25T15:05:12"/>
  </r>
  <r>
    <x v="38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x v="0"/>
    <s v="photography/photobooks"/>
    <x v="891"/>
    <x v="8"/>
    <s v="photobooks"/>
    <x v="1221"/>
    <d v="2016-12-04T00:00:00"/>
  </r>
  <r>
    <x v="176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x v="0"/>
    <s v="photography/photobooks"/>
    <x v="892"/>
    <x v="8"/>
    <s v="photobooks"/>
    <x v="1222"/>
    <d v="2016-04-01T04:00:00"/>
  </r>
  <r>
    <x v="20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x v="0"/>
    <s v="photography/photobooks"/>
    <x v="893"/>
    <x v="8"/>
    <s v="photobooks"/>
    <x v="1223"/>
    <d v="2016-11-10T05:15:09"/>
  </r>
  <r>
    <x v="113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x v="1"/>
    <s v="music/world music"/>
    <x v="894"/>
    <x v="4"/>
    <s v="world music"/>
    <x v="1224"/>
    <d v="2014-06-06T13:11:42"/>
  </r>
  <r>
    <x v="65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x v="1"/>
    <s v="music/world music"/>
    <x v="895"/>
    <x v="4"/>
    <s v="world music"/>
    <x v="1225"/>
    <d v="2013-10-22T21:44:38"/>
  </r>
  <r>
    <x v="65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x v="1"/>
    <s v="music/world music"/>
    <x v="896"/>
    <x v="4"/>
    <s v="world music"/>
    <x v="1226"/>
    <d v="2014-04-21T01:00:00"/>
  </r>
  <r>
    <x v="5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x v="1"/>
    <s v="music/world music"/>
    <x v="121"/>
    <x v="4"/>
    <s v="world music"/>
    <x v="1227"/>
    <d v="2014-08-07T07:00:00"/>
  </r>
  <r>
    <x v="129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x v="1"/>
    <s v="music/world music"/>
    <x v="897"/>
    <x v="4"/>
    <s v="world music"/>
    <x v="1228"/>
    <d v="2011-09-28T17:30:08"/>
  </r>
  <r>
    <x v="60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x v="1"/>
    <s v="music/world music"/>
    <x v="384"/>
    <x v="4"/>
    <s v="world music"/>
    <x v="1229"/>
    <d v="2012-04-16T16:00:00"/>
  </r>
  <r>
    <x v="5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x v="1"/>
    <s v="music/world music"/>
    <x v="121"/>
    <x v="4"/>
    <s v="world music"/>
    <x v="1230"/>
    <d v="2011-02-24T23:20:30"/>
  </r>
  <r>
    <x v="5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x v="1"/>
    <s v="music/world music"/>
    <x v="121"/>
    <x v="4"/>
    <s v="world music"/>
    <x v="1231"/>
    <d v="2015-08-28T01:00:00"/>
  </r>
  <r>
    <x v="60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x v="1"/>
    <s v="music/world music"/>
    <x v="379"/>
    <x v="4"/>
    <s v="world music"/>
    <x v="1232"/>
    <d v="2013-10-06T20:21:10"/>
  </r>
  <r>
    <x v="8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x v="1"/>
    <s v="music/world music"/>
    <x v="862"/>
    <x v="4"/>
    <s v="world music"/>
    <x v="1233"/>
    <d v="2012-02-21T22:46:14"/>
  </r>
  <r>
    <x v="5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x v="1"/>
    <s v="music/world music"/>
    <x v="121"/>
    <x v="4"/>
    <s v="world music"/>
    <x v="1234"/>
    <d v="2015-02-02T18:55:42"/>
  </r>
  <r>
    <x v="56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x v="1"/>
    <s v="music/world music"/>
    <x v="436"/>
    <x v="4"/>
    <s v="world music"/>
    <x v="1235"/>
    <d v="2013-12-15T03:14:59"/>
  </r>
  <r>
    <x v="50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x v="1"/>
    <s v="music/world music"/>
    <x v="121"/>
    <x v="4"/>
    <s v="world music"/>
    <x v="1236"/>
    <d v="2012-07-28T16:00:00"/>
  </r>
  <r>
    <x v="5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x v="1"/>
    <s v="music/world music"/>
    <x v="121"/>
    <x v="4"/>
    <s v="world music"/>
    <x v="1237"/>
    <d v="2012-08-24T06:47:45"/>
  </r>
  <r>
    <x v="82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x v="1"/>
    <s v="music/world music"/>
    <x v="898"/>
    <x v="4"/>
    <s v="world music"/>
    <x v="1238"/>
    <d v="2011-08-06T14:38:56"/>
  </r>
  <r>
    <x v="5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x v="1"/>
    <s v="music/world music"/>
    <x v="121"/>
    <x v="4"/>
    <s v="world music"/>
    <x v="1239"/>
    <d v="2012-01-05T23:06:07"/>
  </r>
  <r>
    <x v="56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x v="1"/>
    <s v="music/world music"/>
    <x v="899"/>
    <x v="4"/>
    <s v="world music"/>
    <x v="1240"/>
    <d v="2013-07-12T21:51:00"/>
  </r>
  <r>
    <x v="7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x v="1"/>
    <s v="music/world music"/>
    <x v="900"/>
    <x v="4"/>
    <s v="world music"/>
    <x v="1241"/>
    <d v="2014-11-03T05:59:00"/>
  </r>
  <r>
    <x v="60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x v="1"/>
    <s v="music/world music"/>
    <x v="144"/>
    <x v="4"/>
    <s v="world music"/>
    <x v="1242"/>
    <d v="2011-09-11T13:18:00"/>
  </r>
  <r>
    <x v="51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x v="1"/>
    <s v="music/world music"/>
    <x v="901"/>
    <x v="4"/>
    <s v="world music"/>
    <x v="1243"/>
    <d v="2011-07-08T21:00:00"/>
  </r>
  <r>
    <x v="3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x v="0"/>
    <s v="music/rock"/>
    <x v="902"/>
    <x v="4"/>
    <s v="rock"/>
    <x v="1244"/>
    <d v="2013-04-22T21:00:00"/>
  </r>
  <r>
    <x v="28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x v="0"/>
    <s v="music/rock"/>
    <x v="903"/>
    <x v="4"/>
    <s v="rock"/>
    <x v="1245"/>
    <d v="2014-06-14T14:23:54"/>
  </r>
  <r>
    <x v="16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x v="0"/>
    <s v="music/rock"/>
    <x v="904"/>
    <x v="4"/>
    <s v="rock"/>
    <x v="1246"/>
    <d v="2011-12-06T02:02:29"/>
  </r>
  <r>
    <x v="108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x v="0"/>
    <s v="music/rock"/>
    <x v="905"/>
    <x v="4"/>
    <s v="rock"/>
    <x v="1247"/>
    <d v="2013-05-06T07:00:55"/>
  </r>
  <r>
    <x v="143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x v="0"/>
    <s v="music/rock"/>
    <x v="906"/>
    <x v="4"/>
    <s v="rock"/>
    <x v="1248"/>
    <d v="2014-06-13T06:59:00"/>
  </r>
  <r>
    <x v="3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x v="0"/>
    <s v="music/rock"/>
    <x v="907"/>
    <x v="4"/>
    <s v="rock"/>
    <x v="1249"/>
    <d v="2012-07-07T17:46:51"/>
  </r>
  <r>
    <x v="177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x v="0"/>
    <s v="music/rock"/>
    <x v="908"/>
    <x v="4"/>
    <s v="rock"/>
    <x v="1250"/>
    <d v="2014-09-06T15:25:31"/>
  </r>
  <r>
    <x v="21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x v="0"/>
    <s v="music/rock"/>
    <x v="909"/>
    <x v="4"/>
    <s v="rock"/>
    <x v="1251"/>
    <d v="2011-09-25T19:32:47"/>
  </r>
  <r>
    <x v="178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x v="0"/>
    <s v="music/rock"/>
    <x v="910"/>
    <x v="4"/>
    <s v="rock"/>
    <x v="1252"/>
    <d v="2013-10-24T23:42:49"/>
  </r>
  <r>
    <x v="179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x v="0"/>
    <s v="music/rock"/>
    <x v="911"/>
    <x v="4"/>
    <s v="rock"/>
    <x v="1253"/>
    <d v="2014-09-03T18:48:27"/>
  </r>
  <r>
    <x v="1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x v="0"/>
    <s v="music/rock"/>
    <x v="912"/>
    <x v="4"/>
    <s v="rock"/>
    <x v="1254"/>
    <d v="2011-01-01T04:59:00"/>
  </r>
  <r>
    <x v="180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x v="0"/>
    <s v="music/rock"/>
    <x v="913"/>
    <x v="4"/>
    <s v="rock"/>
    <x v="1255"/>
    <d v="2013-12-01T21:17:32"/>
  </r>
  <r>
    <x v="90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x v="0"/>
    <s v="music/rock"/>
    <x v="914"/>
    <x v="4"/>
    <s v="rock"/>
    <x v="1256"/>
    <d v="2012-02-12T22:03:51"/>
  </r>
  <r>
    <x v="181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x v="0"/>
    <s v="music/rock"/>
    <x v="915"/>
    <x v="4"/>
    <s v="rock"/>
    <x v="1257"/>
    <d v="2011-04-03T01:03:10"/>
  </r>
  <r>
    <x v="182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x v="0"/>
    <s v="music/rock"/>
    <x v="916"/>
    <x v="4"/>
    <s v="rock"/>
    <x v="1258"/>
    <d v="2013-08-31T14:40:12"/>
  </r>
  <r>
    <x v="3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x v="0"/>
    <s v="music/rock"/>
    <x v="917"/>
    <x v="4"/>
    <s v="rock"/>
    <x v="1259"/>
    <d v="2014-06-09T03:59:00"/>
  </r>
  <r>
    <x v="35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x v="0"/>
    <s v="music/rock"/>
    <x v="918"/>
    <x v="4"/>
    <s v="rock"/>
    <x v="1260"/>
    <d v="2014-02-26T20:13:40"/>
  </r>
  <r>
    <x v="7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x v="0"/>
    <s v="music/rock"/>
    <x v="919"/>
    <x v="4"/>
    <s v="rock"/>
    <x v="1261"/>
    <d v="2014-01-29T08:13:47"/>
  </r>
  <r>
    <x v="105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x v="0"/>
    <s v="music/rock"/>
    <x v="920"/>
    <x v="4"/>
    <s v="rock"/>
    <x v="1262"/>
    <d v="2014-02-16T18:18:12"/>
  </r>
  <r>
    <x v="17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x v="0"/>
    <s v="music/rock"/>
    <x v="921"/>
    <x v="4"/>
    <s v="rock"/>
    <x v="1263"/>
    <d v="2014-03-29T01:00:00"/>
  </r>
  <r>
    <x v="183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x v="0"/>
    <s v="music/rock"/>
    <x v="922"/>
    <x v="4"/>
    <s v="rock"/>
    <x v="1264"/>
    <d v="2013-10-29T15:54:43"/>
  </r>
  <r>
    <x v="17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x v="0"/>
    <s v="music/rock"/>
    <x v="923"/>
    <x v="4"/>
    <s v="rock"/>
    <x v="1265"/>
    <d v="2010-11-30T15:43:35"/>
  </r>
  <r>
    <x v="8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x v="0"/>
    <s v="music/rock"/>
    <x v="924"/>
    <x v="4"/>
    <s v="rock"/>
    <x v="1266"/>
    <d v="2014-01-11T21:02:25"/>
  </r>
  <r>
    <x v="21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x v="0"/>
    <s v="music/rock"/>
    <x v="925"/>
    <x v="4"/>
    <s v="rock"/>
    <x v="1267"/>
    <d v="2013-07-24T14:02:38"/>
  </r>
  <r>
    <x v="16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x v="0"/>
    <s v="music/rock"/>
    <x v="926"/>
    <x v="4"/>
    <s v="rock"/>
    <x v="1268"/>
    <d v="2013-09-20T20:17:27"/>
  </r>
  <r>
    <x v="15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x v="0"/>
    <s v="music/rock"/>
    <x v="927"/>
    <x v="4"/>
    <s v="rock"/>
    <x v="1269"/>
    <d v="2016-04-16T00:00:00"/>
  </r>
  <r>
    <x v="41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x v="0"/>
    <s v="music/rock"/>
    <x v="928"/>
    <x v="4"/>
    <s v="rock"/>
    <x v="1270"/>
    <d v="2012-03-25T19:34:02"/>
  </r>
  <r>
    <x v="21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x v="0"/>
    <s v="music/rock"/>
    <x v="929"/>
    <x v="4"/>
    <s v="rock"/>
    <x v="1271"/>
    <d v="2013-11-13T17:24:19"/>
  </r>
  <r>
    <x v="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x v="0"/>
    <s v="music/rock"/>
    <x v="930"/>
    <x v="4"/>
    <s v="rock"/>
    <x v="1272"/>
    <d v="2010-06-15T04:00:00"/>
  </r>
  <r>
    <x v="3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x v="0"/>
    <s v="music/rock"/>
    <x v="474"/>
    <x v="4"/>
    <s v="rock"/>
    <x v="1273"/>
    <d v="2014-08-31T17:31:31"/>
  </r>
  <r>
    <x v="19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x v="0"/>
    <s v="music/rock"/>
    <x v="931"/>
    <x v="4"/>
    <s v="rock"/>
    <x v="1274"/>
    <d v="2012-08-30T16:33:45"/>
  </r>
  <r>
    <x v="184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x v="0"/>
    <s v="music/rock"/>
    <x v="932"/>
    <x v="4"/>
    <s v="rock"/>
    <x v="1275"/>
    <d v="2013-08-07T20:49:47"/>
  </r>
  <r>
    <x v="3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x v="0"/>
    <s v="music/rock"/>
    <x v="933"/>
    <x v="4"/>
    <s v="rock"/>
    <x v="1276"/>
    <d v="2009-09-01T04:00:00"/>
  </r>
  <r>
    <x v="6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x v="0"/>
    <s v="music/rock"/>
    <x v="934"/>
    <x v="4"/>
    <s v="rock"/>
    <x v="1277"/>
    <d v="2012-09-04T13:29:07"/>
  </r>
  <r>
    <x v="19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x v="0"/>
    <s v="music/rock"/>
    <x v="935"/>
    <x v="4"/>
    <s v="rock"/>
    <x v="1278"/>
    <d v="2014-06-25T02:00:00"/>
  </r>
  <r>
    <x v="38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x v="0"/>
    <s v="music/rock"/>
    <x v="936"/>
    <x v="4"/>
    <s v="rock"/>
    <x v="1279"/>
    <d v="2014-03-24T01:22:50"/>
  </r>
  <r>
    <x v="38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x v="0"/>
    <s v="music/rock"/>
    <x v="937"/>
    <x v="4"/>
    <s v="rock"/>
    <x v="1280"/>
    <d v="2011-03-01T18:10:54"/>
  </r>
  <r>
    <x v="38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x v="0"/>
    <s v="music/rock"/>
    <x v="938"/>
    <x v="4"/>
    <s v="rock"/>
    <x v="1281"/>
    <d v="2013-07-28T17:50:36"/>
  </r>
  <r>
    <x v="39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x v="0"/>
    <s v="music/rock"/>
    <x v="939"/>
    <x v="4"/>
    <s v="rock"/>
    <x v="1282"/>
    <d v="2013-12-09T04:59:00"/>
  </r>
  <r>
    <x v="18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x v="0"/>
    <s v="music/rock"/>
    <x v="940"/>
    <x v="4"/>
    <s v="rock"/>
    <x v="1283"/>
    <d v="2013-03-11T04:00:00"/>
  </r>
  <r>
    <x v="7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x v="0"/>
    <s v="theater/plays"/>
    <x v="941"/>
    <x v="1"/>
    <s v="plays"/>
    <x v="1284"/>
    <d v="2016-12-31T16:59:00"/>
  </r>
  <r>
    <x v="21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x v="0"/>
    <s v="theater/plays"/>
    <x v="942"/>
    <x v="1"/>
    <s v="plays"/>
    <x v="1285"/>
    <d v="2015-06-20T13:59:35"/>
  </r>
  <r>
    <x v="29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x v="0"/>
    <s v="theater/plays"/>
    <x v="943"/>
    <x v="1"/>
    <s v="plays"/>
    <x v="1286"/>
    <d v="2015-02-17T14:00:00"/>
  </r>
  <r>
    <x v="186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x v="0"/>
    <s v="theater/plays"/>
    <x v="944"/>
    <x v="1"/>
    <s v="plays"/>
    <x v="1287"/>
    <d v="2015-06-12T14:54:16"/>
  </r>
  <r>
    <x v="8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x v="0"/>
    <s v="theater/plays"/>
    <x v="945"/>
    <x v="1"/>
    <s v="plays"/>
    <x v="1288"/>
    <d v="2016-08-10T04:00:00"/>
  </r>
  <r>
    <x v="105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x v="0"/>
    <s v="theater/plays"/>
    <x v="946"/>
    <x v="1"/>
    <s v="plays"/>
    <x v="1289"/>
    <d v="2017-01-04T03:14:05"/>
  </r>
  <r>
    <x v="15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x v="0"/>
    <s v="theater/plays"/>
    <x v="947"/>
    <x v="1"/>
    <s v="plays"/>
    <x v="1290"/>
    <d v="2015-04-23T06:59:00"/>
  </r>
  <r>
    <x v="9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x v="0"/>
    <s v="theater/plays"/>
    <x v="948"/>
    <x v="1"/>
    <s v="plays"/>
    <x v="1291"/>
    <d v="2015-04-07T07:00:00"/>
  </r>
  <r>
    <x v="5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x v="0"/>
    <s v="theater/plays"/>
    <x v="949"/>
    <x v="1"/>
    <s v="plays"/>
    <x v="1292"/>
    <d v="2015-10-06T22:59:00"/>
  </r>
  <r>
    <x v="21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x v="0"/>
    <s v="theater/plays"/>
    <x v="950"/>
    <x v="1"/>
    <s v="plays"/>
    <x v="1293"/>
    <d v="2015-11-14T17:49:31"/>
  </r>
  <r>
    <x v="108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x v="0"/>
    <s v="theater/plays"/>
    <x v="951"/>
    <x v="1"/>
    <s v="plays"/>
    <x v="1294"/>
    <d v="2015-10-19T11:00:00"/>
  </r>
  <r>
    <x v="2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x v="0"/>
    <s v="theater/plays"/>
    <x v="952"/>
    <x v="1"/>
    <s v="plays"/>
    <x v="1295"/>
    <d v="2015-07-29T17:00:00"/>
  </r>
  <r>
    <x v="48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x v="0"/>
    <s v="theater/plays"/>
    <x v="953"/>
    <x v="1"/>
    <s v="plays"/>
    <x v="1296"/>
    <d v="2016-03-14T00:12:53"/>
  </r>
  <r>
    <x v="5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x v="0"/>
    <s v="theater/plays"/>
    <x v="954"/>
    <x v="1"/>
    <s v="plays"/>
    <x v="1297"/>
    <d v="2016-05-01T17:55:58"/>
  </r>
  <r>
    <x v="2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x v="0"/>
    <s v="theater/plays"/>
    <x v="955"/>
    <x v="1"/>
    <s v="plays"/>
    <x v="1298"/>
    <d v="2016-04-28T16:20:32"/>
  </r>
  <r>
    <x v="39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x v="0"/>
    <s v="theater/plays"/>
    <x v="956"/>
    <x v="1"/>
    <s v="plays"/>
    <x v="1299"/>
    <d v="2015-07-14T19:32:39"/>
  </r>
  <r>
    <x v="16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x v="0"/>
    <s v="theater/plays"/>
    <x v="957"/>
    <x v="1"/>
    <s v="plays"/>
    <x v="1300"/>
    <d v="2016-06-01T18:57:00"/>
  </r>
  <r>
    <x v="33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x v="0"/>
    <s v="theater/plays"/>
    <x v="958"/>
    <x v="1"/>
    <s v="plays"/>
    <x v="1301"/>
    <d v="2015-07-21T03:00:00"/>
  </r>
  <r>
    <x v="8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x v="0"/>
    <s v="theater/plays"/>
    <x v="73"/>
    <x v="1"/>
    <s v="plays"/>
    <x v="1302"/>
    <d v="2016-12-01T02:23:31"/>
  </r>
  <r>
    <x v="22"/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x v="0"/>
    <s v="theater/plays"/>
    <x v="959"/>
    <x v="1"/>
    <s v="plays"/>
    <x v="1303"/>
    <d v="2016-07-31T11:00:00"/>
  </r>
  <r>
    <x v="67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x v="1"/>
    <s v="technology/wearables"/>
    <x v="960"/>
    <x v="2"/>
    <s v="wearables"/>
    <x v="1304"/>
    <d v="2017-03-13T03:40:05"/>
  </r>
  <r>
    <x v="73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x v="1"/>
    <s v="technology/wearables"/>
    <x v="961"/>
    <x v="2"/>
    <s v="wearables"/>
    <x v="1305"/>
    <d v="2016-07-21T17:30:00"/>
  </r>
  <r>
    <x v="187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x v="1"/>
    <s v="technology/wearables"/>
    <x v="962"/>
    <x v="2"/>
    <s v="wearables"/>
    <x v="1306"/>
    <d v="2014-12-04T10:58:54"/>
  </r>
  <r>
    <x v="81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x v="1"/>
    <s v="technology/wearables"/>
    <x v="963"/>
    <x v="2"/>
    <s v="wearables"/>
    <x v="1307"/>
    <d v="2016-02-17T12:04:39"/>
  </r>
  <r>
    <x v="57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x v="1"/>
    <s v="technology/wearables"/>
    <x v="964"/>
    <x v="2"/>
    <s v="wearables"/>
    <x v="1308"/>
    <d v="2016-10-08T14:43:32"/>
  </r>
  <r>
    <x v="20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x v="1"/>
    <s v="technology/wearables"/>
    <x v="965"/>
    <x v="2"/>
    <s v="wearables"/>
    <x v="1309"/>
    <d v="2015-10-15T21:11:08"/>
  </r>
  <r>
    <x v="63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x v="1"/>
    <s v="technology/wearables"/>
    <x v="966"/>
    <x v="2"/>
    <s v="wearables"/>
    <x v="1310"/>
    <d v="2016-08-19T16:00:50"/>
  </r>
  <r>
    <x v="188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x v="1"/>
    <s v="technology/wearables"/>
    <x v="967"/>
    <x v="2"/>
    <s v="wearables"/>
    <x v="1311"/>
    <d v="2016-11-30T20:15:19"/>
  </r>
  <r>
    <x v="60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x v="1"/>
    <s v="technology/wearables"/>
    <x v="138"/>
    <x v="2"/>
    <s v="wearables"/>
    <x v="1312"/>
    <d v="2015-04-18T16:52:02"/>
  </r>
  <r>
    <x v="134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x v="1"/>
    <s v="technology/wearables"/>
    <x v="968"/>
    <x v="2"/>
    <s v="wearables"/>
    <x v="1313"/>
    <d v="2016-03-03T17:01:54"/>
  </r>
  <r>
    <x v="60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x v="1"/>
    <s v="technology/wearables"/>
    <x v="969"/>
    <x v="2"/>
    <s v="wearables"/>
    <x v="1314"/>
    <d v="2016-10-21T16:04:20"/>
  </r>
  <r>
    <x v="67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x v="1"/>
    <s v="technology/wearables"/>
    <x v="970"/>
    <x v="2"/>
    <s v="wearables"/>
    <x v="1315"/>
    <d v="2015-11-06T01:00:00"/>
  </r>
  <r>
    <x v="50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x v="1"/>
    <s v="technology/wearables"/>
    <x v="120"/>
    <x v="2"/>
    <s v="wearables"/>
    <x v="1316"/>
    <d v="2016-02-28T23:05:09"/>
  </r>
  <r>
    <x v="5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x v="1"/>
    <s v="technology/wearables"/>
    <x v="971"/>
    <x v="2"/>
    <s v="wearables"/>
    <x v="1317"/>
    <d v="2016-07-21T14:00:00"/>
  </r>
  <r>
    <x v="77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x v="1"/>
    <s v="technology/wearables"/>
    <x v="972"/>
    <x v="2"/>
    <s v="wearables"/>
    <x v="1318"/>
    <d v="2015-01-11T01:02:52"/>
  </r>
  <r>
    <x v="77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x v="1"/>
    <s v="technology/wearables"/>
    <x v="973"/>
    <x v="2"/>
    <s v="wearables"/>
    <x v="1319"/>
    <d v="2014-07-11T16:00:00"/>
  </r>
  <r>
    <x v="60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x v="1"/>
    <s v="technology/wearables"/>
    <x v="974"/>
    <x v="2"/>
    <s v="wearables"/>
    <x v="1320"/>
    <d v="2016-12-30T23:00:00"/>
  </r>
  <r>
    <x v="60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x v="1"/>
    <s v="technology/wearables"/>
    <x v="975"/>
    <x v="2"/>
    <s v="wearables"/>
    <x v="1321"/>
    <d v="2016-12-23T17:58:57"/>
  </r>
  <r>
    <x v="50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x v="1"/>
    <s v="technology/wearables"/>
    <x v="730"/>
    <x v="2"/>
    <s v="wearables"/>
    <x v="1322"/>
    <d v="2015-05-21T15:45:25"/>
  </r>
  <r>
    <x v="114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x v="1"/>
    <s v="technology/wearables"/>
    <x v="976"/>
    <x v="2"/>
    <s v="wearables"/>
    <x v="1323"/>
    <d v="2016-04-26T06:55:00"/>
  </r>
  <r>
    <x v="54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x v="1"/>
    <s v="technology/wearables"/>
    <x v="977"/>
    <x v="2"/>
    <s v="wearables"/>
    <x v="1324"/>
    <d v="2016-10-13T15:12:32"/>
  </r>
  <r>
    <x v="53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x v="1"/>
    <s v="technology/wearables"/>
    <x v="978"/>
    <x v="2"/>
    <s v="wearables"/>
    <x v="1325"/>
    <d v="2016-12-30T02:03:55"/>
  </r>
  <r>
    <x v="60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x v="1"/>
    <s v="technology/wearables"/>
    <x v="979"/>
    <x v="2"/>
    <s v="wearables"/>
    <x v="1326"/>
    <d v="2015-01-15T19:00:28"/>
  </r>
  <r>
    <x v="65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x v="1"/>
    <s v="technology/wearables"/>
    <x v="980"/>
    <x v="2"/>
    <s v="wearables"/>
    <x v="1327"/>
    <d v="2015-05-29T16:17:15"/>
  </r>
  <r>
    <x v="53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x v="1"/>
    <s v="technology/wearables"/>
    <x v="981"/>
    <x v="2"/>
    <s v="wearables"/>
    <x v="1328"/>
    <d v="2016-10-14T15:25:34"/>
  </r>
  <r>
    <x v="60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x v="1"/>
    <s v="technology/wearables"/>
    <x v="982"/>
    <x v="2"/>
    <s v="wearables"/>
    <x v="1329"/>
    <d v="2014-12-02T06:19:05"/>
  </r>
  <r>
    <x v="66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x v="1"/>
    <s v="technology/wearables"/>
    <x v="983"/>
    <x v="2"/>
    <s v="wearables"/>
    <x v="1330"/>
    <d v="2016-07-02T04:00:00"/>
  </r>
  <r>
    <x v="60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x v="1"/>
    <s v="technology/wearables"/>
    <x v="984"/>
    <x v="2"/>
    <s v="wearables"/>
    <x v="1331"/>
    <d v="2016-08-17T12:05:54"/>
  </r>
  <r>
    <x v="5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x v="1"/>
    <s v="technology/wearables"/>
    <x v="121"/>
    <x v="2"/>
    <s v="wearables"/>
    <x v="1332"/>
    <d v="2017-01-27T01:26:48"/>
  </r>
  <r>
    <x v="5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x v="1"/>
    <s v="technology/wearables"/>
    <x v="121"/>
    <x v="2"/>
    <s v="wearables"/>
    <x v="1333"/>
    <d v="2014-07-16T02:33:45"/>
  </r>
  <r>
    <x v="57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x v="1"/>
    <s v="technology/wearables"/>
    <x v="985"/>
    <x v="2"/>
    <s v="wearables"/>
    <x v="1334"/>
    <d v="2016-03-11T18:34:47"/>
  </r>
  <r>
    <x v="68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x v="1"/>
    <s v="technology/wearables"/>
    <x v="986"/>
    <x v="2"/>
    <s v="wearables"/>
    <x v="1335"/>
    <d v="2015-12-05T22:28:22"/>
  </r>
  <r>
    <x v="189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x v="1"/>
    <s v="technology/wearables"/>
    <x v="987"/>
    <x v="2"/>
    <s v="wearables"/>
    <x v="1336"/>
    <d v="2014-12-17T20:43:48"/>
  </r>
  <r>
    <x v="190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x v="1"/>
    <s v="technology/wearables"/>
    <x v="988"/>
    <x v="2"/>
    <s v="wearables"/>
    <x v="1337"/>
    <d v="2017-03-03T13:51:19"/>
  </r>
  <r>
    <x v="56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x v="1"/>
    <s v="technology/wearables"/>
    <x v="989"/>
    <x v="2"/>
    <s v="wearables"/>
    <x v="1338"/>
    <d v="2015-08-02T19:17:13"/>
  </r>
  <r>
    <x v="113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x v="1"/>
    <s v="technology/wearables"/>
    <x v="990"/>
    <x v="2"/>
    <s v="wearables"/>
    <x v="1339"/>
    <d v="2014-12-08T16:31:55"/>
  </r>
  <r>
    <x v="5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x v="1"/>
    <s v="technology/wearables"/>
    <x v="121"/>
    <x v="2"/>
    <s v="wearables"/>
    <x v="1340"/>
    <d v="2014-08-15T14:17:33"/>
  </r>
  <r>
    <x v="140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x v="1"/>
    <s v="technology/wearables"/>
    <x v="991"/>
    <x v="2"/>
    <s v="wearables"/>
    <x v="1341"/>
    <d v="2016-10-01T14:58:37"/>
  </r>
  <r>
    <x v="50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x v="1"/>
    <s v="technology/wearables"/>
    <x v="101"/>
    <x v="2"/>
    <s v="wearables"/>
    <x v="1342"/>
    <d v="2015-07-17T19:35:39"/>
  </r>
  <r>
    <x v="21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x v="1"/>
    <s v="technology/wearables"/>
    <x v="992"/>
    <x v="2"/>
    <s v="wearables"/>
    <x v="1343"/>
    <d v="2016-08-19T03:59:00"/>
  </r>
  <r>
    <x v="191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x v="0"/>
    <s v="publishing/nonfiction"/>
    <x v="993"/>
    <x v="3"/>
    <s v="nonfiction"/>
    <x v="1344"/>
    <d v="2016-06-30T18:57:19"/>
  </r>
  <r>
    <x v="10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x v="0"/>
    <s v="publishing/nonfiction"/>
    <x v="994"/>
    <x v="3"/>
    <s v="nonfiction"/>
    <x v="1345"/>
    <d v="2014-07-14T19:32:39"/>
  </r>
  <r>
    <x v="92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x v="0"/>
    <s v="publishing/nonfiction"/>
    <x v="995"/>
    <x v="3"/>
    <s v="nonfiction"/>
    <x v="1346"/>
    <d v="2013-06-27T01:49:11"/>
  </r>
  <r>
    <x v="21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x v="0"/>
    <s v="publishing/nonfiction"/>
    <x v="996"/>
    <x v="3"/>
    <s v="nonfiction"/>
    <x v="1347"/>
    <d v="2015-03-07T15:18:45"/>
  </r>
  <r>
    <x v="21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x v="0"/>
    <s v="publishing/nonfiction"/>
    <x v="997"/>
    <x v="3"/>
    <s v="nonfiction"/>
    <x v="1348"/>
    <d v="2014-12-18T12:08:53"/>
  </r>
  <r>
    <x v="142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x v="0"/>
    <s v="publishing/nonfiction"/>
    <x v="998"/>
    <x v="3"/>
    <s v="nonfiction"/>
    <x v="1349"/>
    <d v="2015-12-16T06:59:00"/>
  </r>
  <r>
    <x v="3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x v="0"/>
    <s v="publishing/nonfiction"/>
    <x v="999"/>
    <x v="3"/>
    <s v="nonfiction"/>
    <x v="1350"/>
    <d v="2015-12-26T00:18:54"/>
  </r>
  <r>
    <x v="7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x v="0"/>
    <s v="publishing/nonfiction"/>
    <x v="1000"/>
    <x v="3"/>
    <s v="nonfiction"/>
    <x v="1351"/>
    <d v="2016-02-12T17:45:44"/>
  </r>
  <r>
    <x v="104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x v="0"/>
    <s v="publishing/nonfiction"/>
    <x v="1001"/>
    <x v="3"/>
    <s v="nonfiction"/>
    <x v="1352"/>
    <d v="2015-09-05T03:59:00"/>
  </r>
  <r>
    <x v="84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x v="0"/>
    <s v="publishing/nonfiction"/>
    <x v="1002"/>
    <x v="3"/>
    <s v="nonfiction"/>
    <x v="1353"/>
    <d v="2013-03-11T00:00:00"/>
  </r>
  <r>
    <x v="22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x v="0"/>
    <s v="publishing/nonfiction"/>
    <x v="1003"/>
    <x v="3"/>
    <s v="nonfiction"/>
    <x v="1354"/>
    <d v="2016-06-11T19:22:59"/>
  </r>
  <r>
    <x v="4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x v="0"/>
    <s v="publishing/nonfiction"/>
    <x v="1004"/>
    <x v="3"/>
    <s v="nonfiction"/>
    <x v="1355"/>
    <d v="2012-11-30T10:00:00"/>
  </r>
  <r>
    <x v="25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x v="0"/>
    <s v="publishing/nonfiction"/>
    <x v="1005"/>
    <x v="3"/>
    <s v="nonfiction"/>
    <x v="1356"/>
    <d v="2013-07-05T00:56:00"/>
  </r>
  <r>
    <x v="105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x v="0"/>
    <s v="publishing/nonfiction"/>
    <x v="1006"/>
    <x v="3"/>
    <s v="nonfiction"/>
    <x v="1357"/>
    <d v="2013-03-01T05:59:00"/>
  </r>
  <r>
    <x v="20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x v="0"/>
    <s v="publishing/nonfiction"/>
    <x v="1007"/>
    <x v="3"/>
    <s v="nonfiction"/>
    <x v="1358"/>
    <d v="2011-06-25T13:42:03"/>
  </r>
  <r>
    <x v="31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x v="0"/>
    <s v="publishing/nonfiction"/>
    <x v="1008"/>
    <x v="3"/>
    <s v="nonfiction"/>
    <x v="1359"/>
    <d v="2011-07-06T19:33:10"/>
  </r>
  <r>
    <x v="36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x v="0"/>
    <s v="publishing/nonfiction"/>
    <x v="1009"/>
    <x v="3"/>
    <s v="nonfiction"/>
    <x v="1360"/>
    <d v="2012-08-02T21:37:00"/>
  </r>
  <r>
    <x v="9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x v="0"/>
    <s v="publishing/nonfiction"/>
    <x v="1010"/>
    <x v="3"/>
    <s v="nonfiction"/>
    <x v="1361"/>
    <d v="2014-06-21T17:12:52"/>
  </r>
  <r>
    <x v="15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x v="0"/>
    <s v="publishing/nonfiction"/>
    <x v="1011"/>
    <x v="3"/>
    <s v="nonfiction"/>
    <x v="1362"/>
    <d v="2013-09-07T22:25:31"/>
  </r>
  <r>
    <x v="8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x v="0"/>
    <s v="publishing/nonfiction"/>
    <x v="379"/>
    <x v="3"/>
    <s v="nonfiction"/>
    <x v="1363"/>
    <d v="2016-02-15T07:59:00"/>
  </r>
  <r>
    <x v="17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x v="0"/>
    <s v="music/rock"/>
    <x v="1012"/>
    <x v="4"/>
    <s v="rock"/>
    <x v="1364"/>
    <d v="2015-01-07T16:41:46"/>
  </r>
  <r>
    <x v="8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x v="0"/>
    <s v="music/rock"/>
    <x v="1013"/>
    <x v="4"/>
    <s v="rock"/>
    <x v="1365"/>
    <d v="2015-03-16T16:35:52"/>
  </r>
  <r>
    <x v="9"/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x v="0"/>
    <s v="music/rock"/>
    <x v="1014"/>
    <x v="4"/>
    <s v="rock"/>
    <x v="1366"/>
    <d v="2014-11-27T00:54:23"/>
  </r>
  <r>
    <x v="35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x v="0"/>
    <s v="music/rock"/>
    <x v="1015"/>
    <x v="4"/>
    <s v="rock"/>
    <x v="1367"/>
    <d v="2015-11-14T01:04:10"/>
  </r>
  <r>
    <x v="38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x v="0"/>
    <s v="music/rock"/>
    <x v="1016"/>
    <x v="4"/>
    <s v="rock"/>
    <x v="1368"/>
    <d v="2015-06-15T04:34:54"/>
  </r>
  <r>
    <x v="2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x v="0"/>
    <s v="music/rock"/>
    <x v="1017"/>
    <x v="4"/>
    <s v="rock"/>
    <x v="1369"/>
    <d v="2014-04-11T14:15:46"/>
  </r>
  <r>
    <x v="3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x v="0"/>
    <s v="music/rock"/>
    <x v="1018"/>
    <x v="4"/>
    <s v="rock"/>
    <x v="1370"/>
    <d v="2013-10-16T00:04:50"/>
  </r>
  <r>
    <x v="1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x v="0"/>
    <s v="music/rock"/>
    <x v="1019"/>
    <x v="4"/>
    <s v="rock"/>
    <x v="1371"/>
    <d v="2015-05-07T18:12:22"/>
  </r>
  <r>
    <x v="39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x v="0"/>
    <s v="music/rock"/>
    <x v="1020"/>
    <x v="4"/>
    <s v="rock"/>
    <x v="1372"/>
    <d v="2012-07-12T17:45:32"/>
  </r>
  <r>
    <x v="2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x v="0"/>
    <s v="music/rock"/>
    <x v="1021"/>
    <x v="4"/>
    <s v="rock"/>
    <x v="1373"/>
    <d v="2016-12-30T22:50:33"/>
  </r>
  <r>
    <x v="192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x v="0"/>
    <s v="music/rock"/>
    <x v="1022"/>
    <x v="4"/>
    <s v="rock"/>
    <x v="1374"/>
    <d v="2016-03-25T02:53:08"/>
  </r>
  <r>
    <x v="193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x v="0"/>
    <s v="music/rock"/>
    <x v="1023"/>
    <x v="4"/>
    <s v="rock"/>
    <x v="1375"/>
    <d v="2017-01-15T01:35:19"/>
  </r>
  <r>
    <x v="194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x v="0"/>
    <s v="music/rock"/>
    <x v="1024"/>
    <x v="4"/>
    <s v="rock"/>
    <x v="1376"/>
    <d v="2016-12-03T17:03:26"/>
  </r>
  <r>
    <x v="31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x v="0"/>
    <s v="music/rock"/>
    <x v="1025"/>
    <x v="4"/>
    <s v="rock"/>
    <x v="1377"/>
    <d v="2017-02-03T04:11:00"/>
  </r>
  <r>
    <x v="195"/>
    <n v="1378"/>
    <s v="SIX BY SEVEN"/>
    <s v="A psychedelic post rock masterpiece!"/>
    <n v="2000"/>
    <n v="4067"/>
    <x v="0"/>
    <s v="GB"/>
    <s v="GBP"/>
    <n v="1470075210"/>
    <n v="1468779210"/>
    <b v="0"/>
    <x v="182"/>
    <x v="0"/>
    <s v="music/rock"/>
    <x v="1026"/>
    <x v="4"/>
    <s v="rock"/>
    <x v="1378"/>
    <d v="2016-08-01T18:13:30"/>
  </r>
  <r>
    <x v="20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x v="0"/>
    <s v="music/rock"/>
    <x v="1027"/>
    <x v="4"/>
    <s v="rock"/>
    <x v="1379"/>
    <d v="2015-06-05T11:47:56"/>
  </r>
  <r>
    <x v="196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x v="0"/>
    <s v="music/rock"/>
    <x v="1028"/>
    <x v="4"/>
    <s v="rock"/>
    <x v="1380"/>
    <d v="2015-06-09T02:00:00"/>
  </r>
  <r>
    <x v="13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x v="0"/>
    <s v="music/rock"/>
    <x v="1029"/>
    <x v="4"/>
    <s v="rock"/>
    <x v="1381"/>
    <d v="2016-12-29T05:08:45"/>
  </r>
  <r>
    <x v="3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x v="0"/>
    <s v="music/rock"/>
    <x v="1030"/>
    <x v="4"/>
    <s v="rock"/>
    <x v="1382"/>
    <d v="2013-05-06T19:12:16"/>
  </r>
  <r>
    <x v="197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x v="0"/>
    <s v="music/rock"/>
    <x v="1031"/>
    <x v="4"/>
    <s v="rock"/>
    <x v="1383"/>
    <d v="2016-12-23T01:47:58"/>
  </r>
  <r>
    <x v="3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x v="0"/>
    <s v="music/rock"/>
    <x v="1032"/>
    <x v="4"/>
    <s v="rock"/>
    <x v="1384"/>
    <d v="2015-07-05T17:38:42"/>
  </r>
  <r>
    <x v="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x v="0"/>
    <s v="music/rock"/>
    <x v="1033"/>
    <x v="4"/>
    <s v="rock"/>
    <x v="1385"/>
    <d v="2016-04-29T12:11:00"/>
  </r>
  <r>
    <x v="198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x v="0"/>
    <s v="music/rock"/>
    <x v="372"/>
    <x v="4"/>
    <s v="rock"/>
    <x v="1386"/>
    <d v="2015-07-29T15:31:29"/>
  </r>
  <r>
    <x v="0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x v="0"/>
    <s v="music/rock"/>
    <x v="1034"/>
    <x v="4"/>
    <s v="rock"/>
    <x v="1387"/>
    <d v="2015-06-03T04:30:00"/>
  </r>
  <r>
    <x v="165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x v="0"/>
    <s v="music/rock"/>
    <x v="1035"/>
    <x v="4"/>
    <s v="rock"/>
    <x v="1388"/>
    <d v="2016-10-17T16:14:00"/>
  </r>
  <r>
    <x v="1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x v="0"/>
    <s v="music/rock"/>
    <x v="1036"/>
    <x v="4"/>
    <s v="rock"/>
    <x v="1389"/>
    <d v="2016-08-13T11:32:37"/>
  </r>
  <r>
    <x v="1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x v="0"/>
    <s v="music/rock"/>
    <x v="1037"/>
    <x v="4"/>
    <s v="rock"/>
    <x v="1390"/>
    <d v="2015-04-27T17:12:00"/>
  </r>
  <r>
    <x v="5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x v="0"/>
    <s v="music/rock"/>
    <x v="1038"/>
    <x v="4"/>
    <s v="rock"/>
    <x v="1391"/>
    <d v="2015-08-22T04:59:00"/>
  </r>
  <r>
    <x v="35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x v="0"/>
    <s v="music/rock"/>
    <x v="1039"/>
    <x v="4"/>
    <s v="rock"/>
    <x v="1392"/>
    <d v="2016-03-03T03:43:06"/>
  </r>
  <r>
    <x v="21"/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x v="0"/>
    <s v="music/rock"/>
    <x v="1040"/>
    <x v="4"/>
    <s v="rock"/>
    <x v="1393"/>
    <d v="2016-08-01T16:22:03"/>
  </r>
  <r>
    <x v="108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x v="0"/>
    <s v="music/rock"/>
    <x v="1041"/>
    <x v="4"/>
    <s v="rock"/>
    <x v="1394"/>
    <d v="2017-03-01T03:00:00"/>
  </r>
  <r>
    <x v="20"/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x v="0"/>
    <s v="music/rock"/>
    <x v="1042"/>
    <x v="4"/>
    <s v="rock"/>
    <x v="1395"/>
    <d v="2017-01-14T21:48:01"/>
  </r>
  <r>
    <x v="1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x v="0"/>
    <s v="music/rock"/>
    <x v="1043"/>
    <x v="4"/>
    <s v="rock"/>
    <x v="1396"/>
    <d v="2015-02-13T23:58:02"/>
  </r>
  <r>
    <x v="35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x v="0"/>
    <s v="music/rock"/>
    <x v="1044"/>
    <x v="4"/>
    <s v="rock"/>
    <x v="1397"/>
    <d v="2016-10-27T21:19:00"/>
  </r>
  <r>
    <x v="5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x v="0"/>
    <s v="music/rock"/>
    <x v="1045"/>
    <x v="4"/>
    <s v="rock"/>
    <x v="1398"/>
    <d v="2016-07-05T20:58:54"/>
  </r>
  <r>
    <x v="9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x v="0"/>
    <s v="music/rock"/>
    <x v="1046"/>
    <x v="4"/>
    <s v="rock"/>
    <x v="1399"/>
    <d v="2014-10-07T00:06:13"/>
  </r>
  <r>
    <x v="23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x v="0"/>
    <s v="music/rock"/>
    <x v="1047"/>
    <x v="4"/>
    <s v="rock"/>
    <x v="1400"/>
    <d v="2016-06-12T05:30:00"/>
  </r>
  <r>
    <x v="199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x v="0"/>
    <s v="music/rock"/>
    <x v="1048"/>
    <x v="4"/>
    <s v="rock"/>
    <x v="1401"/>
    <d v="2013-05-26T23:54:34"/>
  </r>
  <r>
    <x v="15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x v="0"/>
    <s v="music/rock"/>
    <x v="1049"/>
    <x v="4"/>
    <s v="rock"/>
    <x v="1402"/>
    <d v="2015-05-01T00:16:51"/>
  </r>
  <r>
    <x v="33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x v="0"/>
    <s v="music/rock"/>
    <x v="1050"/>
    <x v="4"/>
    <s v="rock"/>
    <x v="1403"/>
    <d v="2013-07-26T01:30:35"/>
  </r>
  <r>
    <x v="53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x v="1"/>
    <s v="publishing/translations"/>
    <x v="1051"/>
    <x v="3"/>
    <s v="translations"/>
    <x v="1404"/>
    <d v="2015-02-22T12:14:45"/>
  </r>
  <r>
    <x v="50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x v="1"/>
    <s v="publishing/translations"/>
    <x v="1052"/>
    <x v="3"/>
    <s v="translations"/>
    <x v="1405"/>
    <d v="2014-11-28T17:20:01"/>
  </r>
  <r>
    <x v="50"/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x v="1"/>
    <s v="publishing/translations"/>
    <x v="144"/>
    <x v="3"/>
    <s v="translations"/>
    <x v="1406"/>
    <d v="2015-12-12T10:00:00"/>
  </r>
  <r>
    <x v="60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x v="1"/>
    <s v="publishing/translations"/>
    <x v="507"/>
    <x v="3"/>
    <s v="translations"/>
    <x v="1407"/>
    <d v="2014-08-12T12:52:58"/>
  </r>
  <r>
    <x v="113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x v="1"/>
    <s v="publishing/translations"/>
    <x v="1053"/>
    <x v="3"/>
    <s v="translations"/>
    <x v="1408"/>
    <d v="2015-11-13T21:55:56"/>
  </r>
  <r>
    <x v="5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x v="1"/>
    <s v="publishing/translations"/>
    <x v="121"/>
    <x v="3"/>
    <s v="translations"/>
    <x v="1409"/>
    <d v="2015-01-01T04:12:15"/>
  </r>
  <r>
    <x v="50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x v="1"/>
    <s v="publishing/translations"/>
    <x v="120"/>
    <x v="3"/>
    <s v="translations"/>
    <x v="1410"/>
    <d v="2016-06-03T07:38:40"/>
  </r>
  <r>
    <x v="50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x v="1"/>
    <s v="publishing/translations"/>
    <x v="1054"/>
    <x v="3"/>
    <s v="translations"/>
    <x v="1411"/>
    <d v="2015-02-06T01:25:00"/>
  </r>
  <r>
    <x v="6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x v="1"/>
    <s v="publishing/translations"/>
    <x v="1055"/>
    <x v="3"/>
    <s v="translations"/>
    <x v="1412"/>
    <d v="2014-12-04T01:31:39"/>
  </r>
  <r>
    <x v="62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x v="1"/>
    <s v="publishing/translations"/>
    <x v="101"/>
    <x v="3"/>
    <s v="translations"/>
    <x v="1413"/>
    <d v="2016-02-20T10:29:30"/>
  </r>
  <r>
    <x v="50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x v="1"/>
    <s v="publishing/translations"/>
    <x v="120"/>
    <x v="3"/>
    <s v="translations"/>
    <x v="1414"/>
    <d v="2017-01-03T06:04:27"/>
  </r>
  <r>
    <x v="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x v="1"/>
    <s v="publishing/translations"/>
    <x v="1056"/>
    <x v="3"/>
    <s v="translations"/>
    <x v="1415"/>
    <d v="2015-08-16T16:13:11"/>
  </r>
  <r>
    <x v="5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x v="1"/>
    <s v="publishing/translations"/>
    <x v="121"/>
    <x v="3"/>
    <s v="translations"/>
    <x v="1416"/>
    <d v="2015-11-21T23:13:39"/>
  </r>
  <r>
    <x v="60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x v="1"/>
    <s v="publishing/translations"/>
    <x v="446"/>
    <x v="3"/>
    <s v="translations"/>
    <x v="1417"/>
    <d v="2015-09-15T11:11:00"/>
  </r>
  <r>
    <x v="50"/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x v="1"/>
    <s v="publishing/translations"/>
    <x v="1057"/>
    <x v="3"/>
    <s v="translations"/>
    <x v="1418"/>
    <d v="2016-02-25T10:57:14"/>
  </r>
  <r>
    <x v="113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x v="1"/>
    <s v="publishing/translations"/>
    <x v="901"/>
    <x v="3"/>
    <s v="translations"/>
    <x v="1419"/>
    <d v="2016-10-09T10:56:59"/>
  </r>
  <r>
    <x v="56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x v="1"/>
    <s v="publishing/translations"/>
    <x v="120"/>
    <x v="3"/>
    <s v="translations"/>
    <x v="1420"/>
    <d v="2016-06-28T16:01:26"/>
  </r>
  <r>
    <x v="50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x v="1"/>
    <s v="publishing/translations"/>
    <x v="101"/>
    <x v="3"/>
    <s v="translations"/>
    <x v="1421"/>
    <d v="2015-02-08T21:58:29"/>
  </r>
  <r>
    <x v="50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x v="1"/>
    <s v="publishing/translations"/>
    <x v="31"/>
    <x v="3"/>
    <s v="translations"/>
    <x v="1422"/>
    <d v="2016-09-21T05:45:04"/>
  </r>
  <r>
    <x v="50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x v="1"/>
    <s v="publishing/translations"/>
    <x v="101"/>
    <x v="3"/>
    <s v="translations"/>
    <x v="1423"/>
    <d v="2016-01-01T08:38:51"/>
  </r>
  <r>
    <x v="68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x v="1"/>
    <s v="publishing/translations"/>
    <x v="1058"/>
    <x v="3"/>
    <s v="translations"/>
    <x v="1424"/>
    <d v="2016-11-15T18:13:22"/>
  </r>
  <r>
    <x v="5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x v="1"/>
    <s v="publishing/translations"/>
    <x v="121"/>
    <x v="3"/>
    <s v="translations"/>
    <x v="1425"/>
    <d v="2015-04-29T03:09:19"/>
  </r>
  <r>
    <x v="5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x v="1"/>
    <s v="publishing/translations"/>
    <x v="121"/>
    <x v="3"/>
    <s v="translations"/>
    <x v="1426"/>
    <d v="2015-08-24T09:22:00"/>
  </r>
  <r>
    <x v="59"/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x v="1"/>
    <s v="publishing/translations"/>
    <x v="1059"/>
    <x v="3"/>
    <s v="translations"/>
    <x v="1427"/>
    <d v="2016-09-18T20:26:25"/>
  </r>
  <r>
    <x v="6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x v="1"/>
    <s v="publishing/translations"/>
    <x v="2"/>
    <x v="3"/>
    <s v="translations"/>
    <x v="1428"/>
    <d v="2016-04-02T08:06:57"/>
  </r>
  <r>
    <x v="5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x v="1"/>
    <s v="publishing/translations"/>
    <x v="121"/>
    <x v="3"/>
    <s v="translations"/>
    <x v="1429"/>
    <d v="2015-04-10T01:27:22"/>
  </r>
  <r>
    <x v="59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x v="1"/>
    <s v="publishing/translations"/>
    <x v="128"/>
    <x v="3"/>
    <s v="translations"/>
    <x v="1430"/>
    <d v="2014-12-19T19:31:28"/>
  </r>
  <r>
    <x v="188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x v="1"/>
    <s v="publishing/translations"/>
    <x v="1060"/>
    <x v="3"/>
    <s v="translations"/>
    <x v="1431"/>
    <d v="2015-11-26T06:03:36"/>
  </r>
  <r>
    <x v="5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x v="1"/>
    <s v="publishing/translations"/>
    <x v="121"/>
    <x v="3"/>
    <s v="translations"/>
    <x v="1432"/>
    <d v="2015-07-20T18:43:48"/>
  </r>
  <r>
    <x v="113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x v="1"/>
    <s v="publishing/translations"/>
    <x v="1061"/>
    <x v="3"/>
    <s v="translations"/>
    <x v="1433"/>
    <d v="2016-12-10T11:00:00"/>
  </r>
  <r>
    <x v="54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x v="1"/>
    <s v="publishing/translations"/>
    <x v="1062"/>
    <x v="3"/>
    <s v="translations"/>
    <x v="1434"/>
    <d v="2015-06-08T15:00:00"/>
  </r>
  <r>
    <x v="50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x v="1"/>
    <s v="publishing/translations"/>
    <x v="507"/>
    <x v="3"/>
    <s v="translations"/>
    <x v="1435"/>
    <d v="2015-10-11T18:43:40"/>
  </r>
  <r>
    <x v="60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x v="1"/>
    <s v="publishing/translations"/>
    <x v="1063"/>
    <x v="3"/>
    <s v="translations"/>
    <x v="1436"/>
    <d v="2016-02-21T08:24:17"/>
  </r>
  <r>
    <x v="117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x v="1"/>
    <s v="publishing/translations"/>
    <x v="1064"/>
    <x v="3"/>
    <s v="translations"/>
    <x v="1437"/>
    <d v="2014-07-13T04:59:00"/>
  </r>
  <r>
    <x v="56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x v="1"/>
    <s v="publishing/translations"/>
    <x v="766"/>
    <x v="3"/>
    <s v="translations"/>
    <x v="1438"/>
    <d v="2016-04-27T13:55:00"/>
  </r>
  <r>
    <x v="113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x v="1"/>
    <s v="publishing/translations"/>
    <x v="180"/>
    <x v="3"/>
    <s v="translations"/>
    <x v="1439"/>
    <d v="2015-03-07T19:55:01"/>
  </r>
  <r>
    <x v="50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x v="1"/>
    <s v="publishing/translations"/>
    <x v="120"/>
    <x v="3"/>
    <s v="translations"/>
    <x v="1440"/>
    <d v="2016-05-26T17:57:43"/>
  </r>
  <r>
    <x v="60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x v="1"/>
    <s v="publishing/translations"/>
    <x v="1065"/>
    <x v="3"/>
    <s v="translations"/>
    <x v="1441"/>
    <d v="2015-09-11T18:22:49"/>
  </r>
  <r>
    <x v="5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x v="1"/>
    <s v="publishing/translations"/>
    <x v="121"/>
    <x v="3"/>
    <s v="translations"/>
    <x v="1442"/>
    <d v="2016-05-25T15:29:18"/>
  </r>
  <r>
    <x v="5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x v="1"/>
    <s v="publishing/translations"/>
    <x v="121"/>
    <x v="3"/>
    <s v="translations"/>
    <x v="1443"/>
    <d v="2017-01-02T22:13:29"/>
  </r>
  <r>
    <x v="5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x v="1"/>
    <s v="publishing/translations"/>
    <x v="121"/>
    <x v="3"/>
    <s v="translations"/>
    <x v="1444"/>
    <d v="2015-09-12T20:57:42"/>
  </r>
  <r>
    <x v="5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x v="1"/>
    <s v="publishing/translations"/>
    <x v="121"/>
    <x v="3"/>
    <s v="translations"/>
    <x v="1445"/>
    <d v="2015-06-14T13:00:55"/>
  </r>
  <r>
    <x v="5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x v="1"/>
    <s v="publishing/translations"/>
    <x v="121"/>
    <x v="3"/>
    <s v="translations"/>
    <x v="1446"/>
    <d v="2016-04-21T10:44:38"/>
  </r>
  <r>
    <x v="50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x v="1"/>
    <s v="publishing/translations"/>
    <x v="384"/>
    <x v="3"/>
    <s v="translations"/>
    <x v="1447"/>
    <d v="2016-07-08T17:32:14"/>
  </r>
  <r>
    <x v="50"/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x v="1"/>
    <s v="publishing/translations"/>
    <x v="121"/>
    <x v="3"/>
    <s v="translations"/>
    <x v="1448"/>
    <d v="2015-05-22T05:25:00"/>
  </r>
  <r>
    <x v="5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x v="1"/>
    <s v="publishing/translations"/>
    <x v="121"/>
    <x v="3"/>
    <s v="translations"/>
    <x v="1449"/>
    <d v="2015-05-10T19:28:25"/>
  </r>
  <r>
    <x v="50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x v="1"/>
    <s v="publishing/translations"/>
    <x v="120"/>
    <x v="3"/>
    <s v="translations"/>
    <x v="1450"/>
    <d v="2016-02-20T04:06:37"/>
  </r>
  <r>
    <x v="50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x v="1"/>
    <s v="publishing/translations"/>
    <x v="120"/>
    <x v="3"/>
    <s v="translations"/>
    <x v="1451"/>
    <d v="2014-11-19T00:00:59"/>
  </r>
  <r>
    <x v="5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x v="1"/>
    <s v="publishing/translations"/>
    <x v="121"/>
    <x v="3"/>
    <s v="translations"/>
    <x v="1452"/>
    <d v="2014-07-28T16:52:43"/>
  </r>
  <r>
    <x v="5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x v="1"/>
    <s v="publishing/translations"/>
    <x v="121"/>
    <x v="3"/>
    <s v="translations"/>
    <x v="1453"/>
    <d v="2017-04-15T15:42:27"/>
  </r>
  <r>
    <x v="60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x v="1"/>
    <s v="publishing/translations"/>
    <x v="2"/>
    <x v="3"/>
    <s v="translations"/>
    <x v="1454"/>
    <d v="2016-04-24T21:59:00"/>
  </r>
  <r>
    <x v="57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x v="1"/>
    <s v="publishing/translations"/>
    <x v="1066"/>
    <x v="3"/>
    <s v="translations"/>
    <x v="1455"/>
    <d v="2014-09-05T13:39:00"/>
  </r>
  <r>
    <x v="56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x v="1"/>
    <s v="publishing/translations"/>
    <x v="1067"/>
    <x v="3"/>
    <s v="translations"/>
    <x v="1456"/>
    <d v="2017-01-03T16:02:45"/>
  </r>
  <r>
    <x v="5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x v="1"/>
    <s v="publishing/translations"/>
    <x v="121"/>
    <x v="3"/>
    <s v="translations"/>
    <x v="1457"/>
    <d v="2015-11-11T22:30:44"/>
  </r>
  <r>
    <x v="5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x v="1"/>
    <s v="publishing/translations"/>
    <x v="121"/>
    <x v="3"/>
    <s v="translations"/>
    <x v="1458"/>
    <d v="2014-08-11T04:00:00"/>
  </r>
  <r>
    <x v="5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x v="1"/>
    <s v="publishing/translations"/>
    <x v="121"/>
    <x v="3"/>
    <s v="translations"/>
    <x v="1459"/>
    <d v="2015-12-02T17:25:00"/>
  </r>
  <r>
    <x v="5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x v="1"/>
    <s v="publishing/translations"/>
    <x v="121"/>
    <x v="3"/>
    <s v="translations"/>
    <x v="1460"/>
    <d v="2014-11-30T23:45:00"/>
  </r>
  <r>
    <x v="7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x v="0"/>
    <s v="publishing/radio &amp; podcasts"/>
    <x v="1068"/>
    <x v="3"/>
    <s v="radio &amp; podcasts"/>
    <x v="1461"/>
    <d v="2014-10-21T00:00:00"/>
  </r>
  <r>
    <x v="15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x v="0"/>
    <s v="publishing/radio &amp; podcasts"/>
    <x v="1069"/>
    <x v="3"/>
    <s v="radio &amp; podcasts"/>
    <x v="1462"/>
    <d v="2013-04-10T15:54:31"/>
  </r>
  <r>
    <x v="34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x v="0"/>
    <s v="publishing/radio &amp; podcasts"/>
    <x v="1070"/>
    <x v="3"/>
    <s v="radio &amp; podcasts"/>
    <x v="1463"/>
    <d v="2013-04-07T20:52:18"/>
  </r>
  <r>
    <x v="200"/>
    <n v="1464"/>
    <s v="Science Studio"/>
    <s v="The Best Science Media on the Web"/>
    <n v="5000"/>
    <n v="8160"/>
    <x v="0"/>
    <s v="US"/>
    <s v="USD"/>
    <n v="1361029958"/>
    <n v="1358437958"/>
    <b v="1"/>
    <x v="302"/>
    <x v="0"/>
    <s v="publishing/radio &amp; podcasts"/>
    <x v="1071"/>
    <x v="3"/>
    <s v="radio &amp; podcasts"/>
    <x v="1464"/>
    <d v="2013-02-16T15:52:38"/>
  </r>
  <r>
    <x v="201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x v="0"/>
    <s v="publishing/radio &amp; podcasts"/>
    <x v="1072"/>
    <x v="3"/>
    <s v="radio &amp; podcasts"/>
    <x v="1465"/>
    <d v="2012-03-22T03:00:00"/>
  </r>
  <r>
    <x v="2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x v="0"/>
    <s v="publishing/radio &amp; podcasts"/>
    <x v="1073"/>
    <x v="3"/>
    <s v="radio &amp; podcasts"/>
    <x v="1466"/>
    <d v="2016-01-12T05:00:00"/>
  </r>
  <r>
    <x v="41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x v="0"/>
    <s v="publishing/radio &amp; podcasts"/>
    <x v="1074"/>
    <x v="3"/>
    <s v="radio &amp; podcasts"/>
    <x v="1467"/>
    <d v="2012-03-25T18:14:45"/>
  </r>
  <r>
    <x v="21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x v="0"/>
    <s v="publishing/radio &amp; podcasts"/>
    <x v="1075"/>
    <x v="3"/>
    <s v="radio &amp; podcasts"/>
    <x v="1468"/>
    <d v="2011-06-12T00:20:49"/>
  </r>
  <r>
    <x v="29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x v="0"/>
    <s v="publishing/radio &amp; podcasts"/>
    <x v="1076"/>
    <x v="3"/>
    <s v="radio &amp; podcasts"/>
    <x v="1469"/>
    <d v="2013-02-15T14:21:49"/>
  </r>
  <r>
    <x v="105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x v="0"/>
    <s v="publishing/radio &amp; podcasts"/>
    <x v="1077"/>
    <x v="3"/>
    <s v="radio &amp; podcasts"/>
    <x v="1470"/>
    <d v="2012-12-28T19:51:03"/>
  </r>
  <r>
    <x v="3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x v="0"/>
    <s v="publishing/radio &amp; podcasts"/>
    <x v="1078"/>
    <x v="3"/>
    <s v="radio &amp; podcasts"/>
    <x v="1471"/>
    <d v="2015-04-09T22:58:54"/>
  </r>
  <r>
    <x v="86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x v="0"/>
    <s v="publishing/radio &amp; podcasts"/>
    <x v="1079"/>
    <x v="3"/>
    <s v="radio &amp; podcasts"/>
    <x v="1472"/>
    <d v="2013-10-16T13:01:43"/>
  </r>
  <r>
    <x v="10"/>
    <n v="1473"/>
    <s v="ONE LOVES ONLY FORM"/>
    <s v="Public Radio Project"/>
    <n v="1500"/>
    <n v="1807.74"/>
    <x v="0"/>
    <s v="US"/>
    <s v="USD"/>
    <n v="1330644639"/>
    <n v="1328052639"/>
    <b v="1"/>
    <x v="5"/>
    <x v="0"/>
    <s v="publishing/radio &amp; podcasts"/>
    <x v="1080"/>
    <x v="3"/>
    <s v="radio &amp; podcasts"/>
    <x v="1473"/>
    <d v="2012-03-01T23:30:39"/>
  </r>
  <r>
    <x v="20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x v="0"/>
    <s v="publishing/radio &amp; podcasts"/>
    <x v="1081"/>
    <x v="3"/>
    <s v="radio &amp; podcasts"/>
    <x v="1474"/>
    <d v="2013-09-13T17:28:12"/>
  </r>
  <r>
    <x v="192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x v="0"/>
    <s v="publishing/radio &amp; podcasts"/>
    <x v="1082"/>
    <x v="3"/>
    <s v="radio &amp; podcasts"/>
    <x v="1475"/>
    <d v="2014-12-20T04:59:00"/>
  </r>
  <r>
    <x v="202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x v="0"/>
    <s v="publishing/radio &amp; podcasts"/>
    <x v="1083"/>
    <x v="3"/>
    <s v="radio &amp; podcasts"/>
    <x v="1476"/>
    <d v="2011-09-10T01:00:22"/>
  </r>
  <r>
    <x v="38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x v="0"/>
    <s v="publishing/radio &amp; podcasts"/>
    <x v="1084"/>
    <x v="3"/>
    <s v="radio &amp; podcasts"/>
    <x v="1477"/>
    <d v="2011-12-23T03:00:00"/>
  </r>
  <r>
    <x v="203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x v="0"/>
    <s v="publishing/radio &amp; podcasts"/>
    <x v="1085"/>
    <x v="3"/>
    <s v="radio &amp; podcasts"/>
    <x v="1478"/>
    <d v="2013-05-14T20:55:13"/>
  </r>
  <r>
    <x v="0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x v="0"/>
    <s v="publishing/radio &amp; podcasts"/>
    <x v="1086"/>
    <x v="3"/>
    <s v="radio &amp; podcasts"/>
    <x v="1479"/>
    <d v="2014-05-10T03:59:00"/>
  </r>
  <r>
    <x v="16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x v="0"/>
    <s v="publishing/radio &amp; podcasts"/>
    <x v="1087"/>
    <x v="3"/>
    <s v="radio &amp; podcasts"/>
    <x v="1480"/>
    <d v="2013-07-26T17:00:00"/>
  </r>
  <r>
    <x v="53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x v="1"/>
    <s v="publishing/fiction"/>
    <x v="844"/>
    <x v="3"/>
    <s v="fiction"/>
    <x v="1481"/>
    <d v="2013-11-02T22:09:05"/>
  </r>
  <r>
    <x v="50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x v="1"/>
    <s v="publishing/fiction"/>
    <x v="144"/>
    <x v="3"/>
    <s v="fiction"/>
    <x v="1482"/>
    <d v="2012-09-07T07:51:00"/>
  </r>
  <r>
    <x v="60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x v="1"/>
    <s v="publishing/fiction"/>
    <x v="384"/>
    <x v="3"/>
    <s v="fiction"/>
    <x v="1483"/>
    <d v="2016-07-22T04:37:55"/>
  </r>
  <r>
    <x v="50"/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x v="1"/>
    <s v="publishing/fiction"/>
    <x v="121"/>
    <x v="3"/>
    <s v="fiction"/>
    <x v="1484"/>
    <d v="2012-07-21T14:51:00"/>
  </r>
  <r>
    <x v="53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x v="1"/>
    <s v="publishing/fiction"/>
    <x v="73"/>
    <x v="3"/>
    <s v="fiction"/>
    <x v="1485"/>
    <d v="2015-06-20T19:06:13"/>
  </r>
  <r>
    <x v="50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x v="1"/>
    <s v="publishing/fiction"/>
    <x v="587"/>
    <x v="3"/>
    <s v="fiction"/>
    <x v="1486"/>
    <d v="2015-02-27T04:02:41"/>
  </r>
  <r>
    <x v="5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x v="1"/>
    <s v="publishing/fiction"/>
    <x v="121"/>
    <x v="3"/>
    <s v="fiction"/>
    <x v="1487"/>
    <d v="2016-08-02T22:01:11"/>
  </r>
  <r>
    <x v="53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x v="1"/>
    <s v="publishing/fiction"/>
    <x v="88"/>
    <x v="3"/>
    <s v="fiction"/>
    <x v="1488"/>
    <d v="2014-01-05T13:31:00"/>
  </r>
  <r>
    <x v="5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x v="1"/>
    <s v="publishing/fiction"/>
    <x v="121"/>
    <x v="3"/>
    <s v="fiction"/>
    <x v="1489"/>
    <d v="2012-11-15T15:40:52"/>
  </r>
  <r>
    <x v="134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x v="1"/>
    <s v="publishing/fiction"/>
    <x v="1088"/>
    <x v="3"/>
    <s v="fiction"/>
    <x v="1490"/>
    <d v="2013-10-02T13:27:54"/>
  </r>
  <r>
    <x v="59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x v="1"/>
    <s v="publishing/fiction"/>
    <x v="101"/>
    <x v="3"/>
    <s v="fiction"/>
    <x v="1491"/>
    <d v="2015-02-15T15:38:00"/>
  </r>
  <r>
    <x v="60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x v="1"/>
    <s v="publishing/fiction"/>
    <x v="2"/>
    <x v="3"/>
    <s v="fiction"/>
    <x v="1492"/>
    <d v="2011-06-18T21:14:06"/>
  </r>
  <r>
    <x v="50"/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x v="1"/>
    <s v="publishing/fiction"/>
    <x v="121"/>
    <x v="3"/>
    <s v="fiction"/>
    <x v="1493"/>
    <d v="2013-06-16T20:47:55"/>
  </r>
  <r>
    <x v="114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x v="1"/>
    <s v="publishing/fiction"/>
    <x v="1089"/>
    <x v="3"/>
    <s v="fiction"/>
    <x v="1494"/>
    <d v="2015-04-03T15:38:00"/>
  </r>
  <r>
    <x v="5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x v="1"/>
    <s v="publishing/fiction"/>
    <x v="121"/>
    <x v="3"/>
    <s v="fiction"/>
    <x v="1495"/>
    <d v="2011-08-27T18:57:11"/>
  </r>
  <r>
    <x v="5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x v="1"/>
    <s v="publishing/fiction"/>
    <x v="121"/>
    <x v="3"/>
    <s v="fiction"/>
    <x v="1496"/>
    <d v="2014-09-16T11:24:19"/>
  </r>
  <r>
    <x v="50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x v="1"/>
    <s v="publishing/fiction"/>
    <x v="120"/>
    <x v="3"/>
    <s v="fiction"/>
    <x v="1497"/>
    <d v="2013-07-31T19:43:00"/>
  </r>
  <r>
    <x v="53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x v="1"/>
    <s v="publishing/fiction"/>
    <x v="1090"/>
    <x v="3"/>
    <s v="fiction"/>
    <x v="1498"/>
    <d v="2014-09-03T23:36:18"/>
  </r>
  <r>
    <x v="50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x v="1"/>
    <s v="publishing/fiction"/>
    <x v="144"/>
    <x v="3"/>
    <s v="fiction"/>
    <x v="1499"/>
    <d v="2016-08-05T00:10:33"/>
  </r>
  <r>
    <x v="78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x v="1"/>
    <s v="publishing/fiction"/>
    <x v="1091"/>
    <x v="3"/>
    <s v="fiction"/>
    <x v="1500"/>
    <d v="2013-05-01T21:42:37"/>
  </r>
  <r>
    <x v="183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x v="0"/>
    <s v="photography/photobooks"/>
    <x v="1092"/>
    <x v="8"/>
    <s v="photobooks"/>
    <x v="1501"/>
    <d v="2015-07-08T14:00:23"/>
  </r>
  <r>
    <x v="7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x v="0"/>
    <s v="photography/photobooks"/>
    <x v="1093"/>
    <x v="8"/>
    <s v="photobooks"/>
    <x v="1502"/>
    <d v="2016-03-25T22:00:00"/>
  </r>
  <r>
    <x v="29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x v="0"/>
    <s v="photography/photobooks"/>
    <x v="1094"/>
    <x v="8"/>
    <s v="photobooks"/>
    <x v="1503"/>
    <d v="2016-10-23T08:20:01"/>
  </r>
  <r>
    <x v="204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x v="0"/>
    <s v="photography/photobooks"/>
    <x v="1095"/>
    <x v="8"/>
    <s v="photobooks"/>
    <x v="1504"/>
    <d v="2014-06-10T08:33:00"/>
  </r>
  <r>
    <x v="3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x v="0"/>
    <s v="photography/photobooks"/>
    <x v="1096"/>
    <x v="8"/>
    <s v="photobooks"/>
    <x v="1505"/>
    <d v="2016-03-22T20:01:00"/>
  </r>
  <r>
    <x v="38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x v="0"/>
    <s v="photography/photobooks"/>
    <x v="1097"/>
    <x v="8"/>
    <s v="photobooks"/>
    <x v="1506"/>
    <d v="2014-07-24T18:51:44"/>
  </r>
  <r>
    <x v="20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x v="0"/>
    <s v="photography/photobooks"/>
    <x v="1098"/>
    <x v="8"/>
    <s v="photobooks"/>
    <x v="1507"/>
    <d v="2010-05-15T08:10:00"/>
  </r>
  <r>
    <x v="38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x v="0"/>
    <s v="photography/photobooks"/>
    <x v="1099"/>
    <x v="8"/>
    <s v="photobooks"/>
    <x v="1508"/>
    <d v="2014-06-27T14:44:41"/>
  </r>
  <r>
    <x v="39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x v="0"/>
    <s v="photography/photobooks"/>
    <x v="1100"/>
    <x v="8"/>
    <s v="photobooks"/>
    <x v="1509"/>
    <d v="2017-02-14T22:59:00"/>
  </r>
  <r>
    <x v="7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x v="0"/>
    <s v="photography/photobooks"/>
    <x v="1101"/>
    <x v="8"/>
    <s v="photobooks"/>
    <x v="1510"/>
    <d v="2014-07-19T09:14:38"/>
  </r>
  <r>
    <x v="20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x v="0"/>
    <s v="photography/photobooks"/>
    <x v="1102"/>
    <x v="8"/>
    <s v="photobooks"/>
    <x v="1511"/>
    <d v="2015-11-18T15:00:04"/>
  </r>
  <r>
    <x v="206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x v="0"/>
    <s v="photography/photobooks"/>
    <x v="1103"/>
    <x v="8"/>
    <s v="photobooks"/>
    <x v="1512"/>
    <d v="2017-02-05T16:25:39"/>
  </r>
  <r>
    <x v="95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x v="0"/>
    <s v="photography/photobooks"/>
    <x v="1104"/>
    <x v="8"/>
    <s v="photobooks"/>
    <x v="1513"/>
    <d v="2014-07-16T15:17:46"/>
  </r>
  <r>
    <x v="6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x v="0"/>
    <s v="photography/photobooks"/>
    <x v="1105"/>
    <x v="8"/>
    <s v="photobooks"/>
    <x v="1514"/>
    <d v="2015-09-27T14:20:40"/>
  </r>
  <r>
    <x v="96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x v="0"/>
    <s v="photography/photobooks"/>
    <x v="1106"/>
    <x v="8"/>
    <s v="photobooks"/>
    <x v="1515"/>
    <d v="2016-03-16T05:04:57"/>
  </r>
  <r>
    <x v="15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x v="0"/>
    <s v="photography/photobooks"/>
    <x v="1107"/>
    <x v="8"/>
    <s v="photobooks"/>
    <x v="1516"/>
    <d v="2016-10-06T14:00:00"/>
  </r>
  <r>
    <x v="184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x v="0"/>
    <s v="photography/photobooks"/>
    <x v="1108"/>
    <x v="8"/>
    <s v="photobooks"/>
    <x v="1517"/>
    <d v="2014-12-06T06:00:00"/>
  </r>
  <r>
    <x v="207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x v="0"/>
    <s v="photography/photobooks"/>
    <x v="1109"/>
    <x v="8"/>
    <s v="photobooks"/>
    <x v="1518"/>
    <d v="2014-05-31T19:40:52"/>
  </r>
  <r>
    <x v="33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x v="0"/>
    <s v="photography/photobooks"/>
    <x v="1110"/>
    <x v="8"/>
    <s v="photobooks"/>
    <x v="1519"/>
    <d v="2014-06-20T21:59:00"/>
  </r>
  <r>
    <x v="3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x v="0"/>
    <s v="photography/photobooks"/>
    <x v="1111"/>
    <x v="8"/>
    <s v="photobooks"/>
    <x v="1520"/>
    <d v="2014-12-19T04:00:00"/>
  </r>
  <r>
    <x v="13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x v="0"/>
    <s v="photography/photobooks"/>
    <x v="1112"/>
    <x v="8"/>
    <s v="photobooks"/>
    <x v="1521"/>
    <d v="2016-06-07T04:01:31"/>
  </r>
  <r>
    <x v="86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x v="0"/>
    <s v="photography/photobooks"/>
    <x v="1113"/>
    <x v="8"/>
    <s v="photobooks"/>
    <x v="1522"/>
    <d v="2014-10-17T19:55:39"/>
  </r>
  <r>
    <x v="10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x v="0"/>
    <s v="photography/photobooks"/>
    <x v="1114"/>
    <x v="8"/>
    <s v="photobooks"/>
    <x v="1523"/>
    <d v="2014-12-23T00:00:00"/>
  </r>
  <r>
    <x v="110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x v="0"/>
    <s v="photography/photobooks"/>
    <x v="1115"/>
    <x v="8"/>
    <s v="photobooks"/>
    <x v="1524"/>
    <d v="2017-02-20T12:01:30"/>
  </r>
  <r>
    <x v="107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x v="0"/>
    <s v="photography/photobooks"/>
    <x v="1116"/>
    <x v="8"/>
    <s v="photobooks"/>
    <x v="1525"/>
    <d v="2016-08-18T16:52:18"/>
  </r>
  <r>
    <x v="28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x v="0"/>
    <s v="photography/photobooks"/>
    <x v="1117"/>
    <x v="8"/>
    <s v="photobooks"/>
    <x v="1526"/>
    <d v="2016-01-19T06:37:27"/>
  </r>
  <r>
    <x v="5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x v="0"/>
    <s v="photography/photobooks"/>
    <x v="1118"/>
    <x v="8"/>
    <s v="photobooks"/>
    <x v="1527"/>
    <d v="2017-03-14T13:24:46"/>
  </r>
  <r>
    <x v="208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x v="0"/>
    <s v="photography/photobooks"/>
    <x v="1119"/>
    <x v="8"/>
    <s v="photobooks"/>
    <x v="1528"/>
    <d v="2017-02-01T00:00:00"/>
  </r>
  <r>
    <x v="7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x v="0"/>
    <s v="photography/photobooks"/>
    <x v="1120"/>
    <x v="8"/>
    <s v="photobooks"/>
    <x v="1529"/>
    <d v="2015-03-19T14:05:20"/>
  </r>
  <r>
    <x v="165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x v="0"/>
    <s v="photography/photobooks"/>
    <x v="1121"/>
    <x v="8"/>
    <s v="photobooks"/>
    <x v="1530"/>
    <d v="2015-10-23T18:24:55"/>
  </r>
  <r>
    <x v="98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x v="0"/>
    <s v="photography/photobooks"/>
    <x v="1122"/>
    <x v="8"/>
    <s v="photobooks"/>
    <x v="1531"/>
    <d v="2014-12-01T03:00:00"/>
  </r>
  <r>
    <x v="209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x v="0"/>
    <s v="photography/photobooks"/>
    <x v="1123"/>
    <x v="8"/>
    <s v="photobooks"/>
    <x v="1532"/>
    <d v="2016-02-15T15:00:00"/>
  </r>
  <r>
    <x v="14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x v="0"/>
    <s v="photography/photobooks"/>
    <x v="1124"/>
    <x v="8"/>
    <s v="photobooks"/>
    <x v="1533"/>
    <d v="2016-05-02T03:59:00"/>
  </r>
  <r>
    <x v="210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x v="0"/>
    <s v="photography/photobooks"/>
    <x v="1125"/>
    <x v="8"/>
    <s v="photobooks"/>
    <x v="1534"/>
    <d v="2015-09-04T16:11:02"/>
  </r>
  <r>
    <x v="88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x v="0"/>
    <s v="photography/photobooks"/>
    <x v="1126"/>
    <x v="8"/>
    <s v="photobooks"/>
    <x v="1535"/>
    <d v="2016-05-23T22:00:00"/>
  </r>
  <r>
    <x v="211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x v="0"/>
    <s v="photography/photobooks"/>
    <x v="1127"/>
    <x v="8"/>
    <s v="photobooks"/>
    <x v="1536"/>
    <d v="2015-08-27T19:15:10"/>
  </r>
  <r>
    <x v="144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x v="0"/>
    <s v="photography/photobooks"/>
    <x v="1128"/>
    <x v="8"/>
    <s v="photobooks"/>
    <x v="1537"/>
    <d v="2016-08-06T18:00:00"/>
  </r>
  <r>
    <x v="33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x v="0"/>
    <s v="photography/photobooks"/>
    <x v="1129"/>
    <x v="8"/>
    <s v="photobooks"/>
    <x v="1538"/>
    <d v="2015-01-22T18:46:10"/>
  </r>
  <r>
    <x v="104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x v="0"/>
    <s v="photography/photobooks"/>
    <x v="1130"/>
    <x v="8"/>
    <s v="photobooks"/>
    <x v="1539"/>
    <d v="2017-01-03T22:03:39"/>
  </r>
  <r>
    <x v="90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x v="0"/>
    <s v="photography/photobooks"/>
    <x v="1131"/>
    <x v="8"/>
    <s v="photobooks"/>
    <x v="1540"/>
    <d v="2014-11-26T01:15:00"/>
  </r>
  <r>
    <x v="50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x v="1"/>
    <s v="photography/nature"/>
    <x v="366"/>
    <x v="8"/>
    <s v="nature"/>
    <x v="1541"/>
    <d v="2014-12-31T17:05:38"/>
  </r>
  <r>
    <x v="65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x v="1"/>
    <s v="photography/nature"/>
    <x v="135"/>
    <x v="8"/>
    <s v="nature"/>
    <x v="1542"/>
    <d v="2015-06-30T23:55:00"/>
  </r>
  <r>
    <x v="50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x v="1"/>
    <s v="photography/nature"/>
    <x v="119"/>
    <x v="8"/>
    <s v="nature"/>
    <x v="1543"/>
    <d v="2014-11-22T13:13:54"/>
  </r>
  <r>
    <x v="5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x v="1"/>
    <s v="photography/nature"/>
    <x v="121"/>
    <x v="8"/>
    <s v="nature"/>
    <x v="1544"/>
    <d v="2015-04-01T00:18:00"/>
  </r>
  <r>
    <x v="50"/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x v="1"/>
    <s v="photography/nature"/>
    <x v="120"/>
    <x v="8"/>
    <s v="nature"/>
    <x v="1545"/>
    <d v="2015-03-02T21:16:00"/>
  </r>
  <r>
    <x v="129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x v="1"/>
    <s v="photography/nature"/>
    <x v="1132"/>
    <x v="8"/>
    <s v="nature"/>
    <x v="1546"/>
    <d v="2014-09-17T05:06:39"/>
  </r>
  <r>
    <x v="5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x v="1"/>
    <s v="photography/nature"/>
    <x v="121"/>
    <x v="8"/>
    <s v="nature"/>
    <x v="1547"/>
    <d v="2017-02-23T10:14:42"/>
  </r>
  <r>
    <x v="114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x v="1"/>
    <s v="photography/nature"/>
    <x v="88"/>
    <x v="8"/>
    <s v="nature"/>
    <x v="1548"/>
    <d v="2015-11-08T22:10:20"/>
  </r>
  <r>
    <x v="122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x v="1"/>
    <s v="photography/nature"/>
    <x v="1133"/>
    <x v="8"/>
    <s v="nature"/>
    <x v="1549"/>
    <d v="2015-11-03T04:15:59"/>
  </r>
  <r>
    <x v="55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x v="1"/>
    <s v="photography/nature"/>
    <x v="1134"/>
    <x v="8"/>
    <s v="nature"/>
    <x v="1550"/>
    <d v="2016-05-12T10:47:14"/>
  </r>
  <r>
    <x v="5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x v="1"/>
    <s v="photography/nature"/>
    <x v="121"/>
    <x v="8"/>
    <s v="nature"/>
    <x v="1551"/>
    <d v="2015-05-27T19:47:19"/>
  </r>
  <r>
    <x v="190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x v="1"/>
    <s v="photography/nature"/>
    <x v="1135"/>
    <x v="8"/>
    <s v="nature"/>
    <x v="1552"/>
    <d v="2014-10-01T03:59:00"/>
  </r>
  <r>
    <x v="5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x v="1"/>
    <s v="photography/nature"/>
    <x v="121"/>
    <x v="8"/>
    <s v="nature"/>
    <x v="1553"/>
    <d v="2015-09-02T06:47:27"/>
  </r>
  <r>
    <x v="5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x v="1"/>
    <s v="photography/nature"/>
    <x v="121"/>
    <x v="8"/>
    <s v="nature"/>
    <x v="1554"/>
    <d v="2015-08-02T06:03:10"/>
  </r>
  <r>
    <x v="5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x v="1"/>
    <s v="photography/nature"/>
    <x v="121"/>
    <x v="8"/>
    <s v="nature"/>
    <x v="1555"/>
    <d v="2015-09-17T17:00:00"/>
  </r>
  <r>
    <x v="79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x v="1"/>
    <s v="photography/nature"/>
    <x v="1136"/>
    <x v="8"/>
    <s v="nature"/>
    <x v="1556"/>
    <d v="2016-07-04T03:40:24"/>
  </r>
  <r>
    <x v="65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x v="1"/>
    <s v="photography/nature"/>
    <x v="101"/>
    <x v="8"/>
    <s v="nature"/>
    <x v="1557"/>
    <d v="2014-09-20T15:40:33"/>
  </r>
  <r>
    <x v="62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x v="1"/>
    <s v="photography/nature"/>
    <x v="123"/>
    <x v="8"/>
    <s v="nature"/>
    <x v="1558"/>
    <d v="2015-08-28T12:12:00"/>
  </r>
  <r>
    <x v="50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x v="1"/>
    <s v="photography/nature"/>
    <x v="73"/>
    <x v="8"/>
    <s v="nature"/>
    <x v="1559"/>
    <d v="2015-04-29T01:16:39"/>
  </r>
  <r>
    <x v="65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x v="1"/>
    <s v="photography/nature"/>
    <x v="842"/>
    <x v="8"/>
    <s v="nature"/>
    <x v="1560"/>
    <d v="2014-11-13T01:29:53"/>
  </r>
  <r>
    <x v="60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x v="1"/>
    <s v="publishing/art books"/>
    <x v="407"/>
    <x v="3"/>
    <s v="art books"/>
    <x v="1561"/>
    <d v="2013-11-07T02:00:03"/>
  </r>
  <r>
    <x v="5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x v="1"/>
    <s v="publishing/art books"/>
    <x v="121"/>
    <x v="3"/>
    <s v="art books"/>
    <x v="1562"/>
    <d v="2009-12-02T00:50:00"/>
  </r>
  <r>
    <x v="60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x v="1"/>
    <s v="publishing/art books"/>
    <x v="665"/>
    <x v="3"/>
    <s v="art books"/>
    <x v="1563"/>
    <d v="2014-03-14T16:49:11"/>
  </r>
  <r>
    <x v="50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x v="1"/>
    <s v="publishing/art books"/>
    <x v="119"/>
    <x v="3"/>
    <s v="art books"/>
    <x v="1564"/>
    <d v="2015-05-28T20:05:00"/>
  </r>
  <r>
    <x v="56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x v="1"/>
    <s v="publishing/art books"/>
    <x v="101"/>
    <x v="3"/>
    <s v="art books"/>
    <x v="1565"/>
    <d v="2011-06-08T17:31:01"/>
  </r>
  <r>
    <x v="70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x v="1"/>
    <s v="publishing/art books"/>
    <x v="1137"/>
    <x v="3"/>
    <s v="art books"/>
    <x v="1566"/>
    <d v="2016-07-27T22:00:00"/>
  </r>
  <r>
    <x v="65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x v="1"/>
    <s v="publishing/art books"/>
    <x v="1138"/>
    <x v="3"/>
    <s v="art books"/>
    <x v="1567"/>
    <d v="2014-02-17T00:00:00"/>
  </r>
  <r>
    <x v="51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x v="1"/>
    <s v="publishing/art books"/>
    <x v="1139"/>
    <x v="3"/>
    <s v="art books"/>
    <x v="1568"/>
    <d v="2014-12-24T01:29:45"/>
  </r>
  <r>
    <x v="50"/>
    <n v="1569"/>
    <s v="to be removed (Canceled)"/>
    <s v="to be removed"/>
    <n v="30000"/>
    <n v="0"/>
    <x v="1"/>
    <s v="US"/>
    <s v="USD"/>
    <n v="1369498714"/>
    <n v="1366906714"/>
    <b v="0"/>
    <x v="78"/>
    <x v="1"/>
    <s v="publishing/art books"/>
    <x v="121"/>
    <x v="3"/>
    <s v="art books"/>
    <x v="1569"/>
    <d v="2013-05-25T16:18:34"/>
  </r>
  <r>
    <x v="139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x v="1"/>
    <s v="publishing/art books"/>
    <x v="1140"/>
    <x v="3"/>
    <s v="art books"/>
    <x v="1570"/>
    <d v="2016-04-08T18:31:22"/>
  </r>
  <r>
    <x v="60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x v="1"/>
    <s v="publishing/art books"/>
    <x v="135"/>
    <x v="3"/>
    <s v="art books"/>
    <x v="1571"/>
    <d v="2015-06-19T18:28:03"/>
  </r>
  <r>
    <x v="62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x v="1"/>
    <s v="publishing/art books"/>
    <x v="694"/>
    <x v="3"/>
    <s v="art books"/>
    <x v="1572"/>
    <d v="2016-02-28T23:59:00"/>
  </r>
  <r>
    <x v="53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x v="1"/>
    <s v="publishing/art books"/>
    <x v="1141"/>
    <x v="3"/>
    <s v="art books"/>
    <x v="1573"/>
    <d v="2017-04-01T03:59:00"/>
  </r>
  <r>
    <x v="6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x v="1"/>
    <s v="publishing/art books"/>
    <x v="1142"/>
    <x v="3"/>
    <s v="art books"/>
    <x v="1574"/>
    <d v="2015-02-17T22:15:29"/>
  </r>
  <r>
    <x v="6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x v="1"/>
    <s v="publishing/art books"/>
    <x v="1143"/>
    <x v="3"/>
    <s v="art books"/>
    <x v="1575"/>
    <d v="2014-07-09T12:34:56"/>
  </r>
  <r>
    <x v="55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x v="1"/>
    <s v="publishing/art books"/>
    <x v="178"/>
    <x v="3"/>
    <s v="art books"/>
    <x v="1576"/>
    <d v="2015-06-30T21:06:08"/>
  </r>
  <r>
    <x v="60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x v="1"/>
    <s v="publishing/art books"/>
    <x v="446"/>
    <x v="3"/>
    <s v="art books"/>
    <x v="1577"/>
    <d v="2012-07-24T20:20:48"/>
  </r>
  <r>
    <x v="57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x v="1"/>
    <s v="publishing/art books"/>
    <x v="22"/>
    <x v="3"/>
    <s v="art books"/>
    <x v="1578"/>
    <d v="2010-09-02T02:00:00"/>
  </r>
  <r>
    <x v="60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x v="1"/>
    <s v="publishing/art books"/>
    <x v="454"/>
    <x v="3"/>
    <s v="art books"/>
    <x v="1579"/>
    <d v="2013-08-28T23:54:51"/>
  </r>
  <r>
    <x v="5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x v="1"/>
    <s v="publishing/art books"/>
    <x v="121"/>
    <x v="3"/>
    <s v="art books"/>
    <x v="1580"/>
    <d v="2012-05-21T01:12:06"/>
  </r>
  <r>
    <x v="60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x v="1"/>
    <s v="photography/places"/>
    <x v="144"/>
    <x v="8"/>
    <s v="places"/>
    <x v="1581"/>
    <d v="2015-12-19T10:46:30"/>
  </r>
  <r>
    <x v="114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x v="1"/>
    <s v="photography/places"/>
    <x v="1144"/>
    <x v="8"/>
    <s v="places"/>
    <x v="1582"/>
    <d v="2015-10-26T21:20:00"/>
  </r>
  <r>
    <x v="50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x v="1"/>
    <s v="photography/places"/>
    <x v="2"/>
    <x v="8"/>
    <s v="places"/>
    <x v="1583"/>
    <d v="2014-09-25T21:43:11"/>
  </r>
  <r>
    <x v="5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x v="1"/>
    <s v="photography/places"/>
    <x v="121"/>
    <x v="8"/>
    <s v="places"/>
    <x v="1584"/>
    <d v="2014-05-30T15:35:01"/>
  </r>
  <r>
    <x v="135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x v="1"/>
    <s v="photography/places"/>
    <x v="1145"/>
    <x v="8"/>
    <s v="places"/>
    <x v="1585"/>
    <d v="2016-12-25T11:00:00"/>
  </r>
  <r>
    <x v="50"/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x v="1"/>
    <s v="photography/places"/>
    <x v="121"/>
    <x v="8"/>
    <s v="places"/>
    <x v="1586"/>
    <d v="2015-04-05T01:30:22"/>
  </r>
  <r>
    <x v="50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x v="1"/>
    <s v="photography/places"/>
    <x v="120"/>
    <x v="8"/>
    <s v="places"/>
    <x v="1587"/>
    <d v="2014-12-13T22:49:25"/>
  </r>
  <r>
    <x v="5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x v="1"/>
    <s v="photography/places"/>
    <x v="121"/>
    <x v="8"/>
    <s v="places"/>
    <x v="1588"/>
    <d v="2015-01-31T20:12:00"/>
  </r>
  <r>
    <x v="5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x v="1"/>
    <s v="photography/places"/>
    <x v="121"/>
    <x v="8"/>
    <s v="places"/>
    <x v="1589"/>
    <d v="2015-10-09T23:38:06"/>
  </r>
  <r>
    <x v="53"/>
    <n v="1590"/>
    <s v="An Italian Adventure"/>
    <s v="Discover Italy through photography."/>
    <n v="60000"/>
    <n v="1020"/>
    <x v="2"/>
    <s v="IT"/>
    <s v="EUR"/>
    <n v="1443040464"/>
    <n v="1440448464"/>
    <b v="0"/>
    <x v="84"/>
    <x v="1"/>
    <s v="photography/places"/>
    <x v="1146"/>
    <x v="8"/>
    <s v="places"/>
    <x v="1590"/>
    <d v="2015-09-23T20:34:24"/>
  </r>
  <r>
    <x v="129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x v="1"/>
    <s v="photography/places"/>
    <x v="1147"/>
    <x v="8"/>
    <s v="places"/>
    <x v="1591"/>
    <d v="2016-04-03T16:25:41"/>
  </r>
  <r>
    <x v="5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x v="1"/>
    <s v="photography/places"/>
    <x v="121"/>
    <x v="8"/>
    <s v="places"/>
    <x v="1592"/>
    <d v="2015-03-28T00:44:45"/>
  </r>
  <r>
    <x v="50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x v="1"/>
    <s v="photography/places"/>
    <x v="120"/>
    <x v="8"/>
    <s v="places"/>
    <x v="1593"/>
    <d v="2015-02-28T20:17:35"/>
  </r>
  <r>
    <x v="70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x v="1"/>
    <s v="photography/places"/>
    <x v="442"/>
    <x v="8"/>
    <s v="places"/>
    <x v="1594"/>
    <d v="2016-05-15T16:21:00"/>
  </r>
  <r>
    <x v="50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x v="1"/>
    <s v="photography/places"/>
    <x v="379"/>
    <x v="8"/>
    <s v="places"/>
    <x v="1595"/>
    <d v="2014-06-18T20:13:00"/>
  </r>
  <r>
    <x v="53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x v="1"/>
    <s v="photography/places"/>
    <x v="384"/>
    <x v="8"/>
    <s v="places"/>
    <x v="1596"/>
    <d v="2014-12-13T11:19:29"/>
  </r>
  <r>
    <x v="5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x v="1"/>
    <s v="photography/places"/>
    <x v="121"/>
    <x v="8"/>
    <s v="places"/>
    <x v="1597"/>
    <d v="2016-09-20T08:29:57"/>
  </r>
  <r>
    <x v="50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x v="1"/>
    <s v="photography/places"/>
    <x v="120"/>
    <x v="8"/>
    <s v="places"/>
    <x v="1598"/>
    <d v="2015-07-26T16:00:58"/>
  </r>
  <r>
    <x v="5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x v="1"/>
    <s v="photography/places"/>
    <x v="121"/>
    <x v="8"/>
    <s v="places"/>
    <x v="1599"/>
    <d v="2016-04-08T11:56:16"/>
  </r>
  <r>
    <x v="113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x v="1"/>
    <s v="photography/places"/>
    <x v="1148"/>
    <x v="8"/>
    <s v="places"/>
    <x v="1600"/>
    <d v="2014-07-15T05:11:00"/>
  </r>
  <r>
    <x v="29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x v="0"/>
    <s v="music/rock"/>
    <x v="1149"/>
    <x v="4"/>
    <s v="rock"/>
    <x v="1601"/>
    <d v="2011-05-05T02:13:53"/>
  </r>
  <r>
    <x v="8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x v="0"/>
    <s v="music/rock"/>
    <x v="1150"/>
    <x v="4"/>
    <s v="rock"/>
    <x v="1602"/>
    <d v="2011-10-14T23:00:00"/>
  </r>
  <r>
    <x v="8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x v="0"/>
    <s v="music/rock"/>
    <x v="1151"/>
    <x v="4"/>
    <s v="rock"/>
    <x v="1603"/>
    <d v="2012-01-28T04:04:19"/>
  </r>
  <r>
    <x v="108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x v="0"/>
    <s v="music/rock"/>
    <x v="1152"/>
    <x v="4"/>
    <s v="rock"/>
    <x v="1604"/>
    <d v="2012-03-17T19:17:15"/>
  </r>
  <r>
    <x v="7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x v="0"/>
    <s v="music/rock"/>
    <x v="1153"/>
    <x v="4"/>
    <s v="rock"/>
    <x v="1605"/>
    <d v="2011-08-01T07:00:00"/>
  </r>
  <r>
    <x v="7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x v="0"/>
    <s v="music/rock"/>
    <x v="1154"/>
    <x v="4"/>
    <s v="rock"/>
    <x v="1606"/>
    <d v="2011-03-24T01:40:38"/>
  </r>
  <r>
    <x v="14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x v="0"/>
    <s v="music/rock"/>
    <x v="1155"/>
    <x v="4"/>
    <s v="rock"/>
    <x v="1607"/>
    <d v="2012-06-14T19:24:11"/>
  </r>
  <r>
    <x v="7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x v="0"/>
    <s v="music/rock"/>
    <x v="1156"/>
    <x v="4"/>
    <s v="rock"/>
    <x v="1608"/>
    <d v="2014-01-01T05:26:00"/>
  </r>
  <r>
    <x v="90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x v="0"/>
    <s v="music/rock"/>
    <x v="1157"/>
    <x v="4"/>
    <s v="rock"/>
    <x v="1609"/>
    <d v="2011-11-02T08:00:00"/>
  </r>
  <r>
    <x v="212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x v="0"/>
    <s v="music/rock"/>
    <x v="1158"/>
    <x v="4"/>
    <s v="rock"/>
    <x v="1610"/>
    <d v="2012-12-15T22:11:50"/>
  </r>
  <r>
    <x v="105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x v="0"/>
    <s v="music/rock"/>
    <x v="1159"/>
    <x v="4"/>
    <s v="rock"/>
    <x v="1611"/>
    <d v="2013-06-05T00:00:32"/>
  </r>
  <r>
    <x v="5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x v="0"/>
    <s v="music/rock"/>
    <x v="73"/>
    <x v="4"/>
    <s v="rock"/>
    <x v="1612"/>
    <d v="2013-01-02T20:59:44"/>
  </r>
  <r>
    <x v="21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x v="0"/>
    <s v="music/rock"/>
    <x v="1160"/>
    <x v="4"/>
    <s v="rock"/>
    <x v="1613"/>
    <d v="2012-07-22T01:40:02"/>
  </r>
  <r>
    <x v="33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x v="0"/>
    <s v="music/rock"/>
    <x v="1161"/>
    <x v="4"/>
    <s v="rock"/>
    <x v="1614"/>
    <d v="2014-08-03T17:00:00"/>
  </r>
  <r>
    <x v="35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x v="0"/>
    <s v="music/rock"/>
    <x v="1162"/>
    <x v="4"/>
    <s v="rock"/>
    <x v="1615"/>
    <d v="2011-12-13T02:13:16"/>
  </r>
  <r>
    <x v="3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x v="0"/>
    <s v="music/rock"/>
    <x v="1163"/>
    <x v="4"/>
    <s v="rock"/>
    <x v="1616"/>
    <d v="2012-11-22T22:00:00"/>
  </r>
  <r>
    <x v="91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x v="0"/>
    <s v="music/rock"/>
    <x v="1164"/>
    <x v="4"/>
    <s v="rock"/>
    <x v="1617"/>
    <d v="2013-11-01T19:00:00"/>
  </r>
  <r>
    <x v="2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x v="0"/>
    <s v="music/rock"/>
    <x v="1165"/>
    <x v="4"/>
    <s v="rock"/>
    <x v="1618"/>
    <d v="2013-03-08T15:42:15"/>
  </r>
  <r>
    <x v="18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x v="0"/>
    <s v="music/rock"/>
    <x v="1166"/>
    <x v="4"/>
    <s v="rock"/>
    <x v="1619"/>
    <d v="2014-09-15T04:28:06"/>
  </r>
  <r>
    <x v="40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x v="0"/>
    <s v="music/rock"/>
    <x v="1167"/>
    <x v="4"/>
    <s v="rock"/>
    <x v="1620"/>
    <d v="2013-02-23T08:09:00"/>
  </r>
  <r>
    <x v="10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x v="0"/>
    <s v="music/rock"/>
    <x v="1168"/>
    <x v="4"/>
    <s v="rock"/>
    <x v="1621"/>
    <d v="2012-05-28T03:59:00"/>
  </r>
  <r>
    <x v="21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x v="0"/>
    <s v="music/rock"/>
    <x v="1169"/>
    <x v="4"/>
    <s v="rock"/>
    <x v="1622"/>
    <d v="2014-12-17T07:59:00"/>
  </r>
  <r>
    <x v="7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x v="0"/>
    <s v="music/rock"/>
    <x v="1170"/>
    <x v="4"/>
    <s v="rock"/>
    <x v="1623"/>
    <d v="2013-08-27T16:31:29"/>
  </r>
  <r>
    <x v="90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x v="0"/>
    <s v="music/rock"/>
    <x v="1171"/>
    <x v="4"/>
    <s v="rock"/>
    <x v="1624"/>
    <d v="2013-01-09T08:48:55"/>
  </r>
  <r>
    <x v="19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x v="0"/>
    <s v="music/rock"/>
    <x v="1172"/>
    <x v="4"/>
    <s v="rock"/>
    <x v="1625"/>
    <d v="2012-09-11T16:47:33"/>
  </r>
  <r>
    <x v="7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x v="0"/>
    <s v="music/rock"/>
    <x v="1173"/>
    <x v="4"/>
    <s v="rock"/>
    <x v="1626"/>
    <d v="2013-12-01T21:21:07"/>
  </r>
  <r>
    <x v="16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x v="0"/>
    <s v="music/rock"/>
    <x v="1174"/>
    <x v="4"/>
    <s v="rock"/>
    <x v="1627"/>
    <d v="2012-11-26T04:59:00"/>
  </r>
  <r>
    <x v="7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x v="0"/>
    <s v="music/rock"/>
    <x v="1175"/>
    <x v="4"/>
    <s v="rock"/>
    <x v="1628"/>
    <d v="2014-06-17T17:41:22"/>
  </r>
  <r>
    <x v="3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x v="0"/>
    <s v="music/rock"/>
    <x v="1176"/>
    <x v="4"/>
    <s v="rock"/>
    <x v="1629"/>
    <d v="2014-02-20T20:48:53"/>
  </r>
  <r>
    <x v="213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x v="0"/>
    <s v="music/rock"/>
    <x v="1177"/>
    <x v="4"/>
    <s v="rock"/>
    <x v="1630"/>
    <d v="2012-03-02T06:59:00"/>
  </r>
  <r>
    <x v="94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x v="0"/>
    <s v="music/rock"/>
    <x v="1178"/>
    <x v="4"/>
    <s v="rock"/>
    <x v="1631"/>
    <d v="2012-10-12T20:37:41"/>
  </r>
  <r>
    <x v="2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x v="0"/>
    <s v="music/rock"/>
    <x v="1179"/>
    <x v="4"/>
    <s v="rock"/>
    <x v="1632"/>
    <d v="2011-09-24T08:10:54"/>
  </r>
  <r>
    <x v="8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x v="0"/>
    <s v="music/rock"/>
    <x v="1180"/>
    <x v="4"/>
    <s v="rock"/>
    <x v="1633"/>
    <d v="2012-01-16T05:00:00"/>
  </r>
  <r>
    <x v="7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x v="0"/>
    <s v="music/rock"/>
    <x v="1181"/>
    <x v="4"/>
    <s v="rock"/>
    <x v="1634"/>
    <d v="2011-06-02T05:59:00"/>
  </r>
  <r>
    <x v="105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x v="0"/>
    <s v="music/rock"/>
    <x v="1182"/>
    <x v="4"/>
    <s v="rock"/>
    <x v="1635"/>
    <d v="2016-07-11T20:51:01"/>
  </r>
  <r>
    <x v="3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x v="0"/>
    <s v="music/rock"/>
    <x v="1183"/>
    <x v="4"/>
    <s v="rock"/>
    <x v="1636"/>
    <d v="2011-06-12T04:00:00"/>
  </r>
  <r>
    <x v="3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x v="0"/>
    <s v="music/rock"/>
    <x v="1184"/>
    <x v="4"/>
    <s v="rock"/>
    <x v="1637"/>
    <d v="2009-12-31T23:39:00"/>
  </r>
  <r>
    <x v="2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x v="0"/>
    <s v="music/rock"/>
    <x v="1185"/>
    <x v="4"/>
    <s v="rock"/>
    <x v="1638"/>
    <d v="2013-02-28T21:25:00"/>
  </r>
  <r>
    <x v="8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x v="0"/>
    <s v="music/rock"/>
    <x v="1186"/>
    <x v="4"/>
    <s v="rock"/>
    <x v="1639"/>
    <d v="2012-03-03T15:39:25"/>
  </r>
  <r>
    <x v="106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x v="0"/>
    <s v="music/rock"/>
    <x v="1187"/>
    <x v="4"/>
    <s v="rock"/>
    <x v="1640"/>
    <d v="2010-08-03T01:59:00"/>
  </r>
  <r>
    <x v="7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x v="0"/>
    <s v="music/pop"/>
    <x v="1188"/>
    <x v="4"/>
    <s v="pop"/>
    <x v="1641"/>
    <d v="2014-12-19T14:19:04"/>
  </r>
  <r>
    <x v="8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x v="0"/>
    <s v="music/pop"/>
    <x v="317"/>
    <x v="4"/>
    <s v="pop"/>
    <x v="1642"/>
    <d v="2011-06-14T00:35:27"/>
  </r>
  <r>
    <x v="105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x v="0"/>
    <s v="music/pop"/>
    <x v="1189"/>
    <x v="4"/>
    <s v="pop"/>
    <x v="1643"/>
    <d v="2012-09-24T19:46:52"/>
  </r>
  <r>
    <x v="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x v="0"/>
    <s v="music/pop"/>
    <x v="1190"/>
    <x v="4"/>
    <s v="pop"/>
    <x v="1644"/>
    <d v="2012-11-22T02:26:00"/>
  </r>
  <r>
    <x v="38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x v="0"/>
    <s v="music/pop"/>
    <x v="1191"/>
    <x v="4"/>
    <s v="pop"/>
    <x v="1645"/>
    <d v="2013-09-18T14:49:00"/>
  </r>
  <r>
    <x v="5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x v="0"/>
    <s v="music/pop"/>
    <x v="1192"/>
    <x v="4"/>
    <s v="pop"/>
    <x v="1646"/>
    <d v="2014-08-14T18:11:00"/>
  </r>
  <r>
    <x v="2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x v="0"/>
    <s v="music/pop"/>
    <x v="1193"/>
    <x v="4"/>
    <s v="pop"/>
    <x v="1647"/>
    <d v="2012-06-09T09:49:37"/>
  </r>
  <r>
    <x v="105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x v="0"/>
    <s v="music/pop"/>
    <x v="1194"/>
    <x v="4"/>
    <s v="pop"/>
    <x v="1648"/>
    <d v="2011-03-20T15:54:42"/>
  </r>
  <r>
    <x v="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x v="0"/>
    <s v="music/pop"/>
    <x v="1195"/>
    <x v="4"/>
    <s v="pop"/>
    <x v="1649"/>
    <d v="2014-05-23T16:25:55"/>
  </r>
  <r>
    <x v="24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x v="0"/>
    <s v="music/pop"/>
    <x v="1196"/>
    <x v="4"/>
    <s v="pop"/>
    <x v="1650"/>
    <d v="2013-10-09T10:27:17"/>
  </r>
  <r>
    <x v="7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x v="0"/>
    <s v="music/pop"/>
    <x v="1197"/>
    <x v="4"/>
    <s v="pop"/>
    <x v="1651"/>
    <d v="2011-04-26T06:59:00"/>
  </r>
  <r>
    <x v="7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x v="0"/>
    <s v="music/pop"/>
    <x v="1198"/>
    <x v="4"/>
    <s v="pop"/>
    <x v="1652"/>
    <d v="2013-11-24T12:49:53"/>
  </r>
  <r>
    <x v="107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x v="0"/>
    <s v="music/pop"/>
    <x v="1199"/>
    <x v="4"/>
    <s v="pop"/>
    <x v="1653"/>
    <d v="2011-04-24T20:01:36"/>
  </r>
  <r>
    <x v="28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x v="0"/>
    <s v="music/pop"/>
    <x v="1200"/>
    <x v="4"/>
    <s v="pop"/>
    <x v="1654"/>
    <d v="2012-04-18T21:22:40"/>
  </r>
  <r>
    <x v="1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x v="0"/>
    <s v="music/pop"/>
    <x v="1201"/>
    <x v="4"/>
    <s v="pop"/>
    <x v="1655"/>
    <d v="2012-04-05T18:00:20"/>
  </r>
  <r>
    <x v="8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x v="0"/>
    <s v="music/pop"/>
    <x v="1202"/>
    <x v="4"/>
    <s v="pop"/>
    <x v="1656"/>
    <d v="2012-12-13T22:17:32"/>
  </r>
  <r>
    <x v="2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x v="0"/>
    <s v="music/pop"/>
    <x v="1203"/>
    <x v="4"/>
    <s v="pop"/>
    <x v="1657"/>
    <d v="2012-05-24T18:46:08"/>
  </r>
  <r>
    <x v="88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x v="0"/>
    <s v="music/pop"/>
    <x v="1204"/>
    <x v="4"/>
    <s v="pop"/>
    <x v="1658"/>
    <d v="2012-12-18T14:20:00"/>
  </r>
  <r>
    <x v="40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x v="0"/>
    <s v="music/pop"/>
    <x v="1205"/>
    <x v="4"/>
    <s v="pop"/>
    <x v="1659"/>
    <d v="2013-12-17T12:00:00"/>
  </r>
  <r>
    <x v="214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x v="0"/>
    <s v="music/pop"/>
    <x v="1206"/>
    <x v="4"/>
    <s v="pop"/>
    <x v="1660"/>
    <d v="2016-04-30T21:59:00"/>
  </r>
  <r>
    <x v="33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x v="0"/>
    <s v="music/pop"/>
    <x v="1207"/>
    <x v="4"/>
    <s v="pop"/>
    <x v="1661"/>
    <d v="2016-01-17T21:00:00"/>
  </r>
  <r>
    <x v="33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x v="0"/>
    <s v="music/pop"/>
    <x v="1208"/>
    <x v="4"/>
    <s v="pop"/>
    <x v="1662"/>
    <d v="2011-12-31T05:45:36"/>
  </r>
  <r>
    <x v="29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x v="0"/>
    <s v="music/pop"/>
    <x v="1209"/>
    <x v="4"/>
    <s v="pop"/>
    <x v="1663"/>
    <d v="2015-02-01T00:31:47"/>
  </r>
  <r>
    <x v="108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x v="0"/>
    <s v="music/pop"/>
    <x v="1210"/>
    <x v="4"/>
    <s v="pop"/>
    <x v="1664"/>
    <d v="2012-03-16T03:59:00"/>
  </r>
  <r>
    <x v="17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x v="0"/>
    <s v="music/pop"/>
    <x v="1211"/>
    <x v="4"/>
    <s v="pop"/>
    <x v="1665"/>
    <d v="2011-02-22T03:00:00"/>
  </r>
  <r>
    <x v="164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x v="0"/>
    <s v="music/pop"/>
    <x v="1212"/>
    <x v="4"/>
    <s v="pop"/>
    <x v="1666"/>
    <d v="2013-03-28T05:04:33"/>
  </r>
  <r>
    <x v="37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x v="0"/>
    <s v="music/pop"/>
    <x v="1213"/>
    <x v="4"/>
    <s v="pop"/>
    <x v="1667"/>
    <d v="2014-03-11T06:59:00"/>
  </r>
  <r>
    <x v="33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x v="0"/>
    <s v="music/pop"/>
    <x v="1214"/>
    <x v="4"/>
    <s v="pop"/>
    <x v="1668"/>
    <d v="2011-11-28T04:35:39"/>
  </r>
  <r>
    <x v="49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x v="0"/>
    <s v="music/pop"/>
    <x v="404"/>
    <x v="4"/>
    <s v="pop"/>
    <x v="1669"/>
    <d v="2016-05-31T21:14:36"/>
  </r>
  <r>
    <x v="33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x v="0"/>
    <s v="music/pop"/>
    <x v="1215"/>
    <x v="4"/>
    <s v="pop"/>
    <x v="1670"/>
    <d v="2010-07-05T04:00:00"/>
  </r>
  <r>
    <x v="7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x v="0"/>
    <s v="music/pop"/>
    <x v="1216"/>
    <x v="4"/>
    <s v="pop"/>
    <x v="1671"/>
    <d v="2016-08-01T13:03:34"/>
  </r>
  <r>
    <x v="40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x v="0"/>
    <s v="music/pop"/>
    <x v="1217"/>
    <x v="4"/>
    <s v="pop"/>
    <x v="1672"/>
    <d v="2012-06-04T15:45:30"/>
  </r>
  <r>
    <x v="30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x v="0"/>
    <s v="music/pop"/>
    <x v="1218"/>
    <x v="4"/>
    <s v="pop"/>
    <x v="1673"/>
    <d v="2015-03-06T21:04:52"/>
  </r>
  <r>
    <x v="180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x v="0"/>
    <s v="music/pop"/>
    <x v="1219"/>
    <x v="4"/>
    <s v="pop"/>
    <x v="1674"/>
    <d v="2016-08-18T06:59:00"/>
  </r>
  <r>
    <x v="0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x v="0"/>
    <s v="music/pop"/>
    <x v="1220"/>
    <x v="4"/>
    <s v="pop"/>
    <x v="1675"/>
    <d v="2011-10-16T22:03:00"/>
  </r>
  <r>
    <x v="41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x v="0"/>
    <s v="music/pop"/>
    <x v="1221"/>
    <x v="4"/>
    <s v="pop"/>
    <x v="1676"/>
    <d v="2012-04-21T03:59:00"/>
  </r>
  <r>
    <x v="20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x v="0"/>
    <s v="music/pop"/>
    <x v="1222"/>
    <x v="4"/>
    <s v="pop"/>
    <x v="1677"/>
    <d v="2016-04-16T05:59:00"/>
  </r>
  <r>
    <x v="90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x v="0"/>
    <s v="music/pop"/>
    <x v="1223"/>
    <x v="4"/>
    <s v="pop"/>
    <x v="1678"/>
    <d v="2014-02-06T20:31:11"/>
  </r>
  <r>
    <x v="21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x v="0"/>
    <s v="music/pop"/>
    <x v="372"/>
    <x v="4"/>
    <s v="pop"/>
    <x v="1679"/>
    <d v="2011-07-22T01:39:05"/>
  </r>
  <r>
    <x v="90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x v="0"/>
    <s v="music/pop"/>
    <x v="1224"/>
    <x v="4"/>
    <s v="pop"/>
    <x v="1680"/>
    <d v="2014-07-12T18:11:07"/>
  </r>
  <r>
    <x v="7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x v="1"/>
    <s v="music/faith"/>
    <x v="1225"/>
    <x v="4"/>
    <s v="faith"/>
    <x v="1681"/>
    <d v="2017-03-29T02:00:00"/>
  </r>
  <r>
    <x v="5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x v="1"/>
    <s v="music/faith"/>
    <x v="121"/>
    <x v="4"/>
    <s v="faith"/>
    <x v="1682"/>
    <d v="2017-04-14T04:07:40"/>
  </r>
  <r>
    <x v="66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x v="1"/>
    <s v="music/faith"/>
    <x v="1226"/>
    <x v="4"/>
    <s v="faith"/>
    <x v="1683"/>
    <d v="2017-04-07T18:45:38"/>
  </r>
  <r>
    <x v="15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x v="1"/>
    <s v="music/faith"/>
    <x v="1227"/>
    <x v="4"/>
    <s v="faith"/>
    <x v="1684"/>
    <d v="2017-03-17T18:34:01"/>
  </r>
  <r>
    <x v="33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x v="1"/>
    <s v="music/faith"/>
    <x v="1228"/>
    <x v="4"/>
    <s v="faith"/>
    <x v="1685"/>
    <d v="2017-03-24T05:00:23"/>
  </r>
  <r>
    <x v="50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x v="1"/>
    <s v="music/faith"/>
    <x v="666"/>
    <x v="4"/>
    <s v="faith"/>
    <x v="1686"/>
    <d v="2017-04-27T19:15:19"/>
  </r>
  <r>
    <x v="134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x v="1"/>
    <s v="music/faith"/>
    <x v="1229"/>
    <x v="4"/>
    <s v="faith"/>
    <x v="1687"/>
    <d v="2017-04-10T20:15:00"/>
  </r>
  <r>
    <x v="156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x v="1"/>
    <s v="music/faith"/>
    <x v="1230"/>
    <x v="4"/>
    <s v="faith"/>
    <x v="1688"/>
    <d v="2017-04-09T11:49:54"/>
  </r>
  <r>
    <x v="8"/>
    <n v="1689"/>
    <s v="Fly Away"/>
    <s v="Praising the Living God in the second half of life."/>
    <n v="2400"/>
    <n v="2400"/>
    <x v="3"/>
    <s v="US"/>
    <s v="USD"/>
    <n v="1489700230"/>
    <n v="1487111830"/>
    <b v="0"/>
    <x v="25"/>
    <x v="1"/>
    <s v="music/faith"/>
    <x v="1231"/>
    <x v="4"/>
    <s v="faith"/>
    <x v="1689"/>
    <d v="2017-03-16T21:37:10"/>
  </r>
  <r>
    <x v="78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x v="1"/>
    <s v="music/faith"/>
    <x v="1232"/>
    <x v="4"/>
    <s v="faith"/>
    <x v="1690"/>
    <d v="2017-04-06T09:20:42"/>
  </r>
  <r>
    <x v="69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x v="1"/>
    <s v="music/faith"/>
    <x v="1233"/>
    <x v="4"/>
    <s v="faith"/>
    <x v="1691"/>
    <d v="2017-04-03T01:00:00"/>
  </r>
  <r>
    <x v="216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x v="1"/>
    <s v="music/faith"/>
    <x v="1234"/>
    <x v="4"/>
    <s v="faith"/>
    <x v="1692"/>
    <d v="2017-03-26T23:59:00"/>
  </r>
  <r>
    <x v="114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x v="1"/>
    <s v="music/faith"/>
    <x v="436"/>
    <x v="4"/>
    <s v="faith"/>
    <x v="1693"/>
    <d v="2017-04-09T20:00:00"/>
  </r>
  <r>
    <x v="50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x v="1"/>
    <s v="music/faith"/>
    <x v="144"/>
    <x v="4"/>
    <s v="faith"/>
    <x v="1694"/>
    <d v="2017-03-27T04:36:00"/>
  </r>
  <r>
    <x v="81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x v="1"/>
    <s v="music/faith"/>
    <x v="1235"/>
    <x v="4"/>
    <s v="faith"/>
    <x v="1695"/>
    <d v="2017-04-10T01:00:00"/>
  </r>
  <r>
    <x v="5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x v="1"/>
    <s v="music/faith"/>
    <x v="121"/>
    <x v="4"/>
    <s v="faith"/>
    <x v="1696"/>
    <d v="2017-04-01T00:40:11"/>
  </r>
  <r>
    <x v="68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x v="1"/>
    <s v="music/faith"/>
    <x v="1236"/>
    <x v="4"/>
    <s v="faith"/>
    <x v="1697"/>
    <d v="2017-04-09T23:47:28"/>
  </r>
  <r>
    <x v="5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x v="1"/>
    <s v="music/faith"/>
    <x v="121"/>
    <x v="4"/>
    <s v="faith"/>
    <x v="1698"/>
    <d v="2017-03-26T03:33:00"/>
  </r>
  <r>
    <x v="65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x v="1"/>
    <s v="music/faith"/>
    <x v="1237"/>
    <x v="4"/>
    <s v="faith"/>
    <x v="1699"/>
    <d v="2017-04-11T20:44:05"/>
  </r>
  <r>
    <x v="73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x v="1"/>
    <s v="music/faith"/>
    <x v="1238"/>
    <x v="4"/>
    <s v="faith"/>
    <x v="1700"/>
    <d v="2017-04-01T04:00:00"/>
  </r>
  <r>
    <x v="50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x v="1"/>
    <s v="music/faith"/>
    <x v="144"/>
    <x v="4"/>
    <s v="faith"/>
    <x v="1701"/>
    <d v="2015-01-15T15:56:45"/>
  </r>
  <r>
    <x v="50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x v="1"/>
    <s v="music/faith"/>
    <x v="120"/>
    <x v="4"/>
    <s v="faith"/>
    <x v="1702"/>
    <d v="2015-03-30T19:52:30"/>
  </r>
  <r>
    <x v="60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x v="1"/>
    <s v="music/faith"/>
    <x v="157"/>
    <x v="4"/>
    <s v="faith"/>
    <x v="1703"/>
    <d v="2015-08-31T06:45:37"/>
  </r>
  <r>
    <x v="187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x v="1"/>
    <s v="music/faith"/>
    <x v="1239"/>
    <x v="4"/>
    <s v="faith"/>
    <x v="1704"/>
    <d v="2015-02-16T03:21:13"/>
  </r>
  <r>
    <x v="5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x v="1"/>
    <s v="music/faith"/>
    <x v="121"/>
    <x v="4"/>
    <s v="faith"/>
    <x v="1705"/>
    <d v="2015-09-09T16:00:00"/>
  </r>
  <r>
    <x v="5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x v="1"/>
    <s v="music/faith"/>
    <x v="121"/>
    <x v="4"/>
    <s v="faith"/>
    <x v="1706"/>
    <d v="2015-08-23T07:21:12"/>
  </r>
  <r>
    <x v="54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x v="1"/>
    <s v="music/faith"/>
    <x v="1240"/>
    <x v="4"/>
    <s v="faith"/>
    <x v="1707"/>
    <d v="2016-03-28T16:18:15"/>
  </r>
  <r>
    <x v="5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x v="1"/>
    <s v="music/faith"/>
    <x v="121"/>
    <x v="4"/>
    <s v="faith"/>
    <x v="1708"/>
    <d v="2016-05-01T20:48:26"/>
  </r>
  <r>
    <x v="62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x v="1"/>
    <s v="music/faith"/>
    <x v="1241"/>
    <x v="4"/>
    <s v="faith"/>
    <x v="1709"/>
    <d v="2014-08-31T19:39:00"/>
  </r>
  <r>
    <x v="60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x v="1"/>
    <s v="music/faith"/>
    <x v="447"/>
    <x v="4"/>
    <s v="faith"/>
    <x v="1710"/>
    <d v="2016-01-18T13:00:00"/>
  </r>
  <r>
    <x v="57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x v="1"/>
    <s v="music/faith"/>
    <x v="1242"/>
    <x v="4"/>
    <s v="faith"/>
    <x v="1711"/>
    <d v="2014-09-01T15:30:34"/>
  </r>
  <r>
    <x v="5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x v="1"/>
    <s v="music/faith"/>
    <x v="121"/>
    <x v="4"/>
    <s v="faith"/>
    <x v="1712"/>
    <d v="2015-06-30T21:55:53"/>
  </r>
  <r>
    <x v="53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x v="1"/>
    <s v="music/faith"/>
    <x v="73"/>
    <x v="4"/>
    <s v="faith"/>
    <x v="1713"/>
    <d v="2014-10-05T19:13:32"/>
  </r>
  <r>
    <x v="59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x v="1"/>
    <s v="music/faith"/>
    <x v="1243"/>
    <x v="4"/>
    <s v="faith"/>
    <x v="1714"/>
    <d v="2015-05-01T22:02:41"/>
  </r>
  <r>
    <x v="50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x v="1"/>
    <s v="music/faith"/>
    <x v="148"/>
    <x v="4"/>
    <s v="faith"/>
    <x v="1715"/>
    <d v="2015-03-31T03:22:00"/>
  </r>
  <r>
    <x v="59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x v="1"/>
    <s v="music/faith"/>
    <x v="73"/>
    <x v="4"/>
    <s v="faith"/>
    <x v="1716"/>
    <d v="2016-12-09T14:51:39"/>
  </r>
  <r>
    <x v="152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x v="1"/>
    <s v="music/faith"/>
    <x v="1244"/>
    <x v="4"/>
    <s v="faith"/>
    <x v="1717"/>
    <d v="2016-04-21T04:00:00"/>
  </r>
  <r>
    <x v="50"/>
    <n v="1718"/>
    <s v="The Prodigal Son"/>
    <s v="A melody for the galaxy."/>
    <n v="35000"/>
    <n v="75"/>
    <x v="2"/>
    <s v="US"/>
    <s v="USD"/>
    <n v="1463201940"/>
    <n v="1459435149"/>
    <b v="0"/>
    <x v="84"/>
    <x v="1"/>
    <s v="music/faith"/>
    <x v="839"/>
    <x v="4"/>
    <s v="faith"/>
    <x v="1718"/>
    <d v="2016-05-14T04:59:00"/>
  </r>
  <r>
    <x v="60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x v="1"/>
    <s v="music/faith"/>
    <x v="123"/>
    <x v="4"/>
    <s v="faith"/>
    <x v="1719"/>
    <d v="2014-09-17T12:49:51"/>
  </r>
  <r>
    <x v="52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x v="1"/>
    <s v="music/faith"/>
    <x v="1245"/>
    <x v="4"/>
    <s v="faith"/>
    <x v="1720"/>
    <d v="2014-11-09T19:47:51"/>
  </r>
  <r>
    <x v="5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x v="1"/>
    <s v="music/faith"/>
    <x v="121"/>
    <x v="4"/>
    <s v="faith"/>
    <x v="1721"/>
    <d v="2015-12-11T11:04:23"/>
  </r>
  <r>
    <x v="50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x v="1"/>
    <s v="music/faith"/>
    <x v="120"/>
    <x v="4"/>
    <s v="faith"/>
    <x v="1722"/>
    <d v="2016-04-03T00:10:00"/>
  </r>
  <r>
    <x v="113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x v="1"/>
    <s v="music/faith"/>
    <x v="1246"/>
    <x v="4"/>
    <s v="faith"/>
    <x v="1723"/>
    <d v="2015-07-01T06:00:00"/>
  </r>
  <r>
    <x v="60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x v="1"/>
    <s v="music/faith"/>
    <x v="440"/>
    <x v="4"/>
    <s v="faith"/>
    <x v="1724"/>
    <d v="2014-10-30T22:22:42"/>
  </r>
  <r>
    <x v="54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x v="1"/>
    <s v="music/faith"/>
    <x v="1247"/>
    <x v="4"/>
    <s v="faith"/>
    <x v="1725"/>
    <d v="2014-08-24T23:14:09"/>
  </r>
  <r>
    <x v="122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x v="1"/>
    <s v="music/faith"/>
    <x v="1248"/>
    <x v="4"/>
    <s v="faith"/>
    <x v="1726"/>
    <d v="2014-06-27T22:04:24"/>
  </r>
  <r>
    <x v="50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x v="1"/>
    <s v="music/faith"/>
    <x v="120"/>
    <x v="4"/>
    <s v="faith"/>
    <x v="1727"/>
    <d v="2015-04-05T11:00:00"/>
  </r>
  <r>
    <x v="149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x v="1"/>
    <s v="music/faith"/>
    <x v="1249"/>
    <x v="4"/>
    <s v="faith"/>
    <x v="1728"/>
    <d v="2015-10-21T15:01:14"/>
  </r>
  <r>
    <x v="5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x v="1"/>
    <s v="music/faith"/>
    <x v="121"/>
    <x v="4"/>
    <s v="faith"/>
    <x v="1729"/>
    <d v="2016-06-10T01:15:06"/>
  </r>
  <r>
    <x v="5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x v="1"/>
    <s v="music/faith"/>
    <x v="121"/>
    <x v="4"/>
    <s v="faith"/>
    <x v="1730"/>
    <d v="2015-10-25T02:06:23"/>
  </r>
  <r>
    <x v="5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x v="1"/>
    <s v="music/faith"/>
    <x v="121"/>
    <x v="4"/>
    <s v="faith"/>
    <x v="1731"/>
    <d v="2015-06-11T15:00:00"/>
  </r>
  <r>
    <x v="5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x v="1"/>
    <s v="music/faith"/>
    <x v="121"/>
    <x v="4"/>
    <s v="faith"/>
    <x v="1732"/>
    <d v="2016-01-16T05:00:00"/>
  </r>
  <r>
    <x v="5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x v="1"/>
    <s v="music/faith"/>
    <x v="121"/>
    <x v="4"/>
    <s v="faith"/>
    <x v="1733"/>
    <d v="2016-09-13T21:30:00"/>
  </r>
  <r>
    <x v="50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x v="1"/>
    <s v="music/faith"/>
    <x v="120"/>
    <x v="4"/>
    <s v="faith"/>
    <x v="1734"/>
    <d v="2015-05-08T00:52:36"/>
  </r>
  <r>
    <x v="57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x v="1"/>
    <s v="music/faith"/>
    <x v="698"/>
    <x v="4"/>
    <s v="faith"/>
    <x v="1735"/>
    <d v="2016-08-07T19:32:25"/>
  </r>
  <r>
    <x v="60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x v="1"/>
    <s v="music/faith"/>
    <x v="1250"/>
    <x v="4"/>
    <s v="faith"/>
    <x v="1736"/>
    <d v="2015-11-08T21:40:33"/>
  </r>
  <r>
    <x v="70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x v="1"/>
    <s v="music/faith"/>
    <x v="98"/>
    <x v="4"/>
    <s v="faith"/>
    <x v="1737"/>
    <d v="2015-07-20T22:46:32"/>
  </r>
  <r>
    <x v="50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x v="1"/>
    <s v="music/faith"/>
    <x v="135"/>
    <x v="4"/>
    <s v="faith"/>
    <x v="1738"/>
    <d v="2014-10-02T20:59:02"/>
  </r>
  <r>
    <x v="50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x v="1"/>
    <s v="music/faith"/>
    <x v="120"/>
    <x v="4"/>
    <s v="faith"/>
    <x v="1739"/>
    <d v="2016-05-04T19:58:52"/>
  </r>
  <r>
    <x v="5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x v="1"/>
    <s v="music/faith"/>
    <x v="121"/>
    <x v="4"/>
    <s v="faith"/>
    <x v="1740"/>
    <d v="2015-07-16T19:37:02"/>
  </r>
  <r>
    <x v="38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x v="0"/>
    <s v="photography/photobooks"/>
    <x v="1251"/>
    <x v="8"/>
    <s v="photobooks"/>
    <x v="1741"/>
    <d v="2015-06-10T15:04:31"/>
  </r>
  <r>
    <x v="15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x v="0"/>
    <s v="photography/photobooks"/>
    <x v="1252"/>
    <x v="8"/>
    <s v="photobooks"/>
    <x v="1742"/>
    <d v="2017-01-07T21:00:00"/>
  </r>
  <r>
    <x v="8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x v="0"/>
    <s v="photography/photobooks"/>
    <x v="1253"/>
    <x v="8"/>
    <s v="photobooks"/>
    <x v="1743"/>
    <d v="2016-08-27T03:59:00"/>
  </r>
  <r>
    <x v="90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x v="0"/>
    <s v="photography/photobooks"/>
    <x v="1254"/>
    <x v="8"/>
    <s v="photobooks"/>
    <x v="1744"/>
    <d v="2015-03-08T13:31:17"/>
  </r>
  <r>
    <x v="35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x v="0"/>
    <s v="photography/photobooks"/>
    <x v="1255"/>
    <x v="8"/>
    <s v="photobooks"/>
    <x v="1745"/>
    <d v="2016-12-22T02:00:00"/>
  </r>
  <r>
    <x v="34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x v="0"/>
    <s v="photography/photobooks"/>
    <x v="1256"/>
    <x v="8"/>
    <s v="photobooks"/>
    <x v="1746"/>
    <d v="2016-11-24T02:00:00"/>
  </r>
  <r>
    <x v="2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x v="0"/>
    <s v="photography/photobooks"/>
    <x v="1257"/>
    <x v="8"/>
    <s v="photobooks"/>
    <x v="1747"/>
    <d v="2015-11-13T15:00:00"/>
  </r>
  <r>
    <x v="22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x v="0"/>
    <s v="photography/photobooks"/>
    <x v="1258"/>
    <x v="8"/>
    <s v="photobooks"/>
    <x v="1748"/>
    <d v="2015-09-02T22:49:03"/>
  </r>
  <r>
    <x v="4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x v="0"/>
    <s v="photography/photobooks"/>
    <x v="1259"/>
    <x v="8"/>
    <s v="photobooks"/>
    <x v="1749"/>
    <d v="2017-03-01T19:00:00"/>
  </r>
  <r>
    <x v="180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x v="0"/>
    <s v="photography/photobooks"/>
    <x v="1260"/>
    <x v="8"/>
    <s v="photobooks"/>
    <x v="1750"/>
    <d v="2016-04-19T20:05:04"/>
  </r>
  <r>
    <x v="33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x v="0"/>
    <s v="photography/photobooks"/>
    <x v="1261"/>
    <x v="8"/>
    <s v="photobooks"/>
    <x v="1751"/>
    <d v="2015-03-19T17:45:23"/>
  </r>
  <r>
    <x v="217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x v="0"/>
    <s v="photography/photobooks"/>
    <x v="1262"/>
    <x v="8"/>
    <s v="photobooks"/>
    <x v="1752"/>
    <d v="2016-10-14T06:04:42"/>
  </r>
  <r>
    <x v="29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x v="0"/>
    <s v="photography/photobooks"/>
    <x v="1263"/>
    <x v="8"/>
    <s v="photobooks"/>
    <x v="1753"/>
    <d v="2016-03-21T16:59:28"/>
  </r>
  <r>
    <x v="38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x v="0"/>
    <s v="photography/photobooks"/>
    <x v="1264"/>
    <x v="8"/>
    <s v="photobooks"/>
    <x v="1754"/>
    <d v="2015-04-03T20:02:33"/>
  </r>
  <r>
    <x v="28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x v="0"/>
    <s v="photography/photobooks"/>
    <x v="507"/>
    <x v="8"/>
    <s v="photobooks"/>
    <x v="1755"/>
    <d v="2015-10-05T18:56:01"/>
  </r>
  <r>
    <x v="33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x v="0"/>
    <s v="photography/photobooks"/>
    <x v="1265"/>
    <x v="8"/>
    <s v="photobooks"/>
    <x v="1756"/>
    <d v="2016-08-29T04:01:09"/>
  </r>
  <r>
    <x v="31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x v="0"/>
    <s v="photography/photobooks"/>
    <x v="1266"/>
    <x v="8"/>
    <s v="photobooks"/>
    <x v="1757"/>
    <d v="2017-01-28T19:29:00"/>
  </r>
  <r>
    <x v="41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x v="0"/>
    <s v="photography/photobooks"/>
    <x v="1267"/>
    <x v="8"/>
    <s v="photobooks"/>
    <x v="1758"/>
    <d v="2016-07-14T22:56:32"/>
  </r>
  <r>
    <x v="13"/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x v="0"/>
    <s v="photography/photobooks"/>
    <x v="1268"/>
    <x v="8"/>
    <s v="photobooks"/>
    <x v="1759"/>
    <d v="2015-03-25T18:53:49"/>
  </r>
  <r>
    <x v="11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x v="0"/>
    <s v="photography/photobooks"/>
    <x v="1269"/>
    <x v="8"/>
    <s v="photobooks"/>
    <x v="1760"/>
    <d v="2016-02-25T16:08:33"/>
  </r>
  <r>
    <x v="19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x v="0"/>
    <s v="photography/photobooks"/>
    <x v="1270"/>
    <x v="8"/>
    <s v="photobooks"/>
    <x v="1761"/>
    <d v="2015-09-12T13:37:40"/>
  </r>
  <r>
    <x v="218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x v="0"/>
    <s v="photography/photobooks"/>
    <x v="1271"/>
    <x v="8"/>
    <s v="photobooks"/>
    <x v="1762"/>
    <d v="2016-03-11T23:34:05"/>
  </r>
  <r>
    <x v="21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x v="0"/>
    <s v="photography/photobooks"/>
    <x v="1272"/>
    <x v="8"/>
    <s v="photobooks"/>
    <x v="1763"/>
    <d v="2016-10-23T20:50:40"/>
  </r>
  <r>
    <x v="68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x v="1"/>
    <s v="photography/photobooks"/>
    <x v="1273"/>
    <x v="8"/>
    <s v="photobooks"/>
    <x v="1764"/>
    <d v="2014-08-03T11:39:39"/>
  </r>
  <r>
    <x v="155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x v="1"/>
    <s v="photography/photobooks"/>
    <x v="1274"/>
    <x v="8"/>
    <s v="photobooks"/>
    <x v="1765"/>
    <d v="2014-08-13T23:31:52"/>
  </r>
  <r>
    <x v="5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x v="1"/>
    <s v="photography/photobooks"/>
    <x v="121"/>
    <x v="8"/>
    <s v="photobooks"/>
    <x v="1766"/>
    <d v="2014-08-25T20:38:08"/>
  </r>
  <r>
    <x v="132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x v="1"/>
    <s v="photography/photobooks"/>
    <x v="1275"/>
    <x v="8"/>
    <s v="photobooks"/>
    <x v="1767"/>
    <d v="2014-08-03T15:48:04"/>
  </r>
  <r>
    <x v="65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x v="1"/>
    <s v="photography/photobooks"/>
    <x v="1276"/>
    <x v="8"/>
    <s v="photobooks"/>
    <x v="1768"/>
    <d v="2014-09-27T13:27:24"/>
  </r>
  <r>
    <x v="56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x v="1"/>
    <s v="photography/photobooks"/>
    <x v="1277"/>
    <x v="8"/>
    <s v="photobooks"/>
    <x v="1769"/>
    <d v="2015-01-13T19:39:19"/>
  </r>
  <r>
    <x v="219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x v="1"/>
    <s v="photography/photobooks"/>
    <x v="456"/>
    <x v="8"/>
    <s v="photobooks"/>
    <x v="1770"/>
    <d v="2014-10-14T18:43:14"/>
  </r>
  <r>
    <x v="70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x v="1"/>
    <s v="photography/photobooks"/>
    <x v="1278"/>
    <x v="8"/>
    <s v="photobooks"/>
    <x v="1771"/>
    <d v="2014-10-23T23:30:40"/>
  </r>
  <r>
    <x v="63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x v="1"/>
    <s v="photography/photobooks"/>
    <x v="1279"/>
    <x v="8"/>
    <s v="photobooks"/>
    <x v="1772"/>
    <d v="2014-07-06T17:13:56"/>
  </r>
  <r>
    <x v="5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x v="1"/>
    <s v="photography/photobooks"/>
    <x v="1280"/>
    <x v="8"/>
    <s v="photobooks"/>
    <x v="1773"/>
    <d v="2015-01-19T18:14:58"/>
  </r>
  <r>
    <x v="13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x v="1"/>
    <s v="photography/photobooks"/>
    <x v="1281"/>
    <x v="8"/>
    <s v="photobooks"/>
    <x v="1774"/>
    <d v="2014-11-29T14:59:00"/>
  </r>
  <r>
    <x v="187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x v="1"/>
    <s v="photography/photobooks"/>
    <x v="1282"/>
    <x v="8"/>
    <s v="photobooks"/>
    <x v="1775"/>
    <d v="2014-10-24T23:26:00"/>
  </r>
  <r>
    <x v="113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x v="1"/>
    <s v="photography/photobooks"/>
    <x v="33"/>
    <x v="8"/>
    <s v="photobooks"/>
    <x v="1776"/>
    <d v="2014-10-29T22:57:51"/>
  </r>
  <r>
    <x v="51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x v="1"/>
    <s v="photography/photobooks"/>
    <x v="1283"/>
    <x v="8"/>
    <s v="photobooks"/>
    <x v="1777"/>
    <d v="2015-02-20T08:34:13"/>
  </r>
  <r>
    <x v="53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x v="1"/>
    <s v="photography/photobooks"/>
    <x v="1284"/>
    <x v="8"/>
    <s v="photobooks"/>
    <x v="1778"/>
    <d v="2015-03-27T19:43:15"/>
  </r>
  <r>
    <x v="71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x v="1"/>
    <s v="photography/photobooks"/>
    <x v="1285"/>
    <x v="8"/>
    <s v="photobooks"/>
    <x v="1779"/>
    <d v="2016-09-02T16:36:20"/>
  </r>
  <r>
    <x v="67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x v="1"/>
    <s v="photography/photobooks"/>
    <x v="1286"/>
    <x v="8"/>
    <s v="photobooks"/>
    <x v="1780"/>
    <d v="2016-07-02T14:25:10"/>
  </r>
  <r>
    <x v="73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x v="1"/>
    <s v="photography/photobooks"/>
    <x v="1287"/>
    <x v="8"/>
    <s v="photobooks"/>
    <x v="1781"/>
    <d v="2016-09-15T14:49:05"/>
  </r>
  <r>
    <x v="77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x v="1"/>
    <s v="photography/photobooks"/>
    <x v="1288"/>
    <x v="8"/>
    <s v="photobooks"/>
    <x v="1782"/>
    <d v="2016-02-21T13:48:09"/>
  </r>
  <r>
    <x v="148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x v="1"/>
    <s v="photography/photobooks"/>
    <x v="1289"/>
    <x v="8"/>
    <s v="photobooks"/>
    <x v="1783"/>
    <d v="2015-05-21T22:47:58"/>
  </r>
  <r>
    <x v="67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x v="1"/>
    <s v="photography/photobooks"/>
    <x v="1290"/>
    <x v="8"/>
    <s v="photobooks"/>
    <x v="1784"/>
    <d v="2015-01-31T03:25:00"/>
  </r>
  <r>
    <x v="68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x v="1"/>
    <s v="photography/photobooks"/>
    <x v="1291"/>
    <x v="8"/>
    <s v="photobooks"/>
    <x v="1785"/>
    <d v="2014-10-16T00:00:00"/>
  </r>
  <r>
    <x v="216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x v="1"/>
    <s v="photography/photobooks"/>
    <x v="1292"/>
    <x v="8"/>
    <s v="photobooks"/>
    <x v="1786"/>
    <d v="2014-12-15T13:12:57"/>
  </r>
  <r>
    <x v="77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x v="1"/>
    <s v="photography/photobooks"/>
    <x v="1293"/>
    <x v="8"/>
    <s v="photobooks"/>
    <x v="1787"/>
    <d v="2015-04-04T14:43:57"/>
  </r>
  <r>
    <x v="60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x v="1"/>
    <s v="photography/photobooks"/>
    <x v="1090"/>
    <x v="8"/>
    <s v="photobooks"/>
    <x v="1788"/>
    <d v="2014-10-31T22:45:42"/>
  </r>
  <r>
    <x v="60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x v="1"/>
    <s v="photography/photobooks"/>
    <x v="119"/>
    <x v="8"/>
    <s v="photobooks"/>
    <x v="1789"/>
    <d v="2015-01-12T06:00:03"/>
  </r>
  <r>
    <x v="62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x v="1"/>
    <s v="photography/photobooks"/>
    <x v="1294"/>
    <x v="8"/>
    <s v="photobooks"/>
    <x v="1790"/>
    <d v="2015-02-05T16:11:18"/>
  </r>
  <r>
    <x v="65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x v="1"/>
    <s v="photography/photobooks"/>
    <x v="1295"/>
    <x v="8"/>
    <s v="photobooks"/>
    <x v="1791"/>
    <d v="2015-01-29T17:46:05"/>
  </r>
  <r>
    <x v="220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x v="1"/>
    <s v="photography/photobooks"/>
    <x v="1296"/>
    <x v="8"/>
    <s v="photobooks"/>
    <x v="1792"/>
    <d v="2015-08-10T06:59:00"/>
  </r>
  <r>
    <x v="60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x v="1"/>
    <s v="photography/photobooks"/>
    <x v="135"/>
    <x v="8"/>
    <s v="photobooks"/>
    <x v="1793"/>
    <d v="2014-11-27T22:24:00"/>
  </r>
  <r>
    <x v="57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x v="1"/>
    <s v="photography/photobooks"/>
    <x v="1297"/>
    <x v="8"/>
    <s v="photobooks"/>
    <x v="1794"/>
    <d v="2015-02-11T13:13:42"/>
  </r>
  <r>
    <x v="115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x v="1"/>
    <s v="photography/photobooks"/>
    <x v="1298"/>
    <x v="8"/>
    <s v="photobooks"/>
    <x v="1795"/>
    <d v="2016-10-14T16:00:00"/>
  </r>
  <r>
    <x v="66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x v="1"/>
    <s v="photography/photobooks"/>
    <x v="1299"/>
    <x v="8"/>
    <s v="photobooks"/>
    <x v="1796"/>
    <d v="2016-07-24T10:32:46"/>
  </r>
  <r>
    <x v="149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x v="1"/>
    <s v="photography/photobooks"/>
    <x v="1300"/>
    <x v="8"/>
    <s v="photobooks"/>
    <x v="1797"/>
    <d v="2016-12-15T13:39:49"/>
  </r>
  <r>
    <x v="51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x v="1"/>
    <s v="photography/photobooks"/>
    <x v="1301"/>
    <x v="8"/>
    <s v="photobooks"/>
    <x v="1798"/>
    <d v="2016-02-04T07:50:33"/>
  </r>
  <r>
    <x v="53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x v="1"/>
    <s v="photography/photobooks"/>
    <x v="1302"/>
    <x v="8"/>
    <s v="photobooks"/>
    <x v="1799"/>
    <d v="2014-11-11T21:13:28"/>
  </r>
  <r>
    <x v="68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x v="1"/>
    <s v="photography/photobooks"/>
    <x v="1303"/>
    <x v="8"/>
    <s v="photobooks"/>
    <x v="1800"/>
    <d v="2016-10-10T14:32:50"/>
  </r>
  <r>
    <x v="51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x v="1"/>
    <s v="photography/photobooks"/>
    <x v="1304"/>
    <x v="8"/>
    <s v="photobooks"/>
    <x v="1801"/>
    <d v="2015-12-15T12:10:00"/>
  </r>
  <r>
    <x v="216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x v="1"/>
    <s v="photography/photobooks"/>
    <x v="1305"/>
    <x v="8"/>
    <s v="photobooks"/>
    <x v="1802"/>
    <d v="2015-06-27T21:59:00"/>
  </r>
  <r>
    <x v="134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x v="1"/>
    <s v="photography/photobooks"/>
    <x v="1306"/>
    <x v="8"/>
    <s v="photobooks"/>
    <x v="1803"/>
    <d v="2015-02-14T01:43:02"/>
  </r>
  <r>
    <x v="131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x v="1"/>
    <s v="photography/photobooks"/>
    <x v="1307"/>
    <x v="8"/>
    <s v="photobooks"/>
    <x v="1804"/>
    <d v="2015-11-14T17:16:44"/>
  </r>
  <r>
    <x v="71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x v="1"/>
    <s v="photography/photobooks"/>
    <x v="1308"/>
    <x v="8"/>
    <s v="photobooks"/>
    <x v="1805"/>
    <d v="2015-10-02T18:00:00"/>
  </r>
  <r>
    <x v="56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x v="1"/>
    <s v="photography/photobooks"/>
    <x v="1309"/>
    <x v="8"/>
    <s v="photobooks"/>
    <x v="1806"/>
    <d v="2014-09-30T15:19:09"/>
  </r>
  <r>
    <x v="57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x v="1"/>
    <s v="photography/photobooks"/>
    <x v="1310"/>
    <x v="8"/>
    <s v="photobooks"/>
    <x v="1807"/>
    <d v="2014-09-28T01:38:33"/>
  </r>
  <r>
    <x v="139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x v="1"/>
    <s v="photography/photobooks"/>
    <x v="1311"/>
    <x v="8"/>
    <s v="photobooks"/>
    <x v="1808"/>
    <d v="2017-02-11T16:20:30"/>
  </r>
  <r>
    <x v="57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x v="1"/>
    <s v="photography/photobooks"/>
    <x v="1312"/>
    <x v="8"/>
    <s v="photobooks"/>
    <x v="1809"/>
    <d v="2015-03-01T21:47:19"/>
  </r>
  <r>
    <x v="56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x v="1"/>
    <s v="photography/photobooks"/>
    <x v="507"/>
    <x v="8"/>
    <s v="photobooks"/>
    <x v="1810"/>
    <d v="2014-08-21T21:50:26"/>
  </r>
  <r>
    <x v="50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x v="1"/>
    <s v="photography/photobooks"/>
    <x v="1313"/>
    <x v="8"/>
    <s v="photobooks"/>
    <x v="1811"/>
    <d v="2014-10-24T04:00:00"/>
  </r>
  <r>
    <x v="55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x v="1"/>
    <s v="photography/photobooks"/>
    <x v="1314"/>
    <x v="8"/>
    <s v="photobooks"/>
    <x v="1812"/>
    <d v="2016-07-03T07:38:56"/>
  </r>
  <r>
    <x v="5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x v="1"/>
    <s v="photography/photobooks"/>
    <x v="121"/>
    <x v="8"/>
    <s v="photobooks"/>
    <x v="1813"/>
    <d v="2014-08-08T21:20:12"/>
  </r>
  <r>
    <x v="190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x v="1"/>
    <s v="photography/photobooks"/>
    <x v="1315"/>
    <x v="8"/>
    <s v="photobooks"/>
    <x v="1814"/>
    <d v="2015-02-28T07:32:16"/>
  </r>
  <r>
    <x v="5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x v="1"/>
    <s v="photography/photobooks"/>
    <x v="121"/>
    <x v="8"/>
    <s v="photobooks"/>
    <x v="1815"/>
    <d v="2015-07-01T21:45:37"/>
  </r>
  <r>
    <x v="53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x v="1"/>
    <s v="photography/photobooks"/>
    <x v="1316"/>
    <x v="8"/>
    <s v="photobooks"/>
    <x v="1816"/>
    <d v="2016-07-25T19:00:00"/>
  </r>
  <r>
    <x v="221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x v="1"/>
    <s v="photography/photobooks"/>
    <x v="1317"/>
    <x v="8"/>
    <s v="photobooks"/>
    <x v="1817"/>
    <d v="2017-01-30T06:59:00"/>
  </r>
  <r>
    <x v="5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x v="1"/>
    <s v="photography/photobooks"/>
    <x v="121"/>
    <x v="8"/>
    <s v="photobooks"/>
    <x v="1818"/>
    <d v="2015-04-03T04:37:30"/>
  </r>
  <r>
    <x v="53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x v="1"/>
    <s v="photography/photobooks"/>
    <x v="1318"/>
    <x v="8"/>
    <s v="photobooks"/>
    <x v="1819"/>
    <d v="2014-07-30T18:03:16"/>
  </r>
  <r>
    <x v="113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x v="1"/>
    <s v="photography/photobooks"/>
    <x v="1319"/>
    <x v="8"/>
    <s v="photobooks"/>
    <x v="1820"/>
    <d v="2015-04-01T01:01:30"/>
  </r>
  <r>
    <x v="165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x v="0"/>
    <s v="music/rock"/>
    <x v="1320"/>
    <x v="4"/>
    <s v="rock"/>
    <x v="1821"/>
    <d v="2012-03-03T07:39:27"/>
  </r>
  <r>
    <x v="8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x v="0"/>
    <s v="music/rock"/>
    <x v="50"/>
    <x v="4"/>
    <s v="rock"/>
    <x v="1822"/>
    <d v="2014-01-31T19:01:00"/>
  </r>
  <r>
    <x v="31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x v="0"/>
    <s v="music/rock"/>
    <x v="1321"/>
    <x v="4"/>
    <s v="rock"/>
    <x v="1823"/>
    <d v="2012-10-24T16:26:16"/>
  </r>
  <r>
    <x v="8"/>
    <n v="1824"/>
    <s v="Tin Man's Broken Wisdom Fund"/>
    <s v="cd fund raiser"/>
    <n v="3000"/>
    <n v="3002"/>
    <x v="0"/>
    <s v="US"/>
    <s v="USD"/>
    <n v="1389146880"/>
    <n v="1387403967"/>
    <b v="0"/>
    <x v="244"/>
    <x v="0"/>
    <s v="music/rock"/>
    <x v="1322"/>
    <x v="4"/>
    <s v="rock"/>
    <x v="1824"/>
    <d v="2014-01-08T02:08:00"/>
  </r>
  <r>
    <x v="2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x v="0"/>
    <s v="music/rock"/>
    <x v="1323"/>
    <x v="4"/>
    <s v="rock"/>
    <x v="1825"/>
    <d v="2013-07-11T20:01:43"/>
  </r>
  <r>
    <x v="7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x v="0"/>
    <s v="music/rock"/>
    <x v="1324"/>
    <x v="4"/>
    <s v="rock"/>
    <x v="1826"/>
    <d v="2014-02-17T22:10:17"/>
  </r>
  <r>
    <x v="7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x v="0"/>
    <s v="music/rock"/>
    <x v="1325"/>
    <x v="4"/>
    <s v="rock"/>
    <x v="1827"/>
    <d v="2011-03-03T07:49:21"/>
  </r>
  <r>
    <x v="8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x v="0"/>
    <s v="music/rock"/>
    <x v="1326"/>
    <x v="4"/>
    <s v="rock"/>
    <x v="1828"/>
    <d v="2014-05-09T22:00:00"/>
  </r>
  <r>
    <x v="23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x v="0"/>
    <s v="music/rock"/>
    <x v="1327"/>
    <x v="4"/>
    <s v="rock"/>
    <x v="1829"/>
    <d v="2011-01-21T22:00:00"/>
  </r>
  <r>
    <x v="21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x v="0"/>
    <s v="music/rock"/>
    <x v="1328"/>
    <x v="4"/>
    <s v="rock"/>
    <x v="1830"/>
    <d v="2014-02-24T16:25:07"/>
  </r>
  <r>
    <x v="3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x v="0"/>
    <s v="music/rock"/>
    <x v="1329"/>
    <x v="4"/>
    <s v="rock"/>
    <x v="1831"/>
    <d v="2012-05-12T23:54:23"/>
  </r>
  <r>
    <x v="1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x v="0"/>
    <s v="music/rock"/>
    <x v="384"/>
    <x v="4"/>
    <s v="rock"/>
    <x v="1832"/>
    <d v="2011-03-04T12:57:07"/>
  </r>
  <r>
    <x v="222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x v="0"/>
    <s v="music/rock"/>
    <x v="840"/>
    <x v="4"/>
    <s v="rock"/>
    <x v="1833"/>
    <d v="2013-03-02T07:59:00"/>
  </r>
  <r>
    <x v="90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x v="0"/>
    <s v="music/rock"/>
    <x v="1330"/>
    <x v="4"/>
    <s v="rock"/>
    <x v="1834"/>
    <d v="2015-01-24T23:08:15"/>
  </r>
  <r>
    <x v="3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x v="0"/>
    <s v="music/rock"/>
    <x v="1331"/>
    <x v="4"/>
    <s v="rock"/>
    <x v="1835"/>
    <d v="2016-03-31T15:51:11"/>
  </r>
  <r>
    <x v="177"/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x v="0"/>
    <s v="music/rock"/>
    <x v="1332"/>
    <x v="4"/>
    <s v="rock"/>
    <x v="1836"/>
    <d v="2013-02-17T19:25:29"/>
  </r>
  <r>
    <x v="223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x v="0"/>
    <s v="music/rock"/>
    <x v="1333"/>
    <x v="4"/>
    <s v="rock"/>
    <x v="1837"/>
    <d v="2012-03-18T00:08:55"/>
  </r>
  <r>
    <x v="8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x v="0"/>
    <s v="music/rock"/>
    <x v="1334"/>
    <x v="4"/>
    <s v="rock"/>
    <x v="1838"/>
    <d v="2011-10-01T03:00:00"/>
  </r>
  <r>
    <x v="207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x v="0"/>
    <s v="music/rock"/>
    <x v="1335"/>
    <x v="4"/>
    <s v="rock"/>
    <x v="1839"/>
    <d v="2016-10-01T17:19:42"/>
  </r>
  <r>
    <x v="15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x v="0"/>
    <s v="music/rock"/>
    <x v="1336"/>
    <x v="4"/>
    <s v="rock"/>
    <x v="1840"/>
    <d v="2013-05-07T04:59:00"/>
  </r>
  <r>
    <x v="21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x v="0"/>
    <s v="music/rock"/>
    <x v="1337"/>
    <x v="4"/>
    <s v="rock"/>
    <x v="1841"/>
    <d v="2014-05-20T04:59:00"/>
  </r>
  <r>
    <x v="10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x v="0"/>
    <s v="music/rock"/>
    <x v="1338"/>
    <x v="4"/>
    <s v="rock"/>
    <x v="1842"/>
    <d v="2015-03-02T05:59:00"/>
  </r>
  <r>
    <x v="39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x v="0"/>
    <s v="music/rock"/>
    <x v="1339"/>
    <x v="4"/>
    <s v="rock"/>
    <x v="1843"/>
    <d v="2011-02-20T23:52:34"/>
  </r>
  <r>
    <x v="7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x v="0"/>
    <s v="music/rock"/>
    <x v="1340"/>
    <x v="4"/>
    <s v="rock"/>
    <x v="1844"/>
    <d v="2011-06-11T03:00:00"/>
  </r>
  <r>
    <x v="8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x v="0"/>
    <s v="music/rock"/>
    <x v="1341"/>
    <x v="4"/>
    <s v="rock"/>
    <x v="1845"/>
    <d v="2016-06-17T04:55:00"/>
  </r>
  <r>
    <x v="17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x v="0"/>
    <s v="music/rock"/>
    <x v="1342"/>
    <x v="4"/>
    <s v="rock"/>
    <x v="1846"/>
    <d v="2012-12-15T15:36:17"/>
  </r>
  <r>
    <x v="10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x v="0"/>
    <s v="music/rock"/>
    <x v="1343"/>
    <x v="4"/>
    <s v="rock"/>
    <x v="1847"/>
    <d v="2015-04-21T05:40:32"/>
  </r>
  <r>
    <x v="13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x v="0"/>
    <s v="music/rock"/>
    <x v="1344"/>
    <x v="4"/>
    <s v="rock"/>
    <x v="1848"/>
    <d v="2011-07-31T06:59:00"/>
  </r>
  <r>
    <x v="8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x v="0"/>
    <s v="music/rock"/>
    <x v="1345"/>
    <x v="4"/>
    <s v="rock"/>
    <x v="1849"/>
    <d v="2012-10-17T20:17:39"/>
  </r>
  <r>
    <x v="21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x v="0"/>
    <s v="music/rock"/>
    <x v="1346"/>
    <x v="4"/>
    <s v="rock"/>
    <x v="1850"/>
    <d v="2014-07-10T23:01:40"/>
  </r>
  <r>
    <x v="8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x v="0"/>
    <s v="music/rock"/>
    <x v="1347"/>
    <x v="4"/>
    <s v="rock"/>
    <x v="1851"/>
    <d v="2014-07-28T01:00:00"/>
  </r>
  <r>
    <x v="16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x v="0"/>
    <s v="music/rock"/>
    <x v="1348"/>
    <x v="4"/>
    <s v="rock"/>
    <x v="1852"/>
    <d v="2015-04-25T00:00:00"/>
  </r>
  <r>
    <x v="21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x v="0"/>
    <s v="music/rock"/>
    <x v="1349"/>
    <x v="4"/>
    <s v="rock"/>
    <x v="1853"/>
    <d v="2012-11-14T02:26:57"/>
  </r>
  <r>
    <x v="21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x v="0"/>
    <s v="music/rock"/>
    <x v="1350"/>
    <x v="4"/>
    <s v="rock"/>
    <x v="1854"/>
    <d v="2013-05-24T00:30:37"/>
  </r>
  <r>
    <x v="224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x v="0"/>
    <s v="music/rock"/>
    <x v="1351"/>
    <x v="4"/>
    <s v="rock"/>
    <x v="1855"/>
    <d v="2014-01-06T12:55:40"/>
  </r>
  <r>
    <x v="7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x v="0"/>
    <s v="music/rock"/>
    <x v="1352"/>
    <x v="4"/>
    <s v="rock"/>
    <x v="1856"/>
    <d v="2014-07-18T20:31:12"/>
  </r>
  <r>
    <x v="8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x v="0"/>
    <s v="music/rock"/>
    <x v="1353"/>
    <x v="4"/>
    <s v="rock"/>
    <x v="1857"/>
    <d v="2014-09-12T18:26:53"/>
  </r>
  <r>
    <x v="15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x v="0"/>
    <s v="music/rock"/>
    <x v="1354"/>
    <x v="4"/>
    <s v="rock"/>
    <x v="1858"/>
    <d v="2011-12-16T05:48:41"/>
  </r>
  <r>
    <x v="88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x v="0"/>
    <s v="music/rock"/>
    <x v="1355"/>
    <x v="4"/>
    <s v="rock"/>
    <x v="1859"/>
    <d v="2011-09-22T18:28:49"/>
  </r>
  <r>
    <x v="18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x v="0"/>
    <s v="music/rock"/>
    <x v="1356"/>
    <x v="4"/>
    <s v="rock"/>
    <x v="1860"/>
    <d v="2014-02-06T17:01:24"/>
  </r>
  <r>
    <x v="5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x v="1"/>
    <s v="games/mobile games"/>
    <x v="121"/>
    <x v="6"/>
    <s v="mobile games"/>
    <x v="1861"/>
    <d v="2015-01-26T07:12:21"/>
  </r>
  <r>
    <x v="59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x v="1"/>
    <s v="games/mobile games"/>
    <x v="1357"/>
    <x v="6"/>
    <s v="mobile games"/>
    <x v="1862"/>
    <d v="2017-03-08T07:30:00"/>
  </r>
  <r>
    <x v="50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x v="1"/>
    <s v="games/mobile games"/>
    <x v="144"/>
    <x v="6"/>
    <s v="mobile games"/>
    <x v="1863"/>
    <d v="2014-06-12T19:08:05"/>
  </r>
  <r>
    <x v="152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x v="1"/>
    <s v="games/mobile games"/>
    <x v="1358"/>
    <x v="6"/>
    <s v="mobile games"/>
    <x v="1864"/>
    <d v="2014-05-04T17:11:40"/>
  </r>
  <r>
    <x v="50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x v="1"/>
    <s v="games/mobile games"/>
    <x v="453"/>
    <x v="6"/>
    <s v="mobile games"/>
    <x v="1865"/>
    <d v="2016-11-06T09:49:07"/>
  </r>
  <r>
    <x v="60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x v="1"/>
    <s v="games/mobile games"/>
    <x v="372"/>
    <x v="6"/>
    <s v="mobile games"/>
    <x v="1866"/>
    <d v="2017-03-01T04:00:00"/>
  </r>
  <r>
    <x v="50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x v="1"/>
    <s v="games/mobile games"/>
    <x v="119"/>
    <x v="6"/>
    <s v="mobile games"/>
    <x v="1867"/>
    <d v="2016-11-05T22:11:52"/>
  </r>
  <r>
    <x v="62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x v="1"/>
    <s v="games/mobile games"/>
    <x v="1359"/>
    <x v="6"/>
    <s v="mobile games"/>
    <x v="1868"/>
    <d v="2015-12-15T07:59:00"/>
  </r>
  <r>
    <x v="5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x v="1"/>
    <s v="games/mobile games"/>
    <x v="121"/>
    <x v="6"/>
    <s v="mobile games"/>
    <x v="1869"/>
    <d v="2017-01-04T00:04:09"/>
  </r>
  <r>
    <x v="54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x v="1"/>
    <s v="games/mobile games"/>
    <x v="1360"/>
    <x v="6"/>
    <s v="mobile games"/>
    <x v="1870"/>
    <d v="2016-01-31T04:17:00"/>
  </r>
  <r>
    <x v="225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x v="1"/>
    <s v="games/mobile games"/>
    <x v="1361"/>
    <x v="6"/>
    <s v="mobile games"/>
    <x v="1871"/>
    <d v="2014-11-20T19:48:21"/>
  </r>
  <r>
    <x v="60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x v="1"/>
    <s v="games/mobile games"/>
    <x v="1362"/>
    <x v="6"/>
    <s v="mobile games"/>
    <x v="1872"/>
    <d v="2015-06-30T03:06:42"/>
  </r>
  <r>
    <x v="50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x v="1"/>
    <s v="games/mobile games"/>
    <x v="666"/>
    <x v="6"/>
    <s v="mobile games"/>
    <x v="1873"/>
    <d v="2015-07-08T16:45:00"/>
  </r>
  <r>
    <x v="50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x v="1"/>
    <s v="games/mobile games"/>
    <x v="31"/>
    <x v="6"/>
    <s v="mobile games"/>
    <x v="1874"/>
    <d v="2016-06-28T23:15:33"/>
  </r>
  <r>
    <x v="60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x v="1"/>
    <s v="games/mobile games"/>
    <x v="1363"/>
    <x v="6"/>
    <s v="mobile games"/>
    <x v="1875"/>
    <d v="2016-08-06T21:35:08"/>
  </r>
  <r>
    <x v="5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x v="1"/>
    <s v="games/mobile games"/>
    <x v="121"/>
    <x v="6"/>
    <s v="mobile games"/>
    <x v="1876"/>
    <d v="2014-06-16T06:50:05"/>
  </r>
  <r>
    <x v="5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x v="1"/>
    <s v="games/mobile games"/>
    <x v="121"/>
    <x v="6"/>
    <s v="mobile games"/>
    <x v="1877"/>
    <d v="2015-03-01T00:42:05"/>
  </r>
  <r>
    <x v="5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x v="1"/>
    <s v="games/mobile games"/>
    <x v="121"/>
    <x v="6"/>
    <s v="mobile games"/>
    <x v="1878"/>
    <d v="2014-06-13T00:12:35"/>
  </r>
  <r>
    <x v="50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x v="1"/>
    <s v="games/mobile games"/>
    <x v="366"/>
    <x v="6"/>
    <s v="mobile games"/>
    <x v="1879"/>
    <d v="2016-03-14T14:35:29"/>
  </r>
  <r>
    <x v="68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x v="1"/>
    <s v="games/mobile games"/>
    <x v="1364"/>
    <x v="6"/>
    <s v="mobile games"/>
    <x v="1880"/>
    <d v="2016-03-30T12:36:20"/>
  </r>
  <r>
    <x v="36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x v="0"/>
    <s v="music/indie rock"/>
    <x v="1365"/>
    <x v="4"/>
    <s v="indie rock"/>
    <x v="1881"/>
    <d v="2015-03-10T02:39:49"/>
  </r>
  <r>
    <x v="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x v="0"/>
    <s v="music/indie rock"/>
    <x v="1366"/>
    <x v="4"/>
    <s v="indie rock"/>
    <x v="1882"/>
    <d v="2012-07-10T23:48:00"/>
  </r>
  <r>
    <x v="2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x v="0"/>
    <s v="music/indie rock"/>
    <x v="1367"/>
    <x v="4"/>
    <s v="indie rock"/>
    <x v="1883"/>
    <d v="2012-04-08T21:45:08"/>
  </r>
  <r>
    <x v="165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x v="0"/>
    <s v="music/indie rock"/>
    <x v="1368"/>
    <x v="4"/>
    <s v="indie rock"/>
    <x v="1884"/>
    <d v="2012-11-27T12:00:00"/>
  </r>
  <r>
    <x v="31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x v="0"/>
    <s v="music/indie rock"/>
    <x v="1369"/>
    <x v="4"/>
    <s v="indie rock"/>
    <x v="1885"/>
    <d v="2012-08-10T22:00:00"/>
  </r>
  <r>
    <x v="21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x v="0"/>
    <s v="music/indie rock"/>
    <x v="1370"/>
    <x v="4"/>
    <s v="indie rock"/>
    <x v="1886"/>
    <d v="2014-11-12T22:45:38"/>
  </r>
  <r>
    <x v="38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x v="0"/>
    <s v="music/indie rock"/>
    <x v="1371"/>
    <x v="4"/>
    <s v="indie rock"/>
    <x v="1887"/>
    <d v="2015-12-03T21:30:00"/>
  </r>
  <r>
    <x v="183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x v="0"/>
    <s v="music/indie rock"/>
    <x v="1372"/>
    <x v="4"/>
    <s v="indie rock"/>
    <x v="1888"/>
    <d v="2010-06-01T04:59:00"/>
  </r>
  <r>
    <x v="13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x v="0"/>
    <s v="music/indie rock"/>
    <x v="1373"/>
    <x v="4"/>
    <s v="indie rock"/>
    <x v="1889"/>
    <d v="2013-03-11T18:02:26"/>
  </r>
  <r>
    <x v="14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x v="0"/>
    <s v="music/indie rock"/>
    <x v="1374"/>
    <x v="4"/>
    <s v="indie rock"/>
    <x v="1890"/>
    <d v="2012-12-15T18:52:08"/>
  </r>
  <r>
    <x v="6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x v="0"/>
    <s v="music/indie rock"/>
    <x v="1375"/>
    <x v="4"/>
    <s v="indie rock"/>
    <x v="1891"/>
    <d v="2010-07-22T06:00:00"/>
  </r>
  <r>
    <x v="0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x v="0"/>
    <s v="music/indie rock"/>
    <x v="1376"/>
    <x v="4"/>
    <s v="indie rock"/>
    <x v="1892"/>
    <d v="2011-06-07T15:18:01"/>
  </r>
  <r>
    <x v="3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x v="0"/>
    <s v="music/indie rock"/>
    <x v="1377"/>
    <x v="4"/>
    <s v="indie rock"/>
    <x v="1893"/>
    <d v="2011-04-16T03:59:00"/>
  </r>
  <r>
    <x v="41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x v="0"/>
    <s v="music/indie rock"/>
    <x v="1378"/>
    <x v="4"/>
    <s v="indie rock"/>
    <x v="1894"/>
    <d v="2012-02-12T21:43:03"/>
  </r>
  <r>
    <x v="21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x v="0"/>
    <s v="music/indie rock"/>
    <x v="1379"/>
    <x v="4"/>
    <s v="indie rock"/>
    <x v="1895"/>
    <d v="2015-10-20T17:55:22"/>
  </r>
  <r>
    <x v="39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x v="0"/>
    <s v="music/indie rock"/>
    <x v="1380"/>
    <x v="4"/>
    <s v="indie rock"/>
    <x v="1896"/>
    <d v="2012-04-12T17:02:45"/>
  </r>
  <r>
    <x v="21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x v="0"/>
    <s v="music/indie rock"/>
    <x v="1381"/>
    <x v="4"/>
    <s v="indie rock"/>
    <x v="1897"/>
    <d v="2014-03-04T21:00:00"/>
  </r>
  <r>
    <x v="14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x v="0"/>
    <s v="music/indie rock"/>
    <x v="1382"/>
    <x v="4"/>
    <s v="indie rock"/>
    <x v="1898"/>
    <d v="2016-02-01T18:00:00"/>
  </r>
  <r>
    <x v="18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x v="0"/>
    <s v="music/indie rock"/>
    <x v="1383"/>
    <x v="4"/>
    <s v="indie rock"/>
    <x v="1899"/>
    <d v="2015-03-25T21:36:06"/>
  </r>
  <r>
    <x v="15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x v="0"/>
    <s v="music/indie rock"/>
    <x v="1384"/>
    <x v="4"/>
    <s v="indie rock"/>
    <x v="1900"/>
    <d v="2012-10-06T09:59:00"/>
  </r>
  <r>
    <x v="56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x v="1"/>
    <s v="technology/gadgets"/>
    <x v="1385"/>
    <x v="2"/>
    <s v="gadgets"/>
    <x v="1901"/>
    <d v="2015-05-22T13:00:00"/>
  </r>
  <r>
    <x v="60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x v="1"/>
    <s v="technology/gadgets"/>
    <x v="143"/>
    <x v="2"/>
    <s v="gadgets"/>
    <x v="1902"/>
    <d v="2015-03-04T18:57:27"/>
  </r>
  <r>
    <x v="153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x v="1"/>
    <s v="technology/gadgets"/>
    <x v="1386"/>
    <x v="2"/>
    <s v="gadgets"/>
    <x v="1903"/>
    <d v="2017-01-27T18:29:51"/>
  </r>
  <r>
    <x v="50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x v="1"/>
    <s v="technology/gadgets"/>
    <x v="384"/>
    <x v="2"/>
    <s v="gadgets"/>
    <x v="1904"/>
    <d v="2016-01-02T16:27:01"/>
  </r>
  <r>
    <x v="50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x v="1"/>
    <s v="technology/gadgets"/>
    <x v="689"/>
    <x v="2"/>
    <s v="gadgets"/>
    <x v="1905"/>
    <d v="2014-09-07T22:13:14"/>
  </r>
  <r>
    <x v="152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x v="1"/>
    <s v="technology/gadgets"/>
    <x v="1387"/>
    <x v="2"/>
    <s v="gadgets"/>
    <x v="1906"/>
    <d v="2016-06-23T16:06:23"/>
  </r>
  <r>
    <x v="50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x v="1"/>
    <s v="technology/gadgets"/>
    <x v="1241"/>
    <x v="2"/>
    <s v="gadgets"/>
    <x v="1907"/>
    <d v="2014-05-23T14:05:25"/>
  </r>
  <r>
    <x v="53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x v="1"/>
    <s v="technology/gadgets"/>
    <x v="1388"/>
    <x v="2"/>
    <s v="gadgets"/>
    <x v="1908"/>
    <d v="2016-12-29T22:01:40"/>
  </r>
  <r>
    <x v="51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x v="1"/>
    <s v="technology/gadgets"/>
    <x v="1389"/>
    <x v="2"/>
    <s v="gadgets"/>
    <x v="1909"/>
    <d v="2014-10-23T10:17:59"/>
  </r>
  <r>
    <x v="115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x v="1"/>
    <s v="technology/gadgets"/>
    <x v="1390"/>
    <x v="2"/>
    <s v="gadgets"/>
    <x v="1910"/>
    <d v="2015-10-31T22:45:00"/>
  </r>
  <r>
    <x v="50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x v="1"/>
    <s v="technology/gadgets"/>
    <x v="119"/>
    <x v="2"/>
    <s v="gadgets"/>
    <x v="1911"/>
    <d v="2014-08-09T00:48:54"/>
  </r>
  <r>
    <x v="155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x v="1"/>
    <s v="technology/gadgets"/>
    <x v="1391"/>
    <x v="2"/>
    <s v="gadgets"/>
    <x v="1912"/>
    <d v="2015-06-04T05:26:00"/>
  </r>
  <r>
    <x v="60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x v="1"/>
    <s v="technology/gadgets"/>
    <x v="1392"/>
    <x v="2"/>
    <s v="gadgets"/>
    <x v="1913"/>
    <d v="2014-10-08T12:16:18"/>
  </r>
  <r>
    <x v="114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x v="1"/>
    <s v="technology/gadgets"/>
    <x v="180"/>
    <x v="2"/>
    <s v="gadgets"/>
    <x v="1914"/>
    <d v="2014-11-01T03:59:00"/>
  </r>
  <r>
    <x v="53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x v="1"/>
    <s v="technology/gadgets"/>
    <x v="453"/>
    <x v="2"/>
    <s v="gadgets"/>
    <x v="1915"/>
    <d v="2014-09-02T01:10:22"/>
  </r>
  <r>
    <x v="60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x v="1"/>
    <s v="technology/gadgets"/>
    <x v="1363"/>
    <x v="2"/>
    <s v="gadgets"/>
    <x v="1916"/>
    <d v="2016-11-07T18:12:55"/>
  </r>
  <r>
    <x v="226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x v="1"/>
    <s v="technology/gadgets"/>
    <x v="1393"/>
    <x v="2"/>
    <s v="gadgets"/>
    <x v="1917"/>
    <d v="2017-02-10T06:28:53"/>
  </r>
  <r>
    <x v="60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x v="1"/>
    <s v="technology/gadgets"/>
    <x v="684"/>
    <x v="2"/>
    <s v="gadgets"/>
    <x v="1918"/>
    <d v="2014-08-12T18:57:31"/>
  </r>
  <r>
    <x v="153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x v="1"/>
    <s v="technology/gadgets"/>
    <x v="1394"/>
    <x v="2"/>
    <s v="gadgets"/>
    <x v="1919"/>
    <d v="2015-05-19T21:00:49"/>
  </r>
  <r>
    <x v="152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x v="1"/>
    <s v="technology/gadgets"/>
    <x v="1395"/>
    <x v="2"/>
    <s v="gadgets"/>
    <x v="1920"/>
    <d v="2015-10-21T23:00:00"/>
  </r>
  <r>
    <x v="0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x v="0"/>
    <s v="music/indie rock"/>
    <x v="1237"/>
    <x v="4"/>
    <s v="indie rock"/>
    <x v="1921"/>
    <d v="2012-07-14T05:19:03"/>
  </r>
  <r>
    <x v="31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x v="0"/>
    <s v="music/indie rock"/>
    <x v="1396"/>
    <x v="4"/>
    <s v="indie rock"/>
    <x v="1922"/>
    <d v="2013-12-12T06:08:27"/>
  </r>
  <r>
    <x v="227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x v="0"/>
    <s v="music/indie rock"/>
    <x v="1397"/>
    <x v="4"/>
    <s v="indie rock"/>
    <x v="1923"/>
    <d v="2011-09-27T04:59:00"/>
  </r>
  <r>
    <x v="35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x v="0"/>
    <s v="music/indie rock"/>
    <x v="1398"/>
    <x v="4"/>
    <s v="indie rock"/>
    <x v="1924"/>
    <d v="2014-01-15T19:33:00"/>
  </r>
  <r>
    <x v="5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x v="0"/>
    <s v="music/indie rock"/>
    <x v="1399"/>
    <x v="4"/>
    <s v="indie rock"/>
    <x v="1925"/>
    <d v="2013-10-11T00:00:00"/>
  </r>
  <r>
    <x v="228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x v="0"/>
    <s v="music/indie rock"/>
    <x v="1400"/>
    <x v="4"/>
    <s v="indie rock"/>
    <x v="1926"/>
    <d v="2010-11-02T00:26:00"/>
  </r>
  <r>
    <x v="33"/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x v="0"/>
    <s v="music/indie rock"/>
    <x v="1401"/>
    <x v="4"/>
    <s v="indie rock"/>
    <x v="1927"/>
    <d v="2012-03-08T04:59:00"/>
  </r>
  <r>
    <x v="33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x v="0"/>
    <s v="music/indie rock"/>
    <x v="1402"/>
    <x v="4"/>
    <s v="indie rock"/>
    <x v="1928"/>
    <d v="2013-05-07T15:33:14"/>
  </r>
  <r>
    <x v="8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x v="0"/>
    <s v="music/indie rock"/>
    <x v="1403"/>
    <x v="4"/>
    <s v="indie rock"/>
    <x v="1929"/>
    <d v="2011-07-05T00:31:06"/>
  </r>
  <r>
    <x v="3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x v="0"/>
    <s v="music/indie rock"/>
    <x v="1404"/>
    <x v="4"/>
    <s v="indie rock"/>
    <x v="1930"/>
    <d v="2013-07-07T13:24:42"/>
  </r>
  <r>
    <x v="10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x v="0"/>
    <s v="music/indie rock"/>
    <x v="1405"/>
    <x v="4"/>
    <s v="indie rock"/>
    <x v="1931"/>
    <d v="2012-05-22T03:30:00"/>
  </r>
  <r>
    <x v="13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x v="0"/>
    <s v="music/indie rock"/>
    <x v="1406"/>
    <x v="4"/>
    <s v="indie rock"/>
    <x v="1932"/>
    <d v="2012-01-24T19:26:13"/>
  </r>
  <r>
    <x v="174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x v="0"/>
    <s v="music/indie rock"/>
    <x v="1407"/>
    <x v="4"/>
    <s v="indie rock"/>
    <x v="1933"/>
    <d v="2014-09-27T03:08:27"/>
  </r>
  <r>
    <x v="39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x v="0"/>
    <s v="music/indie rock"/>
    <x v="1408"/>
    <x v="4"/>
    <s v="indie rock"/>
    <x v="1934"/>
    <d v="2011-12-25T05:00:00"/>
  </r>
  <r>
    <x v="29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x v="0"/>
    <s v="music/indie rock"/>
    <x v="1409"/>
    <x v="4"/>
    <s v="indie rock"/>
    <x v="1935"/>
    <d v="2014-06-21T04:59:00"/>
  </r>
  <r>
    <x v="16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x v="0"/>
    <s v="music/indie rock"/>
    <x v="1410"/>
    <x v="4"/>
    <s v="indie rock"/>
    <x v="1936"/>
    <d v="2011-12-06T05:59:00"/>
  </r>
  <r>
    <x v="229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x v="0"/>
    <s v="music/indie rock"/>
    <x v="1411"/>
    <x v="4"/>
    <s v="indie rock"/>
    <x v="1937"/>
    <d v="2012-06-15T03:59:00"/>
  </r>
  <r>
    <x v="31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x v="0"/>
    <s v="music/indie rock"/>
    <x v="1412"/>
    <x v="4"/>
    <s v="indie rock"/>
    <x v="1938"/>
    <d v="2013-07-02T05:00:00"/>
  </r>
  <r>
    <x v="38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x v="0"/>
    <s v="music/indie rock"/>
    <x v="1413"/>
    <x v="4"/>
    <s v="indie rock"/>
    <x v="1939"/>
    <d v="2013-03-10T22:38:28"/>
  </r>
  <r>
    <x v="193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x v="0"/>
    <s v="music/indie rock"/>
    <x v="1414"/>
    <x v="4"/>
    <s v="indie rock"/>
    <x v="1940"/>
    <d v="2011-06-15T03:59:00"/>
  </r>
  <r>
    <x v="9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x v="0"/>
    <s v="technology/hardware"/>
    <x v="1415"/>
    <x v="2"/>
    <s v="hardware"/>
    <x v="1941"/>
    <d v="2014-05-15T06:58:51"/>
  </r>
  <r>
    <x v="178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x v="0"/>
    <s v="technology/hardware"/>
    <x v="1416"/>
    <x v="2"/>
    <s v="hardware"/>
    <x v="1942"/>
    <d v="2011-07-04T19:52:20"/>
  </r>
  <r>
    <x v="230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x v="0"/>
    <s v="technology/hardware"/>
    <x v="1417"/>
    <x v="2"/>
    <s v="hardware"/>
    <x v="1943"/>
    <d v="2016-08-11T06:28:36"/>
  </r>
  <r>
    <x v="231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x v="0"/>
    <s v="technology/hardware"/>
    <x v="1418"/>
    <x v="2"/>
    <s v="hardware"/>
    <x v="1944"/>
    <d v="2014-05-01T14:01:30"/>
  </r>
  <r>
    <x v="232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x v="0"/>
    <s v="technology/hardware"/>
    <x v="1419"/>
    <x v="2"/>
    <s v="hardware"/>
    <x v="1945"/>
    <d v="2015-07-12T06:02:38"/>
  </r>
  <r>
    <x v="95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x v="0"/>
    <s v="technology/hardware"/>
    <x v="1420"/>
    <x v="2"/>
    <s v="hardware"/>
    <x v="1946"/>
    <d v="2014-04-20T02:36:01"/>
  </r>
  <r>
    <x v="7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x v="0"/>
    <s v="technology/hardware"/>
    <x v="1421"/>
    <x v="2"/>
    <s v="hardware"/>
    <x v="1947"/>
    <d v="2009-11-23T05:59:00"/>
  </r>
  <r>
    <x v="233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x v="0"/>
    <s v="technology/hardware"/>
    <x v="1422"/>
    <x v="2"/>
    <s v="hardware"/>
    <x v="1948"/>
    <d v="2016-06-06T17:02:00"/>
  </r>
  <r>
    <x v="6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x v="0"/>
    <s v="technology/hardware"/>
    <x v="1423"/>
    <x v="2"/>
    <s v="hardware"/>
    <x v="1949"/>
    <d v="2014-07-10T10:09:11"/>
  </r>
  <r>
    <x v="234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x v="0"/>
    <s v="technology/hardware"/>
    <x v="1424"/>
    <x v="2"/>
    <s v="hardware"/>
    <x v="1950"/>
    <d v="2011-04-22T04:21:13"/>
  </r>
  <r>
    <x v="197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x v="0"/>
    <s v="technology/hardware"/>
    <x v="1425"/>
    <x v="2"/>
    <s v="hardware"/>
    <x v="1951"/>
    <d v="2016-11-07T11:05:37"/>
  </r>
  <r>
    <x v="45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x v="0"/>
    <s v="technology/hardware"/>
    <x v="1426"/>
    <x v="2"/>
    <s v="hardware"/>
    <x v="1952"/>
    <d v="2013-10-16T14:33:35"/>
  </r>
  <r>
    <x v="235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x v="0"/>
    <s v="technology/hardware"/>
    <x v="1427"/>
    <x v="2"/>
    <s v="hardware"/>
    <x v="1953"/>
    <d v="2012-03-02T03:00:00"/>
  </r>
  <r>
    <x v="236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x v="0"/>
    <s v="technology/hardware"/>
    <x v="1428"/>
    <x v="2"/>
    <s v="hardware"/>
    <x v="1954"/>
    <d v="2016-03-12T05:00:00"/>
  </r>
  <r>
    <x v="237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x v="0"/>
    <s v="technology/hardware"/>
    <x v="1429"/>
    <x v="2"/>
    <s v="hardware"/>
    <x v="1955"/>
    <d v="2012-05-23T19:00:00"/>
  </r>
  <r>
    <x v="238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x v="0"/>
    <s v="technology/hardware"/>
    <x v="1430"/>
    <x v="2"/>
    <s v="hardware"/>
    <x v="1956"/>
    <d v="2015-04-18T21:10:05"/>
  </r>
  <r>
    <x v="239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x v="0"/>
    <s v="technology/hardware"/>
    <x v="1431"/>
    <x v="2"/>
    <s v="hardware"/>
    <x v="1957"/>
    <d v="2012-10-27T02:21:53"/>
  </r>
  <r>
    <x v="240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x v="0"/>
    <s v="technology/hardware"/>
    <x v="1432"/>
    <x v="2"/>
    <s v="hardware"/>
    <x v="1958"/>
    <d v="2013-03-23T22:42:41"/>
  </r>
  <r>
    <x v="96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x v="0"/>
    <s v="technology/hardware"/>
    <x v="1433"/>
    <x v="2"/>
    <s v="hardware"/>
    <x v="1959"/>
    <d v="2014-10-01T00:00:00"/>
  </r>
  <r>
    <x v="90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x v="0"/>
    <s v="technology/hardware"/>
    <x v="1434"/>
    <x v="2"/>
    <s v="hardware"/>
    <x v="1960"/>
    <d v="2014-12-21T08:42:21"/>
  </r>
  <r>
    <x v="241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x v="0"/>
    <s v="technology/hardware"/>
    <x v="1435"/>
    <x v="2"/>
    <s v="hardware"/>
    <x v="1961"/>
    <d v="2012-10-06T03:59:00"/>
  </r>
  <r>
    <x v="242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x v="0"/>
    <s v="technology/hardware"/>
    <x v="1436"/>
    <x v="2"/>
    <s v="hardware"/>
    <x v="1962"/>
    <d v="2014-05-13T18:43:56"/>
  </r>
  <r>
    <x v="37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x v="0"/>
    <s v="technology/hardware"/>
    <x v="1437"/>
    <x v="2"/>
    <s v="hardware"/>
    <x v="1963"/>
    <d v="2014-09-16T10:18:54"/>
  </r>
  <r>
    <x v="217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x v="0"/>
    <s v="technology/hardware"/>
    <x v="1438"/>
    <x v="2"/>
    <s v="hardware"/>
    <x v="1964"/>
    <d v="2016-04-22T06:32:52"/>
  </r>
  <r>
    <x v="243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x v="0"/>
    <s v="technology/hardware"/>
    <x v="1439"/>
    <x v="2"/>
    <s v="hardware"/>
    <x v="1965"/>
    <d v="2012-01-12T01:00:00"/>
  </r>
  <r>
    <x v="110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x v="0"/>
    <s v="technology/hardware"/>
    <x v="1440"/>
    <x v="2"/>
    <s v="hardware"/>
    <x v="1966"/>
    <d v="2014-08-14T12:58:18"/>
  </r>
  <r>
    <x v="244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x v="0"/>
    <s v="technology/hardware"/>
    <x v="1441"/>
    <x v="2"/>
    <s v="hardware"/>
    <x v="1967"/>
    <d v="2014-05-01T15:55:29"/>
  </r>
  <r>
    <x v="245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x v="0"/>
    <s v="technology/hardware"/>
    <x v="1442"/>
    <x v="2"/>
    <s v="hardware"/>
    <x v="1968"/>
    <d v="2016-12-03T15:05:15"/>
  </r>
  <r>
    <x v="246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x v="0"/>
    <s v="technology/hardware"/>
    <x v="1443"/>
    <x v="2"/>
    <s v="hardware"/>
    <x v="1969"/>
    <d v="2016-08-05T19:01:08"/>
  </r>
  <r>
    <x v="247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x v="0"/>
    <s v="technology/hardware"/>
    <x v="1444"/>
    <x v="2"/>
    <s v="hardware"/>
    <x v="1970"/>
    <d v="2013-04-20T03:38:21"/>
  </r>
  <r>
    <x v="22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x v="0"/>
    <s v="technology/hardware"/>
    <x v="1445"/>
    <x v="2"/>
    <s v="hardware"/>
    <x v="1971"/>
    <d v="2013-11-15T04:00:00"/>
  </r>
  <r>
    <x v="248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x v="0"/>
    <s v="technology/hardware"/>
    <x v="1446"/>
    <x v="2"/>
    <s v="hardware"/>
    <x v="1972"/>
    <d v="2012-11-18T01:17:24"/>
  </r>
  <r>
    <x v="249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x v="0"/>
    <s v="technology/hardware"/>
    <x v="1447"/>
    <x v="2"/>
    <s v="hardware"/>
    <x v="1973"/>
    <d v="2016-08-06T07:00:00"/>
  </r>
  <r>
    <x v="250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x v="0"/>
    <s v="technology/hardware"/>
    <x v="1448"/>
    <x v="2"/>
    <s v="hardware"/>
    <x v="1974"/>
    <d v="2013-08-19T08:01:09"/>
  </r>
  <r>
    <x v="251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x v="0"/>
    <s v="technology/hardware"/>
    <x v="1449"/>
    <x v="2"/>
    <s v="hardware"/>
    <x v="1975"/>
    <d v="2013-03-10T18:07:31"/>
  </r>
  <r>
    <x v="252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x v="0"/>
    <s v="technology/hardware"/>
    <x v="1450"/>
    <x v="2"/>
    <s v="hardware"/>
    <x v="1976"/>
    <d v="2013-07-13T21:35:25"/>
  </r>
  <r>
    <x v="253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x v="0"/>
    <s v="technology/hardware"/>
    <x v="1451"/>
    <x v="2"/>
    <s v="hardware"/>
    <x v="1977"/>
    <d v="2015-12-19T07:59:00"/>
  </r>
  <r>
    <x v="25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x v="0"/>
    <s v="technology/hardware"/>
    <x v="1452"/>
    <x v="2"/>
    <s v="hardware"/>
    <x v="1978"/>
    <d v="2012-06-12T07:00:00"/>
  </r>
  <r>
    <x v="41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x v="0"/>
    <s v="technology/hardware"/>
    <x v="1453"/>
    <x v="2"/>
    <s v="hardware"/>
    <x v="1979"/>
    <d v="2015-11-19T04:59:00"/>
  </r>
  <r>
    <x v="255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x v="0"/>
    <s v="technology/hardware"/>
    <x v="1454"/>
    <x v="2"/>
    <s v="hardware"/>
    <x v="1980"/>
    <d v="2016-04-03T12:01:02"/>
  </r>
  <r>
    <x v="6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x v="1"/>
    <s v="photography/people"/>
    <x v="1455"/>
    <x v="8"/>
    <s v="people"/>
    <x v="1981"/>
    <d v="2014-07-09T17:24:25"/>
  </r>
  <r>
    <x v="5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x v="1"/>
    <s v="photography/people"/>
    <x v="121"/>
    <x v="8"/>
    <s v="people"/>
    <x v="1982"/>
    <d v="2016-12-04T15:04:47"/>
  </r>
  <r>
    <x v="65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x v="1"/>
    <s v="photography/people"/>
    <x v="1456"/>
    <x v="8"/>
    <s v="people"/>
    <x v="1983"/>
    <d v="2016-09-02T07:00:00"/>
  </r>
  <r>
    <x v="70"/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x v="1"/>
    <s v="photography/people"/>
    <x v="1457"/>
    <x v="8"/>
    <s v="people"/>
    <x v="1984"/>
    <d v="2014-11-30T19:58:01"/>
  </r>
  <r>
    <x v="56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x v="1"/>
    <s v="photography/people"/>
    <x v="800"/>
    <x v="8"/>
    <s v="people"/>
    <x v="1985"/>
    <d v="2016-08-02T23:00:00"/>
  </r>
  <r>
    <x v="50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x v="1"/>
    <s v="photography/people"/>
    <x v="120"/>
    <x v="8"/>
    <s v="people"/>
    <x v="1986"/>
    <d v="2016-03-14T09:24:43"/>
  </r>
  <r>
    <x v="72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x v="1"/>
    <s v="photography/people"/>
    <x v="1458"/>
    <x v="8"/>
    <s v="people"/>
    <x v="1987"/>
    <d v="2015-03-01T15:21:16"/>
  </r>
  <r>
    <x v="50"/>
    <n v="1988"/>
    <s v="Phillip Michael Photography"/>
    <s v="Expressing art in an image!"/>
    <n v="6000"/>
    <n v="25"/>
    <x v="2"/>
    <s v="US"/>
    <s v="USD"/>
    <n v="1440094742"/>
    <n v="1437502742"/>
    <b v="0"/>
    <x v="29"/>
    <x v="1"/>
    <s v="photography/people"/>
    <x v="384"/>
    <x v="8"/>
    <s v="people"/>
    <x v="1988"/>
    <d v="2015-08-20T18:19:02"/>
  </r>
  <r>
    <x v="60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x v="1"/>
    <s v="photography/people"/>
    <x v="73"/>
    <x v="8"/>
    <s v="people"/>
    <x v="1989"/>
    <d v="2016-12-11T16:20:08"/>
  </r>
  <r>
    <x v="123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x v="1"/>
    <s v="photography/people"/>
    <x v="1459"/>
    <x v="8"/>
    <s v="people"/>
    <x v="1990"/>
    <d v="2016-02-13T04:42:12"/>
  </r>
  <r>
    <x v="113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x v="1"/>
    <s v="photography/people"/>
    <x v="1460"/>
    <x v="8"/>
    <s v="people"/>
    <x v="1991"/>
    <d v="2015-07-03T21:26:26"/>
  </r>
  <r>
    <x v="50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x v="1"/>
    <s v="photography/people"/>
    <x v="120"/>
    <x v="8"/>
    <s v="people"/>
    <x v="1992"/>
    <d v="2015-02-18T03:26:31"/>
  </r>
  <r>
    <x v="5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x v="1"/>
    <s v="photography/people"/>
    <x v="121"/>
    <x v="8"/>
    <s v="people"/>
    <x v="1993"/>
    <d v="2015-12-21T14:07:17"/>
  </r>
  <r>
    <x v="5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x v="1"/>
    <s v="photography/people"/>
    <x v="121"/>
    <x v="8"/>
    <s v="people"/>
    <x v="1994"/>
    <d v="2016-12-07T01:09:02"/>
  </r>
  <r>
    <x v="59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x v="1"/>
    <s v="photography/people"/>
    <x v="438"/>
    <x v="8"/>
    <s v="people"/>
    <x v="1995"/>
    <d v="2015-07-16T21:38:56"/>
  </r>
  <r>
    <x v="5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x v="1"/>
    <s v="photography/people"/>
    <x v="121"/>
    <x v="8"/>
    <s v="people"/>
    <x v="1996"/>
    <d v="2014-07-10T19:40:11"/>
  </r>
  <r>
    <x v="5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x v="1"/>
    <s v="photography/people"/>
    <x v="121"/>
    <x v="8"/>
    <s v="people"/>
    <x v="1997"/>
    <d v="2014-08-26T22:20:12"/>
  </r>
  <r>
    <x v="73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x v="1"/>
    <s v="photography/people"/>
    <x v="1461"/>
    <x v="8"/>
    <s v="people"/>
    <x v="1998"/>
    <d v="2014-08-01T02:50:38"/>
  </r>
  <r>
    <x v="60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x v="1"/>
    <s v="photography/people"/>
    <x v="1462"/>
    <x v="8"/>
    <s v="people"/>
    <x v="1999"/>
    <d v="2014-11-13T12:35:08"/>
  </r>
  <r>
    <x v="5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x v="1"/>
    <s v="photography/people"/>
    <x v="384"/>
    <x v="8"/>
    <s v="people"/>
    <x v="2000"/>
    <d v="2016-01-06T22:50:13"/>
  </r>
  <r>
    <x v="256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x v="0"/>
    <s v="technology/hardware"/>
    <x v="1463"/>
    <x v="2"/>
    <s v="hardware"/>
    <x v="2001"/>
    <d v="2015-06-12T20:00:00"/>
  </r>
  <r>
    <x v="257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x v="0"/>
    <s v="technology/hardware"/>
    <x v="1464"/>
    <x v="2"/>
    <s v="hardware"/>
    <x v="2002"/>
    <d v="2017-01-23T17:05:43"/>
  </r>
  <r>
    <x v="258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x v="0"/>
    <s v="technology/hardware"/>
    <x v="1465"/>
    <x v="2"/>
    <s v="hardware"/>
    <x v="2003"/>
    <d v="2010-07-02T23:00:00"/>
  </r>
  <r>
    <x v="259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x v="0"/>
    <s v="technology/hardware"/>
    <x v="1466"/>
    <x v="2"/>
    <s v="hardware"/>
    <x v="2004"/>
    <d v="2014-07-10T14:31:03"/>
  </r>
  <r>
    <x v="39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x v="0"/>
    <s v="technology/hardware"/>
    <x v="1467"/>
    <x v="2"/>
    <s v="hardware"/>
    <x v="2005"/>
    <d v="2013-10-16T03:59:00"/>
  </r>
  <r>
    <x v="260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x v="0"/>
    <s v="technology/hardware"/>
    <x v="1468"/>
    <x v="2"/>
    <s v="hardware"/>
    <x v="2006"/>
    <d v="2014-12-03T13:00:45"/>
  </r>
  <r>
    <x v="31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x v="0"/>
    <s v="technology/hardware"/>
    <x v="1469"/>
    <x v="2"/>
    <s v="hardware"/>
    <x v="2007"/>
    <d v="2010-08-24T04:00:00"/>
  </r>
  <r>
    <x v="16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x v="0"/>
    <s v="technology/hardware"/>
    <x v="1470"/>
    <x v="2"/>
    <s v="hardware"/>
    <x v="2008"/>
    <d v="2011-09-19T14:30:22"/>
  </r>
  <r>
    <x v="83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x v="0"/>
    <s v="technology/hardware"/>
    <x v="1471"/>
    <x v="2"/>
    <s v="hardware"/>
    <x v="2009"/>
    <d v="2016-11-23T08:45:43"/>
  </r>
  <r>
    <x v="261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x v="0"/>
    <s v="technology/hardware"/>
    <x v="1472"/>
    <x v="2"/>
    <s v="hardware"/>
    <x v="2010"/>
    <d v="2016-08-18T23:54:51"/>
  </r>
  <r>
    <x v="262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x v="0"/>
    <s v="technology/hardware"/>
    <x v="1473"/>
    <x v="2"/>
    <s v="hardware"/>
    <x v="2011"/>
    <d v="2016-01-11T23:00:00"/>
  </r>
  <r>
    <x v="263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x v="0"/>
    <s v="technology/hardware"/>
    <x v="1474"/>
    <x v="2"/>
    <s v="hardware"/>
    <x v="2012"/>
    <d v="2015-02-05T19:44:01"/>
  </r>
  <r>
    <x v="264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x v="0"/>
    <s v="technology/hardware"/>
    <x v="1475"/>
    <x v="2"/>
    <s v="hardware"/>
    <x v="2013"/>
    <d v="2016-07-08T23:03:34"/>
  </r>
  <r>
    <x v="265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x v="0"/>
    <s v="technology/hardware"/>
    <x v="1476"/>
    <x v="2"/>
    <s v="hardware"/>
    <x v="2014"/>
    <d v="2013-03-25T04:08:59"/>
  </r>
  <r>
    <x v="40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x v="0"/>
    <s v="technology/hardware"/>
    <x v="1477"/>
    <x v="2"/>
    <s v="hardware"/>
    <x v="2015"/>
    <d v="2011-09-09T21:02:43"/>
  </r>
  <r>
    <x v="266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x v="0"/>
    <s v="technology/hardware"/>
    <x v="1478"/>
    <x v="2"/>
    <s v="hardware"/>
    <x v="2016"/>
    <d v="2013-03-09T21:08:19"/>
  </r>
  <r>
    <x v="105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x v="0"/>
    <s v="technology/hardware"/>
    <x v="1479"/>
    <x v="2"/>
    <s v="hardware"/>
    <x v="2017"/>
    <d v="2012-03-24T04:00:00"/>
  </r>
  <r>
    <x v="21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x v="0"/>
    <s v="technology/hardware"/>
    <x v="1480"/>
    <x v="2"/>
    <s v="hardware"/>
    <x v="2018"/>
    <d v="2015-08-13T08:46:49"/>
  </r>
  <r>
    <x v="267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x v="0"/>
    <s v="technology/hardware"/>
    <x v="1481"/>
    <x v="2"/>
    <s v="hardware"/>
    <x v="2019"/>
    <d v="2016-09-22T17:00:21"/>
  </r>
  <r>
    <x v="268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x v="0"/>
    <s v="technology/hardware"/>
    <x v="1482"/>
    <x v="2"/>
    <s v="hardware"/>
    <x v="2020"/>
    <d v="2014-05-14T23:04:00"/>
  </r>
  <r>
    <x v="26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x v="0"/>
    <s v="technology/hardware"/>
    <x v="1483"/>
    <x v="2"/>
    <s v="hardware"/>
    <x v="2021"/>
    <d v="2014-09-24T01:41:37"/>
  </r>
  <r>
    <x v="105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x v="0"/>
    <s v="technology/hardware"/>
    <x v="1484"/>
    <x v="2"/>
    <s v="hardware"/>
    <x v="2022"/>
    <d v="2016-06-11T13:39:32"/>
  </r>
  <r>
    <x v="164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x v="0"/>
    <s v="technology/hardware"/>
    <x v="1485"/>
    <x v="2"/>
    <s v="hardware"/>
    <x v="2023"/>
    <d v="2015-06-11T10:05:53"/>
  </r>
  <r>
    <x v="270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x v="0"/>
    <s v="technology/hardware"/>
    <x v="1486"/>
    <x v="2"/>
    <s v="hardware"/>
    <x v="2024"/>
    <d v="2012-08-13T03:00:00"/>
  </r>
  <r>
    <x v="234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x v="0"/>
    <s v="technology/hardware"/>
    <x v="1487"/>
    <x v="2"/>
    <s v="hardware"/>
    <x v="2025"/>
    <d v="2015-06-11T04:25:46"/>
  </r>
  <r>
    <x v="18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x v="0"/>
    <s v="technology/hardware"/>
    <x v="1488"/>
    <x v="2"/>
    <s v="hardware"/>
    <x v="2026"/>
    <d v="2014-04-21T03:59:00"/>
  </r>
  <r>
    <x v="28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x v="0"/>
    <s v="technology/hardware"/>
    <x v="1489"/>
    <x v="2"/>
    <s v="hardware"/>
    <x v="2027"/>
    <d v="2015-03-30T18:31:59"/>
  </r>
  <r>
    <x v="9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x v="0"/>
    <s v="technology/hardware"/>
    <x v="1490"/>
    <x v="2"/>
    <s v="hardware"/>
    <x v="2028"/>
    <d v="2010-03-15T21:55:00"/>
  </r>
  <r>
    <x v="271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x v="0"/>
    <s v="technology/hardware"/>
    <x v="1491"/>
    <x v="2"/>
    <s v="hardware"/>
    <x v="2029"/>
    <d v="2014-08-27T00:31:21"/>
  </r>
  <r>
    <x v="23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x v="0"/>
    <s v="technology/hardware"/>
    <x v="1492"/>
    <x v="2"/>
    <s v="hardware"/>
    <x v="2030"/>
    <d v="2012-11-29T23:54:56"/>
  </r>
  <r>
    <x v="28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x v="0"/>
    <s v="technology/hardware"/>
    <x v="1493"/>
    <x v="2"/>
    <s v="hardware"/>
    <x v="2031"/>
    <d v="2015-01-09T01:00:00"/>
  </r>
  <r>
    <x v="272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x v="0"/>
    <s v="technology/hardware"/>
    <x v="1494"/>
    <x v="2"/>
    <s v="hardware"/>
    <x v="2032"/>
    <d v="2016-12-15T05:00:00"/>
  </r>
  <r>
    <x v="99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x v="0"/>
    <s v="technology/hardware"/>
    <x v="1495"/>
    <x v="2"/>
    <s v="hardware"/>
    <x v="2033"/>
    <d v="2014-04-26T01:58:38"/>
  </r>
  <r>
    <x v="273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x v="0"/>
    <s v="technology/hardware"/>
    <x v="1496"/>
    <x v="2"/>
    <s v="hardware"/>
    <x v="2034"/>
    <d v="2015-05-07T06:58:00"/>
  </r>
  <r>
    <x v="185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x v="0"/>
    <s v="technology/hardware"/>
    <x v="1497"/>
    <x v="2"/>
    <s v="hardware"/>
    <x v="2035"/>
    <d v="2015-12-19T01:00:00"/>
  </r>
  <r>
    <x v="88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x v="0"/>
    <s v="technology/hardware"/>
    <x v="1498"/>
    <x v="2"/>
    <s v="hardware"/>
    <x v="2036"/>
    <d v="2014-05-09T20:45:19"/>
  </r>
  <r>
    <x v="126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x v="0"/>
    <s v="technology/hardware"/>
    <x v="1499"/>
    <x v="2"/>
    <s v="hardware"/>
    <x v="2037"/>
    <d v="2013-12-30T06:02:33"/>
  </r>
  <r>
    <x v="274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x v="0"/>
    <s v="technology/hardware"/>
    <x v="1500"/>
    <x v="2"/>
    <s v="hardware"/>
    <x v="2038"/>
    <d v="2013-07-01T18:00:00"/>
  </r>
  <r>
    <x v="104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x v="0"/>
    <s v="technology/hardware"/>
    <x v="1501"/>
    <x v="2"/>
    <s v="hardware"/>
    <x v="2039"/>
    <d v="2016-12-01T04:59:00"/>
  </r>
  <r>
    <x v="260"/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x v="0"/>
    <s v="technology/hardware"/>
    <x v="1502"/>
    <x v="2"/>
    <s v="hardware"/>
    <x v="2040"/>
    <d v="2013-11-15T23:15:03"/>
  </r>
  <r>
    <x v="112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x v="0"/>
    <s v="technology/hardware"/>
    <x v="1503"/>
    <x v="2"/>
    <s v="hardware"/>
    <x v="2041"/>
    <d v="2016-11-10T13:37:07"/>
  </r>
  <r>
    <x v="39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x v="0"/>
    <s v="technology/hardware"/>
    <x v="1504"/>
    <x v="2"/>
    <s v="hardware"/>
    <x v="2042"/>
    <d v="2016-01-22T16:59:34"/>
  </r>
  <r>
    <x v="27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x v="0"/>
    <s v="technology/hardware"/>
    <x v="1505"/>
    <x v="2"/>
    <s v="hardware"/>
    <x v="2043"/>
    <d v="2016-12-11T04:59:00"/>
  </r>
  <r>
    <x v="29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x v="0"/>
    <s v="technology/hardware"/>
    <x v="1506"/>
    <x v="2"/>
    <s v="hardware"/>
    <x v="2044"/>
    <d v="2015-06-13T16:25:14"/>
  </r>
  <r>
    <x v="276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x v="0"/>
    <s v="technology/hardware"/>
    <x v="1507"/>
    <x v="2"/>
    <s v="hardware"/>
    <x v="2045"/>
    <d v="2012-07-09T02:07:27"/>
  </r>
  <r>
    <x v="10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x v="0"/>
    <s v="technology/hardware"/>
    <x v="1508"/>
    <x v="2"/>
    <s v="hardware"/>
    <x v="2046"/>
    <d v="2013-05-23T04:07:24"/>
  </r>
  <r>
    <x v="3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x v="0"/>
    <s v="technology/hardware"/>
    <x v="1509"/>
    <x v="2"/>
    <s v="hardware"/>
    <x v="2047"/>
    <d v="2015-04-17T00:00:00"/>
  </r>
  <r>
    <x v="34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x v="0"/>
    <s v="technology/hardware"/>
    <x v="1510"/>
    <x v="2"/>
    <s v="hardware"/>
    <x v="2048"/>
    <d v="2013-05-23T15:38:11"/>
  </r>
  <r>
    <x v="28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x v="0"/>
    <s v="technology/hardware"/>
    <x v="1511"/>
    <x v="2"/>
    <s v="hardware"/>
    <x v="2049"/>
    <d v="2013-12-02T22:59:00"/>
  </r>
  <r>
    <x v="277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x v="0"/>
    <s v="technology/hardware"/>
    <x v="1512"/>
    <x v="2"/>
    <s v="hardware"/>
    <x v="2050"/>
    <d v="2015-05-31T01:42:58"/>
  </r>
  <r>
    <x v="22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x v="0"/>
    <s v="technology/hardware"/>
    <x v="1513"/>
    <x v="2"/>
    <s v="hardware"/>
    <x v="2051"/>
    <d v="2013-12-26T00:32:17"/>
  </r>
  <r>
    <x v="27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x v="0"/>
    <s v="technology/hardware"/>
    <x v="1514"/>
    <x v="2"/>
    <s v="hardware"/>
    <x v="2052"/>
    <d v="2016-02-20T02:00:53"/>
  </r>
  <r>
    <x v="7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x v="0"/>
    <s v="technology/hardware"/>
    <x v="1515"/>
    <x v="2"/>
    <s v="hardware"/>
    <x v="2053"/>
    <d v="2015-11-25T15:49:11"/>
  </r>
  <r>
    <x v="35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x v="0"/>
    <s v="technology/hardware"/>
    <x v="1516"/>
    <x v="2"/>
    <s v="hardware"/>
    <x v="2054"/>
    <d v="2014-05-02T12:30:10"/>
  </r>
  <r>
    <x v="23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x v="0"/>
    <s v="technology/hardware"/>
    <x v="1517"/>
    <x v="2"/>
    <s v="hardware"/>
    <x v="2055"/>
    <d v="2014-12-03T04:00:00"/>
  </r>
  <r>
    <x v="42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x v="0"/>
    <s v="technology/hardware"/>
    <x v="1518"/>
    <x v="2"/>
    <s v="hardware"/>
    <x v="2056"/>
    <d v="2013-04-17T18:15:42"/>
  </r>
  <r>
    <x v="180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x v="0"/>
    <s v="technology/hardware"/>
    <x v="1519"/>
    <x v="2"/>
    <s v="hardware"/>
    <x v="2057"/>
    <d v="2016-02-26T11:52:12"/>
  </r>
  <r>
    <x v="239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x v="0"/>
    <s v="technology/hardware"/>
    <x v="1520"/>
    <x v="2"/>
    <s v="hardware"/>
    <x v="2058"/>
    <d v="2015-03-02T20:00:00"/>
  </r>
  <r>
    <x v="1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x v="0"/>
    <s v="technology/hardware"/>
    <x v="1521"/>
    <x v="2"/>
    <s v="hardware"/>
    <x v="2059"/>
    <d v="2016-01-31T21:59:00"/>
  </r>
  <r>
    <x v="279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x v="0"/>
    <s v="technology/hardware"/>
    <x v="1522"/>
    <x v="2"/>
    <s v="hardware"/>
    <x v="2060"/>
    <d v="2014-07-23T15:25:50"/>
  </r>
  <r>
    <x v="2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x v="0"/>
    <s v="technology/hardware"/>
    <x v="1523"/>
    <x v="2"/>
    <s v="hardware"/>
    <x v="2061"/>
    <d v="2016-12-31T18:20:54"/>
  </r>
  <r>
    <x v="41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x v="0"/>
    <s v="technology/hardware"/>
    <x v="1524"/>
    <x v="2"/>
    <s v="hardware"/>
    <x v="2062"/>
    <d v="2016-03-24T08:11:38"/>
  </r>
  <r>
    <x v="34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x v="0"/>
    <s v="technology/hardware"/>
    <x v="1525"/>
    <x v="2"/>
    <s v="hardware"/>
    <x v="2063"/>
    <d v="2016-05-15T17:35:01"/>
  </r>
  <r>
    <x v="87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x v="0"/>
    <s v="technology/hardware"/>
    <x v="1526"/>
    <x v="2"/>
    <s v="hardware"/>
    <x v="2064"/>
    <d v="2013-05-31T12:00:00"/>
  </r>
  <r>
    <x v="171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x v="0"/>
    <s v="technology/hardware"/>
    <x v="1527"/>
    <x v="2"/>
    <s v="hardware"/>
    <x v="2065"/>
    <d v="2013-12-25T08:00:29"/>
  </r>
  <r>
    <x v="198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x v="0"/>
    <s v="technology/hardware"/>
    <x v="1528"/>
    <x v="2"/>
    <s v="hardware"/>
    <x v="2066"/>
    <d v="2014-08-23T18:31:23"/>
  </r>
  <r>
    <x v="37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x v="0"/>
    <s v="technology/hardware"/>
    <x v="1529"/>
    <x v="2"/>
    <s v="hardware"/>
    <x v="2067"/>
    <d v="2015-05-24T20:29:36"/>
  </r>
  <r>
    <x v="2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x v="0"/>
    <s v="technology/hardware"/>
    <x v="1530"/>
    <x v="2"/>
    <s v="hardware"/>
    <x v="2068"/>
    <d v="2016-10-20T20:11:55"/>
  </r>
  <r>
    <x v="30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x v="0"/>
    <s v="technology/hardware"/>
    <x v="1531"/>
    <x v="2"/>
    <s v="hardware"/>
    <x v="2069"/>
    <d v="2016-01-02T23:19:51"/>
  </r>
  <r>
    <x v="280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x v="0"/>
    <s v="technology/hardware"/>
    <x v="1532"/>
    <x v="2"/>
    <s v="hardware"/>
    <x v="2070"/>
    <d v="2016-06-28T15:45:23"/>
  </r>
  <r>
    <x v="269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x v="0"/>
    <s v="technology/hardware"/>
    <x v="1533"/>
    <x v="2"/>
    <s v="hardware"/>
    <x v="2071"/>
    <d v="2016-10-02T06:41:24"/>
  </r>
  <r>
    <x v="38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x v="0"/>
    <s v="technology/hardware"/>
    <x v="1534"/>
    <x v="2"/>
    <s v="hardware"/>
    <x v="2072"/>
    <d v="2016-05-07T13:57:12"/>
  </r>
  <r>
    <x v="42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x v="0"/>
    <s v="technology/hardware"/>
    <x v="1535"/>
    <x v="2"/>
    <s v="hardware"/>
    <x v="2073"/>
    <d v="2015-05-08T16:01:58"/>
  </r>
  <r>
    <x v="33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x v="0"/>
    <s v="technology/hardware"/>
    <x v="1536"/>
    <x v="2"/>
    <s v="hardware"/>
    <x v="2074"/>
    <d v="2016-05-06T19:49:42"/>
  </r>
  <r>
    <x v="281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x v="0"/>
    <s v="technology/hardware"/>
    <x v="1537"/>
    <x v="2"/>
    <s v="hardware"/>
    <x v="2075"/>
    <d v="2013-07-25T16:21:28"/>
  </r>
  <r>
    <x v="282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x v="0"/>
    <s v="technology/hardware"/>
    <x v="1538"/>
    <x v="2"/>
    <s v="hardware"/>
    <x v="2076"/>
    <d v="2014-07-23T21:08:09"/>
  </r>
  <r>
    <x v="31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x v="0"/>
    <s v="technology/hardware"/>
    <x v="1539"/>
    <x v="2"/>
    <s v="hardware"/>
    <x v="2077"/>
    <d v="2015-06-05T21:00:00"/>
  </r>
  <r>
    <x v="26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x v="0"/>
    <s v="technology/hardware"/>
    <x v="1540"/>
    <x v="2"/>
    <s v="hardware"/>
    <x v="2078"/>
    <d v="2016-12-18T18:30:57"/>
  </r>
  <r>
    <x v="283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x v="0"/>
    <s v="technology/hardware"/>
    <x v="1541"/>
    <x v="2"/>
    <s v="hardware"/>
    <x v="2079"/>
    <d v="2015-06-25T19:00:00"/>
  </r>
  <r>
    <x v="284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x v="0"/>
    <s v="technology/hardware"/>
    <x v="1542"/>
    <x v="2"/>
    <s v="hardware"/>
    <x v="2080"/>
    <d v="2015-11-11T23:58:20"/>
  </r>
  <r>
    <x v="41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x v="0"/>
    <s v="music/indie rock"/>
    <x v="1543"/>
    <x v="4"/>
    <s v="indie rock"/>
    <x v="2081"/>
    <d v="2012-05-16T04:59:00"/>
  </r>
  <r>
    <x v="38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x v="0"/>
    <s v="music/indie rock"/>
    <x v="1544"/>
    <x v="4"/>
    <s v="indie rock"/>
    <x v="2082"/>
    <d v="2011-11-24T03:53:16"/>
  </r>
  <r>
    <x v="40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x v="0"/>
    <s v="music/indie rock"/>
    <x v="447"/>
    <x v="4"/>
    <s v="indie rock"/>
    <x v="2083"/>
    <d v="2012-06-04T17:19:55"/>
  </r>
  <r>
    <x v="29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x v="0"/>
    <s v="music/indie rock"/>
    <x v="1545"/>
    <x v="4"/>
    <s v="indie rock"/>
    <x v="2084"/>
    <d v="2014-05-04T06:59:00"/>
  </r>
  <r>
    <x v="39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x v="0"/>
    <s v="music/indie rock"/>
    <x v="1546"/>
    <x v="4"/>
    <s v="indie rock"/>
    <x v="2085"/>
    <d v="2012-07-15T20:03:07"/>
  </r>
  <r>
    <x v="7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x v="0"/>
    <s v="music/indie rock"/>
    <x v="1547"/>
    <x v="4"/>
    <s v="indie rock"/>
    <x v="2086"/>
    <d v="2011-12-14T04:59:00"/>
  </r>
  <r>
    <x v="3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x v="0"/>
    <s v="music/indie rock"/>
    <x v="1548"/>
    <x v="4"/>
    <s v="indie rock"/>
    <x v="2087"/>
    <d v="2011-09-08T04:54:18"/>
  </r>
  <r>
    <x v="31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x v="0"/>
    <s v="music/indie rock"/>
    <x v="1549"/>
    <x v="4"/>
    <s v="indie rock"/>
    <x v="2088"/>
    <d v="2010-09-11T03:59:00"/>
  </r>
  <r>
    <x v="28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x v="0"/>
    <s v="music/indie rock"/>
    <x v="1550"/>
    <x v="4"/>
    <s v="indie rock"/>
    <x v="2089"/>
    <d v="2013-08-02T01:49:54"/>
  </r>
  <r>
    <x v="41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x v="0"/>
    <s v="music/indie rock"/>
    <x v="1551"/>
    <x v="4"/>
    <s v="indie rock"/>
    <x v="2090"/>
    <d v="2013-02-24T09:09:15"/>
  </r>
  <r>
    <x v="28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x v="0"/>
    <s v="music/indie rock"/>
    <x v="1552"/>
    <x v="4"/>
    <s v="indie rock"/>
    <x v="2091"/>
    <d v="2011-03-01T20:00:00"/>
  </r>
  <r>
    <x v="7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x v="0"/>
    <s v="music/indie rock"/>
    <x v="1553"/>
    <x v="4"/>
    <s v="indie rock"/>
    <x v="2092"/>
    <d v="2011-10-07T16:58:52"/>
  </r>
  <r>
    <x v="21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x v="0"/>
    <s v="music/indie rock"/>
    <x v="1554"/>
    <x v="4"/>
    <s v="indie rock"/>
    <x v="2093"/>
    <d v="2012-12-22T21:30:32"/>
  </r>
  <r>
    <x v="10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x v="0"/>
    <s v="music/indie rock"/>
    <x v="1555"/>
    <x v="4"/>
    <s v="indie rock"/>
    <x v="2094"/>
    <d v="2012-03-05T03:00:00"/>
  </r>
  <r>
    <x v="8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x v="0"/>
    <s v="music/indie rock"/>
    <x v="386"/>
    <x v="4"/>
    <s v="indie rock"/>
    <x v="2095"/>
    <d v="2011-10-02T17:36:13"/>
  </r>
  <r>
    <x v="21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x v="0"/>
    <s v="music/indie rock"/>
    <x v="1556"/>
    <x v="4"/>
    <s v="indie rock"/>
    <x v="2096"/>
    <d v="2012-10-26T03:59:00"/>
  </r>
  <r>
    <x v="8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x v="0"/>
    <s v="music/indie rock"/>
    <x v="1557"/>
    <x v="4"/>
    <s v="indie rock"/>
    <x v="2097"/>
    <d v="2011-12-01T15:02:15"/>
  </r>
  <r>
    <x v="8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x v="0"/>
    <s v="music/indie rock"/>
    <x v="1558"/>
    <x v="4"/>
    <s v="indie rock"/>
    <x v="2098"/>
    <d v="2012-03-08T02:43:55"/>
  </r>
  <r>
    <x v="88"/>
    <n v="2099"/>
    <s v="Roosevelt Died."/>
    <s v="Our tour van died, we need help!"/>
    <n v="3000"/>
    <n v="3971"/>
    <x v="0"/>
    <s v="US"/>
    <s v="USD"/>
    <n v="1435808400"/>
    <n v="1434650084"/>
    <b v="0"/>
    <x v="287"/>
    <x v="0"/>
    <s v="music/indie rock"/>
    <x v="1559"/>
    <x v="4"/>
    <s v="indie rock"/>
    <x v="2099"/>
    <d v="2015-07-02T03:40:00"/>
  </r>
  <r>
    <x v="0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x v="0"/>
    <s v="music/indie rock"/>
    <x v="1560"/>
    <x v="4"/>
    <s v="indie rock"/>
    <x v="2100"/>
    <d v="2012-06-30T03:59:00"/>
  </r>
  <r>
    <x v="40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x v="0"/>
    <s v="music/indie rock"/>
    <x v="1561"/>
    <x v="4"/>
    <s v="indie rock"/>
    <x v="2101"/>
    <d v="2012-02-13T03:35:14"/>
  </r>
  <r>
    <x v="104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x v="0"/>
    <s v="music/indie rock"/>
    <x v="1562"/>
    <x v="4"/>
    <s v="indie rock"/>
    <x v="2102"/>
    <d v="2011-05-05T20:50:48"/>
  </r>
  <r>
    <x v="91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x v="0"/>
    <s v="music/indie rock"/>
    <x v="1563"/>
    <x v="4"/>
    <s v="indie rock"/>
    <x v="2103"/>
    <d v="2012-11-09T19:07:07"/>
  </r>
  <r>
    <x v="22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x v="0"/>
    <s v="music/indie rock"/>
    <x v="138"/>
    <x v="4"/>
    <s v="indie rock"/>
    <x v="2104"/>
    <d v="2013-05-31T00:00:00"/>
  </r>
  <r>
    <x v="172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x v="0"/>
    <s v="music/indie rock"/>
    <x v="1564"/>
    <x v="4"/>
    <s v="indie rock"/>
    <x v="2105"/>
    <d v="2014-11-21T04:00:00"/>
  </r>
  <r>
    <x v="13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x v="0"/>
    <s v="music/indie rock"/>
    <x v="1565"/>
    <x v="4"/>
    <s v="indie rock"/>
    <x v="2106"/>
    <d v="2013-01-26T05:09:34"/>
  </r>
  <r>
    <x v="2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x v="0"/>
    <s v="music/indie rock"/>
    <x v="1566"/>
    <x v="4"/>
    <s v="indie rock"/>
    <x v="2107"/>
    <d v="2014-11-12T18:03:13"/>
  </r>
  <r>
    <x v="13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x v="0"/>
    <s v="music/indie rock"/>
    <x v="1567"/>
    <x v="4"/>
    <s v="indie rock"/>
    <x v="2108"/>
    <d v="2012-09-10T03:55:00"/>
  </r>
  <r>
    <x v="13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x v="0"/>
    <s v="music/indie rock"/>
    <x v="1568"/>
    <x v="4"/>
    <s v="indie rock"/>
    <x v="2109"/>
    <d v="2015-07-05T17:00:17"/>
  </r>
  <r>
    <x v="8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x v="0"/>
    <s v="music/indie rock"/>
    <x v="1569"/>
    <x v="4"/>
    <s v="indie rock"/>
    <x v="2110"/>
    <d v="2014-05-28T04:59:00"/>
  </r>
  <r>
    <x v="13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x v="0"/>
    <s v="music/indie rock"/>
    <x v="1570"/>
    <x v="4"/>
    <s v="indie rock"/>
    <x v="2111"/>
    <d v="2011-08-15T01:00:00"/>
  </r>
  <r>
    <x v="8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x v="0"/>
    <s v="music/indie rock"/>
    <x v="50"/>
    <x v="4"/>
    <s v="indie rock"/>
    <x v="2112"/>
    <d v="2013-04-15T22:16:33"/>
  </r>
  <r>
    <x v="2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x v="0"/>
    <s v="music/indie rock"/>
    <x v="1571"/>
    <x v="4"/>
    <s v="indie rock"/>
    <x v="2113"/>
    <d v="2014-09-23T20:46:16"/>
  </r>
  <r>
    <x v="2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x v="0"/>
    <s v="music/indie rock"/>
    <x v="1572"/>
    <x v="4"/>
    <s v="indie rock"/>
    <x v="2114"/>
    <d v="2010-12-09T04:59:00"/>
  </r>
  <r>
    <x v="235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x v="0"/>
    <s v="music/indie rock"/>
    <x v="1573"/>
    <x v="4"/>
    <s v="indie rock"/>
    <x v="2115"/>
    <d v="2011-02-20T01:56:41"/>
  </r>
  <r>
    <x v="7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x v="0"/>
    <s v="music/indie rock"/>
    <x v="1574"/>
    <x v="4"/>
    <s v="indie rock"/>
    <x v="2116"/>
    <d v="2012-10-02T18:40:03"/>
  </r>
  <r>
    <x v="34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x v="0"/>
    <s v="music/indie rock"/>
    <x v="1575"/>
    <x v="4"/>
    <s v="indie rock"/>
    <x v="2117"/>
    <d v="2015-10-27T04:59:00"/>
  </r>
  <r>
    <x v="165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x v="0"/>
    <s v="music/indie rock"/>
    <x v="1576"/>
    <x v="4"/>
    <s v="indie rock"/>
    <x v="2118"/>
    <d v="2011-07-24T20:08:56"/>
  </r>
  <r>
    <x v="7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x v="0"/>
    <s v="music/indie rock"/>
    <x v="1577"/>
    <x v="4"/>
    <s v="indie rock"/>
    <x v="2119"/>
    <d v="2012-08-16T03:07:25"/>
  </r>
  <r>
    <x v="7"/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x v="0"/>
    <s v="music/indie rock"/>
    <x v="1578"/>
    <x v="4"/>
    <s v="indie rock"/>
    <x v="2120"/>
    <d v="2014-01-01T23:08:56"/>
  </r>
  <r>
    <x v="60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x v="1"/>
    <s v="games/video games"/>
    <x v="1579"/>
    <x v="6"/>
    <s v="video games"/>
    <x v="2121"/>
    <d v="2017-01-11T17:49:08"/>
  </r>
  <r>
    <x v="50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x v="1"/>
    <s v="games/video games"/>
    <x v="1580"/>
    <x v="6"/>
    <s v="video games"/>
    <x v="2122"/>
    <d v="2017-01-07T07:12:49"/>
  </r>
  <r>
    <x v="54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x v="1"/>
    <s v="games/video games"/>
    <x v="119"/>
    <x v="6"/>
    <s v="video games"/>
    <x v="2123"/>
    <d v="2010-03-15T06:59:00"/>
  </r>
  <r>
    <x v="54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x v="1"/>
    <s v="games/video games"/>
    <x v="1581"/>
    <x v="6"/>
    <s v="video games"/>
    <x v="2124"/>
    <d v="2010-11-30T05:00:00"/>
  </r>
  <r>
    <x v="60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x v="1"/>
    <s v="games/video games"/>
    <x v="1582"/>
    <x v="6"/>
    <s v="video games"/>
    <x v="2125"/>
    <d v="2015-08-05T00:33:53"/>
  </r>
  <r>
    <x v="50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x v="1"/>
    <s v="games/video games"/>
    <x v="144"/>
    <x v="6"/>
    <s v="video games"/>
    <x v="2126"/>
    <d v="2014-12-08T23:21:27"/>
  </r>
  <r>
    <x v="129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x v="1"/>
    <s v="games/video games"/>
    <x v="1583"/>
    <x v="6"/>
    <s v="video games"/>
    <x v="2127"/>
    <d v="2015-03-12T11:07:43"/>
  </r>
  <r>
    <x v="50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x v="1"/>
    <s v="games/video games"/>
    <x v="384"/>
    <x v="6"/>
    <s v="video games"/>
    <x v="2128"/>
    <d v="2014-09-21T18:32:49"/>
  </r>
  <r>
    <x v="81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x v="1"/>
    <s v="games/video games"/>
    <x v="1584"/>
    <x v="6"/>
    <s v="video games"/>
    <x v="2129"/>
    <d v="2016-03-10T00:35:00"/>
  </r>
  <r>
    <x v="50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x v="1"/>
    <s v="games/video games"/>
    <x v="1241"/>
    <x v="6"/>
    <s v="video games"/>
    <x v="2130"/>
    <d v="2014-08-16T02:04:23"/>
  </r>
  <r>
    <x v="62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x v="1"/>
    <s v="games/video games"/>
    <x v="1585"/>
    <x v="6"/>
    <s v="video games"/>
    <x v="2131"/>
    <d v="2015-07-12T04:58:11"/>
  </r>
  <r>
    <x v="53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x v="1"/>
    <s v="games/video games"/>
    <x v="1586"/>
    <x v="6"/>
    <s v="video games"/>
    <x v="2132"/>
    <d v="2014-02-03T11:41:32"/>
  </r>
  <r>
    <x v="53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x v="1"/>
    <s v="games/video games"/>
    <x v="1587"/>
    <x v="6"/>
    <s v="video games"/>
    <x v="2133"/>
    <d v="2011-04-24T06:59:00"/>
  </r>
  <r>
    <x v="53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x v="1"/>
    <s v="games/video games"/>
    <x v="1588"/>
    <x v="6"/>
    <s v="video games"/>
    <x v="2134"/>
    <d v="2013-04-27T21:16:31"/>
  </r>
  <r>
    <x v="54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x v="1"/>
    <s v="games/video games"/>
    <x v="1589"/>
    <x v="6"/>
    <s v="video games"/>
    <x v="2135"/>
    <d v="2012-10-04T23:07:13"/>
  </r>
  <r>
    <x v="50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x v="1"/>
    <s v="games/video games"/>
    <x v="1590"/>
    <x v="6"/>
    <s v="video games"/>
    <x v="2136"/>
    <d v="2013-10-19T12:13:06"/>
  </r>
  <r>
    <x v="58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x v="1"/>
    <s v="games/video games"/>
    <x v="1591"/>
    <x v="6"/>
    <s v="video games"/>
    <x v="2137"/>
    <d v="2014-12-05T18:30:29"/>
  </r>
  <r>
    <x v="55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x v="1"/>
    <s v="games/video games"/>
    <x v="1592"/>
    <x v="6"/>
    <s v="video games"/>
    <x v="2138"/>
    <d v="2013-11-09T01:18:59"/>
  </r>
  <r>
    <x v="62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x v="1"/>
    <s v="games/video games"/>
    <x v="1593"/>
    <x v="6"/>
    <s v="video games"/>
    <x v="2139"/>
    <d v="2016-11-03T18:00:08"/>
  </r>
  <r>
    <x v="50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x v="1"/>
    <s v="games/video games"/>
    <x v="1594"/>
    <x v="6"/>
    <s v="video games"/>
    <x v="2140"/>
    <d v="2013-01-11T20:00:24"/>
  </r>
  <r>
    <x v="5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x v="1"/>
    <s v="games/video games"/>
    <x v="121"/>
    <x v="6"/>
    <s v="video games"/>
    <x v="2141"/>
    <d v="2014-11-14T06:39:19"/>
  </r>
  <r>
    <x v="5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x v="1"/>
    <s v="games/video games"/>
    <x v="1595"/>
    <x v="6"/>
    <s v="video games"/>
    <x v="2142"/>
    <d v="2015-12-30T16:50:10"/>
  </r>
  <r>
    <x v="57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x v="1"/>
    <s v="games/video games"/>
    <x v="834"/>
    <x v="6"/>
    <s v="video games"/>
    <x v="2143"/>
    <d v="2010-07-21T19:00:00"/>
  </r>
  <r>
    <x v="53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x v="1"/>
    <s v="games/video games"/>
    <x v="1596"/>
    <x v="6"/>
    <s v="video games"/>
    <x v="2144"/>
    <d v="2013-09-14T13:07:20"/>
  </r>
  <r>
    <x v="75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x v="1"/>
    <s v="games/video games"/>
    <x v="1597"/>
    <x v="6"/>
    <s v="video games"/>
    <x v="2145"/>
    <d v="2013-11-27T06:41:54"/>
  </r>
  <r>
    <x v="50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x v="1"/>
    <s v="games/video games"/>
    <x v="120"/>
    <x v="6"/>
    <s v="video games"/>
    <x v="2146"/>
    <d v="2016-02-11T16:18:30"/>
  </r>
  <r>
    <x v="60"/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x v="1"/>
    <s v="games/video games"/>
    <x v="1598"/>
    <x v="6"/>
    <s v="video games"/>
    <x v="2147"/>
    <d v="2014-11-16T08:05:48"/>
  </r>
  <r>
    <x v="53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x v="1"/>
    <s v="games/video games"/>
    <x v="120"/>
    <x v="6"/>
    <s v="video games"/>
    <x v="2148"/>
    <d v="2015-04-02T16:36:22"/>
  </r>
  <r>
    <x v="5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x v="1"/>
    <s v="games/video games"/>
    <x v="121"/>
    <x v="6"/>
    <s v="video games"/>
    <x v="2149"/>
    <d v="2010-07-31T00:00:00"/>
  </r>
  <r>
    <x v="60"/>
    <n v="2150"/>
    <s v="The Unknown Door"/>
    <s v="A pixel styled open world detective game."/>
    <n v="50000"/>
    <n v="405"/>
    <x v="2"/>
    <s v="NO"/>
    <s v="NOK"/>
    <n v="1468392599"/>
    <n v="1465800599"/>
    <b v="0"/>
    <x v="80"/>
    <x v="1"/>
    <s v="games/video games"/>
    <x v="1599"/>
    <x v="6"/>
    <s v="video games"/>
    <x v="2150"/>
    <d v="2016-07-13T06:49:59"/>
  </r>
  <r>
    <x v="50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x v="1"/>
    <s v="games/video games"/>
    <x v="1584"/>
    <x v="6"/>
    <s v="video games"/>
    <x v="2151"/>
    <d v="2016-06-29T20:20:14"/>
  </r>
  <r>
    <x v="50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x v="1"/>
    <s v="games/video games"/>
    <x v="385"/>
    <x v="6"/>
    <s v="video games"/>
    <x v="2152"/>
    <d v="2014-03-15T18:58:29"/>
  </r>
  <r>
    <x v="50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x v="1"/>
    <s v="games/video games"/>
    <x v="439"/>
    <x v="6"/>
    <s v="video games"/>
    <x v="2153"/>
    <d v="2015-01-10T07:59:00"/>
  </r>
  <r>
    <x v="60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x v="1"/>
    <s v="games/video games"/>
    <x v="120"/>
    <x v="6"/>
    <s v="video games"/>
    <x v="2154"/>
    <d v="2014-01-28T15:10:27"/>
  </r>
  <r>
    <x v="53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x v="1"/>
    <s v="games/video games"/>
    <x v="1581"/>
    <x v="6"/>
    <s v="video games"/>
    <x v="2155"/>
    <d v="2016-03-31T16:56:25"/>
  </r>
  <r>
    <x v="56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x v="1"/>
    <s v="games/video games"/>
    <x v="1600"/>
    <x v="6"/>
    <s v="video games"/>
    <x v="2156"/>
    <d v="2013-09-16T20:30:06"/>
  </r>
  <r>
    <x v="58"/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x v="1"/>
    <s v="games/video games"/>
    <x v="1601"/>
    <x v="6"/>
    <s v="video games"/>
    <x v="2157"/>
    <d v="2016-12-23T07:59:00"/>
  </r>
  <r>
    <x v="113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x v="1"/>
    <s v="games/video games"/>
    <x v="1602"/>
    <x v="6"/>
    <s v="video games"/>
    <x v="2158"/>
    <d v="2013-02-04T20:29:34"/>
  </r>
  <r>
    <x v="60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x v="1"/>
    <s v="games/video games"/>
    <x v="31"/>
    <x v="6"/>
    <s v="video games"/>
    <x v="2159"/>
    <d v="2011-07-16T17:32:54"/>
  </r>
  <r>
    <x v="60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x v="1"/>
    <s v="games/video games"/>
    <x v="1603"/>
    <x v="6"/>
    <s v="video games"/>
    <x v="2160"/>
    <d v="2012-05-19T17:05:05"/>
  </r>
  <r>
    <x v="31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x v="0"/>
    <s v="music/rock"/>
    <x v="1604"/>
    <x v="4"/>
    <s v="rock"/>
    <x v="2161"/>
    <d v="2015-09-23T20:27:39"/>
  </r>
  <r>
    <x v="20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x v="0"/>
    <s v="music/rock"/>
    <x v="1605"/>
    <x v="4"/>
    <s v="rock"/>
    <x v="2162"/>
    <d v="2014-07-24T18:23:11"/>
  </r>
  <r>
    <x v="88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x v="0"/>
    <s v="music/rock"/>
    <x v="1606"/>
    <x v="4"/>
    <s v="rock"/>
    <x v="2163"/>
    <d v="2015-06-08T03:50:00"/>
  </r>
  <r>
    <x v="33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x v="0"/>
    <s v="music/rock"/>
    <x v="1607"/>
    <x v="4"/>
    <s v="rock"/>
    <x v="2164"/>
    <d v="2016-06-25T03:59:00"/>
  </r>
  <r>
    <x v="86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x v="0"/>
    <s v="music/rock"/>
    <x v="1608"/>
    <x v="4"/>
    <s v="rock"/>
    <x v="2165"/>
    <d v="2016-04-08T15:00:35"/>
  </r>
  <r>
    <x v="92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x v="0"/>
    <s v="music/rock"/>
    <x v="1609"/>
    <x v="4"/>
    <s v="rock"/>
    <x v="2166"/>
    <d v="2014-12-05T21:06:58"/>
  </r>
  <r>
    <x v="28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x v="0"/>
    <s v="music/rock"/>
    <x v="381"/>
    <x v="4"/>
    <s v="rock"/>
    <x v="2167"/>
    <d v="2012-09-15T01:35:37"/>
  </r>
  <r>
    <x v="108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x v="0"/>
    <s v="music/rock"/>
    <x v="1610"/>
    <x v="4"/>
    <s v="rock"/>
    <x v="2168"/>
    <d v="2017-02-10T05:00:00"/>
  </r>
  <r>
    <x v="8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x v="0"/>
    <s v="music/rock"/>
    <x v="1611"/>
    <x v="4"/>
    <s v="rock"/>
    <x v="2169"/>
    <d v="2017-03-02T16:49:11"/>
  </r>
  <r>
    <x v="141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x v="0"/>
    <s v="music/rock"/>
    <x v="1612"/>
    <x v="4"/>
    <s v="rock"/>
    <x v="2170"/>
    <d v="2015-08-22T18:00:22"/>
  </r>
  <r>
    <x v="6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x v="0"/>
    <s v="music/rock"/>
    <x v="1613"/>
    <x v="4"/>
    <s v="rock"/>
    <x v="2171"/>
    <d v="2015-06-22T05:00:00"/>
  </r>
  <r>
    <x v="8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x v="0"/>
    <s v="music/rock"/>
    <x v="926"/>
    <x v="4"/>
    <s v="rock"/>
    <x v="2172"/>
    <d v="2015-04-18T13:55:20"/>
  </r>
  <r>
    <x v="37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x v="0"/>
    <s v="music/rock"/>
    <x v="1614"/>
    <x v="4"/>
    <s v="rock"/>
    <x v="2173"/>
    <d v="2013-09-10T03:59:00"/>
  </r>
  <r>
    <x v="33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x v="0"/>
    <s v="music/rock"/>
    <x v="1615"/>
    <x v="4"/>
    <s v="rock"/>
    <x v="2174"/>
    <d v="2016-05-05T13:01:47"/>
  </r>
  <r>
    <x v="211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x v="0"/>
    <s v="music/rock"/>
    <x v="1616"/>
    <x v="4"/>
    <s v="rock"/>
    <x v="2175"/>
    <d v="2016-07-21T00:13:06"/>
  </r>
  <r>
    <x v="9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x v="0"/>
    <s v="music/rock"/>
    <x v="1617"/>
    <x v="4"/>
    <s v="rock"/>
    <x v="2176"/>
    <d v="2015-05-02T15:11:49"/>
  </r>
  <r>
    <x v="8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x v="0"/>
    <s v="music/rock"/>
    <x v="1618"/>
    <x v="4"/>
    <s v="rock"/>
    <x v="2177"/>
    <d v="2016-06-06T06:01:07"/>
  </r>
  <r>
    <x v="86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x v="0"/>
    <s v="music/rock"/>
    <x v="1619"/>
    <x v="4"/>
    <s v="rock"/>
    <x v="2178"/>
    <d v="2017-01-18T15:16:37"/>
  </r>
  <r>
    <x v="164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x v="0"/>
    <s v="music/rock"/>
    <x v="1620"/>
    <x v="4"/>
    <s v="rock"/>
    <x v="2179"/>
    <d v="2015-04-11T04:06:32"/>
  </r>
  <r>
    <x v="13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x v="0"/>
    <s v="music/rock"/>
    <x v="1621"/>
    <x v="4"/>
    <s v="rock"/>
    <x v="2180"/>
    <d v="2015-11-13T17:04:28"/>
  </r>
  <r>
    <x v="42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x v="0"/>
    <s v="games/tabletop games"/>
    <x v="1622"/>
    <x v="6"/>
    <s v="tabletop games"/>
    <x v="2181"/>
    <d v="2017-02-21T00:07:33"/>
  </r>
  <r>
    <x v="285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x v="0"/>
    <s v="games/tabletop games"/>
    <x v="1623"/>
    <x v="6"/>
    <s v="tabletop games"/>
    <x v="2182"/>
    <d v="2014-10-02T21:37:05"/>
  </r>
  <r>
    <x v="286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x v="0"/>
    <s v="games/tabletop games"/>
    <x v="1624"/>
    <x v="6"/>
    <s v="tabletop games"/>
    <x v="2183"/>
    <d v="2017-02-09T05:00:00"/>
  </r>
  <r>
    <x v="245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x v="0"/>
    <s v="games/tabletop games"/>
    <x v="1625"/>
    <x v="6"/>
    <s v="tabletop games"/>
    <x v="2184"/>
    <d v="2016-01-25T16:00:00"/>
  </r>
  <r>
    <x v="287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x v="0"/>
    <s v="games/tabletop games"/>
    <x v="1626"/>
    <x v="6"/>
    <s v="tabletop games"/>
    <x v="2185"/>
    <d v="2013-03-26T08:23:59"/>
  </r>
  <r>
    <x v="5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x v="0"/>
    <s v="games/tabletop games"/>
    <x v="1627"/>
    <x v="6"/>
    <s v="tabletop games"/>
    <x v="2186"/>
    <d v="2016-09-07T02:00:00"/>
  </r>
  <r>
    <x v="288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x v="0"/>
    <s v="games/tabletop games"/>
    <x v="1628"/>
    <x v="6"/>
    <s v="tabletop games"/>
    <x v="2187"/>
    <d v="2015-04-03T03:59:00"/>
  </r>
  <r>
    <x v="289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x v="0"/>
    <s v="games/tabletop games"/>
    <x v="1629"/>
    <x v="6"/>
    <s v="tabletop games"/>
    <x v="2188"/>
    <d v="2016-10-25T17:00:00"/>
  </r>
  <r>
    <x v="290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x v="0"/>
    <s v="games/tabletop games"/>
    <x v="1630"/>
    <x v="6"/>
    <s v="tabletop games"/>
    <x v="2189"/>
    <d v="2016-04-21T22:00:00"/>
  </r>
  <r>
    <x v="85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x v="0"/>
    <s v="games/tabletop games"/>
    <x v="1631"/>
    <x v="6"/>
    <s v="tabletop games"/>
    <x v="2190"/>
    <d v="2016-03-23T06:59:00"/>
  </r>
  <r>
    <x v="28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x v="0"/>
    <s v="games/tabletop games"/>
    <x v="1632"/>
    <x v="6"/>
    <s v="tabletop games"/>
    <x v="2191"/>
    <d v="2017-02-14T20:00:27"/>
  </r>
  <r>
    <x v="291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x v="0"/>
    <s v="games/tabletop games"/>
    <x v="1633"/>
    <x v="6"/>
    <s v="tabletop games"/>
    <x v="2192"/>
    <d v="2016-12-15T23:00:00"/>
  </r>
  <r>
    <x v="292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x v="0"/>
    <s v="games/tabletop games"/>
    <x v="1634"/>
    <x v="6"/>
    <s v="tabletop games"/>
    <x v="2193"/>
    <d v="2016-11-21T04:59:00"/>
  </r>
  <r>
    <x v="293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x v="0"/>
    <s v="games/tabletop games"/>
    <x v="1635"/>
    <x v="6"/>
    <s v="tabletop games"/>
    <x v="2194"/>
    <d v="2016-03-26T17:11:30"/>
  </r>
  <r>
    <x v="28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x v="0"/>
    <s v="games/tabletop games"/>
    <x v="1636"/>
    <x v="6"/>
    <s v="tabletop games"/>
    <x v="2195"/>
    <d v="2015-08-11T18:31:40"/>
  </r>
  <r>
    <x v="35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x v="0"/>
    <s v="games/tabletop games"/>
    <x v="1637"/>
    <x v="6"/>
    <s v="tabletop games"/>
    <x v="2196"/>
    <d v="2016-12-02T07:00:00"/>
  </r>
  <r>
    <x v="294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x v="0"/>
    <s v="games/tabletop games"/>
    <x v="1638"/>
    <x v="6"/>
    <s v="tabletop games"/>
    <x v="2197"/>
    <d v="2015-02-28T14:00:59"/>
  </r>
  <r>
    <x v="18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x v="0"/>
    <s v="games/tabletop games"/>
    <x v="1639"/>
    <x v="6"/>
    <s v="tabletop games"/>
    <x v="2198"/>
    <d v="2015-11-14T13:20:00"/>
  </r>
  <r>
    <x v="92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x v="0"/>
    <s v="games/tabletop games"/>
    <x v="1640"/>
    <x v="6"/>
    <s v="tabletop games"/>
    <x v="2199"/>
    <d v="2015-10-15T09:59:58"/>
  </r>
  <r>
    <x v="29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x v="0"/>
    <s v="games/tabletop games"/>
    <x v="1641"/>
    <x v="6"/>
    <s v="tabletop games"/>
    <x v="2200"/>
    <d v="2015-07-06T03:00:00"/>
  </r>
  <r>
    <x v="296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x v="0"/>
    <s v="music/electronic music"/>
    <x v="1642"/>
    <x v="4"/>
    <s v="electronic music"/>
    <x v="2201"/>
    <d v="2013-01-16T20:19:25"/>
  </r>
  <r>
    <x v="297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x v="0"/>
    <s v="music/electronic music"/>
    <x v="1643"/>
    <x v="4"/>
    <s v="electronic music"/>
    <x v="2202"/>
    <d v="2012-11-01T20:22:48"/>
  </r>
  <r>
    <x v="5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x v="0"/>
    <s v="music/electronic music"/>
    <x v="1644"/>
    <x v="4"/>
    <s v="electronic music"/>
    <x v="2203"/>
    <d v="2015-09-24T20:38:02"/>
  </r>
  <r>
    <x v="18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x v="0"/>
    <s v="music/electronic music"/>
    <x v="1645"/>
    <x v="4"/>
    <s v="electronic music"/>
    <x v="2204"/>
    <d v="2013-03-09T07:28:39"/>
  </r>
  <r>
    <x v="143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x v="0"/>
    <s v="music/electronic music"/>
    <x v="1312"/>
    <x v="4"/>
    <s v="electronic music"/>
    <x v="2205"/>
    <d v="2012-06-01T19:43:09"/>
  </r>
  <r>
    <x v="3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x v="0"/>
    <s v="music/electronic music"/>
    <x v="1646"/>
    <x v="4"/>
    <s v="electronic music"/>
    <x v="2206"/>
    <d v="2012-04-16T06:10:24"/>
  </r>
  <r>
    <x v="8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x v="0"/>
    <s v="music/electronic music"/>
    <x v="1647"/>
    <x v="4"/>
    <s v="electronic music"/>
    <x v="2207"/>
    <d v="2013-11-16T05:39:33"/>
  </r>
  <r>
    <x v="21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x v="0"/>
    <s v="music/electronic music"/>
    <x v="1648"/>
    <x v="4"/>
    <s v="electronic music"/>
    <x v="2208"/>
    <d v="2012-04-07T04:00:00"/>
  </r>
  <r>
    <x v="298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x v="0"/>
    <s v="music/electronic music"/>
    <x v="1649"/>
    <x v="4"/>
    <s v="electronic music"/>
    <x v="2209"/>
    <d v="2014-04-14T23:00:00"/>
  </r>
  <r>
    <x v="38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x v="0"/>
    <s v="music/electronic music"/>
    <x v="1650"/>
    <x v="4"/>
    <s v="electronic music"/>
    <x v="2210"/>
    <d v="2012-04-14T17:36:00"/>
  </r>
  <r>
    <x v="279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x v="0"/>
    <s v="music/electronic music"/>
    <x v="610"/>
    <x v="4"/>
    <s v="electronic music"/>
    <x v="2211"/>
    <d v="2014-04-10T06:59:00"/>
  </r>
  <r>
    <x v="35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x v="0"/>
    <s v="music/electronic music"/>
    <x v="1651"/>
    <x v="4"/>
    <s v="electronic music"/>
    <x v="2212"/>
    <d v="2013-11-04T01:00:00"/>
  </r>
  <r>
    <x v="177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x v="0"/>
    <s v="music/electronic music"/>
    <x v="119"/>
    <x v="4"/>
    <s v="electronic music"/>
    <x v="2213"/>
    <d v="2015-05-15T19:49:39"/>
  </r>
  <r>
    <x v="101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x v="0"/>
    <s v="music/electronic music"/>
    <x v="1652"/>
    <x v="4"/>
    <s v="electronic music"/>
    <x v="2214"/>
    <d v="2014-02-06T19:00:48"/>
  </r>
  <r>
    <x v="94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x v="0"/>
    <s v="music/electronic music"/>
    <x v="1653"/>
    <x v="4"/>
    <s v="electronic music"/>
    <x v="2215"/>
    <d v="2012-03-13T06:59:00"/>
  </r>
  <r>
    <x v="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x v="0"/>
    <s v="music/electronic music"/>
    <x v="1654"/>
    <x v="4"/>
    <s v="electronic music"/>
    <x v="2216"/>
    <d v="2015-07-23T18:02:25"/>
  </r>
  <r>
    <x v="7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x v="0"/>
    <s v="music/electronic music"/>
    <x v="1655"/>
    <x v="4"/>
    <s v="electronic music"/>
    <x v="2217"/>
    <d v="2015-11-02T08:00:00"/>
  </r>
  <r>
    <x v="4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x v="0"/>
    <s v="music/electronic music"/>
    <x v="1656"/>
    <x v="4"/>
    <s v="electronic music"/>
    <x v="2218"/>
    <d v="2012-08-29T00:00:00"/>
  </r>
  <r>
    <x v="21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x v="0"/>
    <s v="music/electronic music"/>
    <x v="1657"/>
    <x v="4"/>
    <s v="electronic music"/>
    <x v="2219"/>
    <d v="2015-08-19T17:15:12"/>
  </r>
  <r>
    <x v="7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x v="0"/>
    <s v="music/electronic music"/>
    <x v="1658"/>
    <x v="4"/>
    <s v="electronic music"/>
    <x v="2220"/>
    <d v="2013-07-27T01:27:16"/>
  </r>
  <r>
    <x v="2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x v="0"/>
    <s v="games/tabletop games"/>
    <x v="1659"/>
    <x v="6"/>
    <s v="tabletop games"/>
    <x v="2221"/>
    <d v="2016-04-23T00:00:00"/>
  </r>
  <r>
    <x v="200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x v="0"/>
    <s v="games/tabletop games"/>
    <x v="1660"/>
    <x v="6"/>
    <s v="tabletop games"/>
    <x v="2222"/>
    <d v="2012-01-28T18:54:07"/>
  </r>
  <r>
    <x v="6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x v="0"/>
    <s v="games/tabletop games"/>
    <x v="1661"/>
    <x v="6"/>
    <s v="tabletop games"/>
    <x v="2223"/>
    <d v="2015-06-27T15:22:48"/>
  </r>
  <r>
    <x v="299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x v="0"/>
    <s v="games/tabletop games"/>
    <x v="1662"/>
    <x v="6"/>
    <s v="tabletop games"/>
    <x v="2224"/>
    <d v="2016-10-29T19:00:00"/>
  </r>
  <r>
    <x v="300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x v="0"/>
    <s v="games/tabletop games"/>
    <x v="1663"/>
    <x v="6"/>
    <s v="tabletop games"/>
    <x v="2225"/>
    <d v="2014-09-21T19:00:15"/>
  </r>
  <r>
    <x v="29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x v="0"/>
    <s v="games/tabletop games"/>
    <x v="1664"/>
    <x v="6"/>
    <s v="tabletop games"/>
    <x v="2226"/>
    <d v="2016-02-12T04:59:00"/>
  </r>
  <r>
    <x v="96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x v="0"/>
    <s v="games/tabletop games"/>
    <x v="1665"/>
    <x v="6"/>
    <s v="tabletop games"/>
    <x v="2227"/>
    <d v="2013-11-13T20:22:35"/>
  </r>
  <r>
    <x v="301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x v="0"/>
    <s v="games/tabletop games"/>
    <x v="1666"/>
    <x v="6"/>
    <s v="tabletop games"/>
    <x v="2228"/>
    <d v="2015-08-16T06:40:36"/>
  </r>
  <r>
    <x v="193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x v="0"/>
    <s v="games/tabletop games"/>
    <x v="1667"/>
    <x v="6"/>
    <s v="tabletop games"/>
    <x v="2229"/>
    <d v="2013-09-03T04:00:00"/>
  </r>
  <r>
    <x v="9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x v="0"/>
    <s v="games/tabletop games"/>
    <x v="1668"/>
    <x v="6"/>
    <s v="tabletop games"/>
    <x v="2230"/>
    <d v="2014-04-25T21:08:47"/>
  </r>
  <r>
    <x v="302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x v="0"/>
    <s v="games/tabletop games"/>
    <x v="1669"/>
    <x v="6"/>
    <s v="tabletop games"/>
    <x v="2231"/>
    <d v="2013-06-25T05:00:00"/>
  </r>
  <r>
    <x v="303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x v="0"/>
    <s v="games/tabletop games"/>
    <x v="1670"/>
    <x v="6"/>
    <s v="tabletop games"/>
    <x v="2232"/>
    <d v="2014-07-19T03:00:00"/>
  </r>
  <r>
    <x v="304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x v="0"/>
    <s v="games/tabletop games"/>
    <x v="1671"/>
    <x v="6"/>
    <s v="tabletop games"/>
    <x v="2233"/>
    <d v="2015-12-14T00:00:00"/>
  </r>
  <r>
    <x v="30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x v="0"/>
    <s v="games/tabletop games"/>
    <x v="1672"/>
    <x v="6"/>
    <s v="tabletop games"/>
    <x v="2234"/>
    <d v="2017-01-05T19:47:27"/>
  </r>
  <r>
    <x v="42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x v="0"/>
    <s v="games/tabletop games"/>
    <x v="1673"/>
    <x v="6"/>
    <s v="tabletop games"/>
    <x v="2235"/>
    <d v="2015-03-28T23:31:51"/>
  </r>
  <r>
    <x v="293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x v="0"/>
    <s v="games/tabletop games"/>
    <x v="1674"/>
    <x v="6"/>
    <s v="tabletop games"/>
    <x v="2236"/>
    <d v="2016-02-01T14:48:43"/>
  </r>
  <r>
    <x v="278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x v="0"/>
    <s v="games/tabletop games"/>
    <x v="1675"/>
    <x v="6"/>
    <s v="tabletop games"/>
    <x v="2237"/>
    <d v="2014-11-12T07:59:00"/>
  </r>
  <r>
    <x v="0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x v="0"/>
    <s v="games/tabletop games"/>
    <x v="1676"/>
    <x v="6"/>
    <s v="tabletop games"/>
    <x v="2238"/>
    <d v="2017-03-10T14:55:16"/>
  </r>
  <r>
    <x v="30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x v="0"/>
    <s v="games/tabletop games"/>
    <x v="1677"/>
    <x v="6"/>
    <s v="tabletop games"/>
    <x v="2239"/>
    <d v="2013-12-01T04:02:00"/>
  </r>
  <r>
    <x v="306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x v="0"/>
    <s v="games/tabletop games"/>
    <x v="1678"/>
    <x v="6"/>
    <s v="tabletop games"/>
    <x v="2240"/>
    <d v="2016-04-22T19:49:04"/>
  </r>
  <r>
    <x v="307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x v="0"/>
    <s v="games/tabletop games"/>
    <x v="1679"/>
    <x v="6"/>
    <s v="tabletop games"/>
    <x v="2241"/>
    <d v="2017-03-02T19:51:40"/>
  </r>
  <r>
    <x v="308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x v="0"/>
    <s v="games/tabletop games"/>
    <x v="1680"/>
    <x v="6"/>
    <s v="tabletop games"/>
    <x v="2242"/>
    <d v="2013-11-27T03:02:00"/>
  </r>
  <r>
    <x v="309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x v="0"/>
    <s v="games/tabletop games"/>
    <x v="1681"/>
    <x v="6"/>
    <s v="tabletop games"/>
    <x v="2243"/>
    <d v="2017-03-13T03:00:00"/>
  </r>
  <r>
    <x v="310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x v="0"/>
    <s v="games/tabletop games"/>
    <x v="1682"/>
    <x v="6"/>
    <s v="tabletop games"/>
    <x v="2244"/>
    <d v="2016-10-16T20:30:00"/>
  </r>
  <r>
    <x v="311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x v="0"/>
    <s v="games/tabletop games"/>
    <x v="1683"/>
    <x v="6"/>
    <s v="tabletop games"/>
    <x v="2245"/>
    <d v="2014-02-21T18:00:00"/>
  </r>
  <r>
    <x v="8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x v="0"/>
    <s v="games/tabletop games"/>
    <x v="1684"/>
    <x v="6"/>
    <s v="tabletop games"/>
    <x v="2246"/>
    <d v="2015-09-04T19:00:10"/>
  </r>
  <r>
    <x v="3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x v="0"/>
    <s v="games/tabletop games"/>
    <x v="1685"/>
    <x v="6"/>
    <s v="tabletop games"/>
    <x v="2247"/>
    <d v="2015-07-29T15:59:25"/>
  </r>
  <r>
    <x v="13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x v="0"/>
    <s v="games/tabletop games"/>
    <x v="1686"/>
    <x v="6"/>
    <s v="tabletop games"/>
    <x v="2248"/>
    <d v="2016-12-14T21:01:18"/>
  </r>
  <r>
    <x v="312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x v="0"/>
    <s v="games/tabletop games"/>
    <x v="1687"/>
    <x v="6"/>
    <s v="tabletop games"/>
    <x v="2249"/>
    <d v="2013-04-02T15:52:45"/>
  </r>
  <r>
    <x v="313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x v="0"/>
    <s v="games/tabletop games"/>
    <x v="1688"/>
    <x v="6"/>
    <s v="tabletop games"/>
    <x v="2250"/>
    <d v="2016-12-03T01:07:53"/>
  </r>
  <r>
    <x v="84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x v="0"/>
    <s v="games/tabletop games"/>
    <x v="1689"/>
    <x v="6"/>
    <s v="tabletop games"/>
    <x v="2251"/>
    <d v="2014-08-16T08:17:57"/>
  </r>
  <r>
    <x v="212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x v="0"/>
    <s v="games/tabletop games"/>
    <x v="1690"/>
    <x v="6"/>
    <s v="tabletop games"/>
    <x v="2252"/>
    <d v="2016-08-06T07:52:18"/>
  </r>
  <r>
    <x v="40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x v="0"/>
    <s v="games/tabletop games"/>
    <x v="1691"/>
    <x v="6"/>
    <s v="tabletop games"/>
    <x v="2253"/>
    <d v="2015-11-18T16:09:07"/>
  </r>
  <r>
    <x v="314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x v="0"/>
    <s v="games/tabletop games"/>
    <x v="1692"/>
    <x v="6"/>
    <s v="tabletop games"/>
    <x v="2254"/>
    <d v="2017-01-24T15:32:48"/>
  </r>
  <r>
    <x v="315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x v="0"/>
    <s v="games/tabletop games"/>
    <x v="1693"/>
    <x v="6"/>
    <s v="tabletop games"/>
    <x v="2255"/>
    <d v="2016-05-07T22:50:51"/>
  </r>
  <r>
    <x v="316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x v="0"/>
    <s v="games/tabletop games"/>
    <x v="1694"/>
    <x v="6"/>
    <s v="tabletop games"/>
    <x v="2256"/>
    <d v="2016-11-22T10:50:46"/>
  </r>
  <r>
    <x v="31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x v="0"/>
    <s v="games/tabletop games"/>
    <x v="1695"/>
    <x v="6"/>
    <s v="tabletop games"/>
    <x v="2257"/>
    <d v="2016-06-19T23:00:00"/>
  </r>
  <r>
    <x v="92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x v="0"/>
    <s v="games/tabletop games"/>
    <x v="1696"/>
    <x v="6"/>
    <s v="tabletop games"/>
    <x v="2258"/>
    <d v="2015-06-11T18:01:27"/>
  </r>
  <r>
    <x v="318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x v="0"/>
    <s v="games/tabletop games"/>
    <x v="1697"/>
    <x v="6"/>
    <s v="tabletop games"/>
    <x v="2259"/>
    <d v="2016-12-08T19:18:56"/>
  </r>
  <r>
    <x v="319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x v="0"/>
    <s v="games/tabletop games"/>
    <x v="1698"/>
    <x v="6"/>
    <s v="tabletop games"/>
    <x v="2260"/>
    <d v="2014-03-26T23:24:10"/>
  </r>
  <r>
    <x v="320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x v="0"/>
    <s v="games/tabletop games"/>
    <x v="1699"/>
    <x v="6"/>
    <s v="tabletop games"/>
    <x v="2261"/>
    <d v="2017-02-14T17:23:40"/>
  </r>
  <r>
    <x v="224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x v="0"/>
    <s v="games/tabletop games"/>
    <x v="1700"/>
    <x v="6"/>
    <s v="tabletop games"/>
    <x v="2262"/>
    <d v="2014-11-18T00:00:00"/>
  </r>
  <r>
    <x v="31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x v="0"/>
    <s v="games/tabletop games"/>
    <x v="1701"/>
    <x v="6"/>
    <s v="tabletop games"/>
    <x v="2263"/>
    <d v="2015-01-31T19:58:33"/>
  </r>
  <r>
    <x v="144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x v="0"/>
    <s v="games/tabletop games"/>
    <x v="1702"/>
    <x v="6"/>
    <s v="tabletop games"/>
    <x v="2264"/>
    <d v="2016-05-23T03:00:00"/>
  </r>
  <r>
    <x v="321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x v="0"/>
    <s v="games/tabletop games"/>
    <x v="1703"/>
    <x v="6"/>
    <s v="tabletop games"/>
    <x v="2265"/>
    <d v="2016-11-22T20:28:27"/>
  </r>
  <r>
    <x v="261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x v="0"/>
    <s v="games/tabletop games"/>
    <x v="1704"/>
    <x v="6"/>
    <s v="tabletop games"/>
    <x v="2266"/>
    <d v="2016-04-27T02:00:00"/>
  </r>
  <r>
    <x v="322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x v="0"/>
    <s v="games/tabletop games"/>
    <x v="1705"/>
    <x v="6"/>
    <s v="tabletop games"/>
    <x v="2267"/>
    <d v="2014-12-21T01:00:00"/>
  </r>
  <r>
    <x v="33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x v="0"/>
    <s v="games/tabletop games"/>
    <x v="1706"/>
    <x v="6"/>
    <s v="tabletop games"/>
    <x v="2268"/>
    <d v="2017-03-12T01:58:35"/>
  </r>
  <r>
    <x v="323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x v="0"/>
    <s v="games/tabletop games"/>
    <x v="1707"/>
    <x v="6"/>
    <s v="tabletop games"/>
    <x v="2269"/>
    <d v="2017-03-07T05:00:00"/>
  </r>
  <r>
    <x v="324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x v="0"/>
    <s v="games/tabletop games"/>
    <x v="1708"/>
    <x v="6"/>
    <s v="tabletop games"/>
    <x v="2270"/>
    <d v="2017-01-10T21:59:00"/>
  </r>
  <r>
    <x v="103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x v="0"/>
    <s v="games/tabletop games"/>
    <x v="1709"/>
    <x v="6"/>
    <s v="tabletop games"/>
    <x v="2271"/>
    <d v="2016-12-10T00:00:04"/>
  </r>
  <r>
    <x v="325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x v="0"/>
    <s v="games/tabletop games"/>
    <x v="1710"/>
    <x v="6"/>
    <s v="tabletop games"/>
    <x v="2272"/>
    <d v="2015-12-07T16:47:16"/>
  </r>
  <r>
    <x v="47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x v="0"/>
    <s v="games/tabletop games"/>
    <x v="1711"/>
    <x v="6"/>
    <s v="tabletop games"/>
    <x v="2273"/>
    <d v="2017-03-12T12:10:42"/>
  </r>
  <r>
    <x v="28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x v="0"/>
    <s v="games/tabletop games"/>
    <x v="1712"/>
    <x v="6"/>
    <s v="tabletop games"/>
    <x v="2274"/>
    <d v="2014-02-23T12:00:57"/>
  </r>
  <r>
    <x v="326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x v="0"/>
    <s v="games/tabletop games"/>
    <x v="1713"/>
    <x v="6"/>
    <s v="tabletop games"/>
    <x v="2275"/>
    <d v="2014-12-22T14:47:59"/>
  </r>
  <r>
    <x v="6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x v="0"/>
    <s v="games/tabletop games"/>
    <x v="1714"/>
    <x v="6"/>
    <s v="tabletop games"/>
    <x v="2276"/>
    <d v="2014-01-05T15:38:09"/>
  </r>
  <r>
    <x v="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x v="0"/>
    <s v="games/tabletop games"/>
    <x v="1715"/>
    <x v="6"/>
    <s v="tabletop games"/>
    <x v="2277"/>
    <d v="2012-02-27T16:17:03"/>
  </r>
  <r>
    <x v="306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x v="0"/>
    <s v="games/tabletop games"/>
    <x v="1716"/>
    <x v="6"/>
    <s v="tabletop games"/>
    <x v="2278"/>
    <d v="2016-01-03T22:59:00"/>
  </r>
  <r>
    <x v="224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x v="0"/>
    <s v="games/tabletop games"/>
    <x v="1717"/>
    <x v="6"/>
    <s v="tabletop games"/>
    <x v="2279"/>
    <d v="2015-02-04T04:00:00"/>
  </r>
  <r>
    <x v="327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x v="0"/>
    <s v="games/tabletop games"/>
    <x v="1718"/>
    <x v="6"/>
    <s v="tabletop games"/>
    <x v="2280"/>
    <d v="2015-09-17T14:59:51"/>
  </r>
  <r>
    <x v="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x v="0"/>
    <s v="music/rock"/>
    <x v="1719"/>
    <x v="4"/>
    <s v="rock"/>
    <x v="2281"/>
    <d v="2011-07-25T06:50:00"/>
  </r>
  <r>
    <x v="85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x v="0"/>
    <s v="music/rock"/>
    <x v="1720"/>
    <x v="4"/>
    <s v="rock"/>
    <x v="2282"/>
    <d v="2016-01-14T04:11:26"/>
  </r>
  <r>
    <x v="7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x v="0"/>
    <s v="music/rock"/>
    <x v="1721"/>
    <x v="4"/>
    <s v="rock"/>
    <x v="2283"/>
    <d v="2012-05-09T02:00:04"/>
  </r>
  <r>
    <x v="6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x v="0"/>
    <s v="music/rock"/>
    <x v="1722"/>
    <x v="4"/>
    <s v="rock"/>
    <x v="2284"/>
    <d v="2011-03-12T04:00:00"/>
  </r>
  <r>
    <x v="10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x v="0"/>
    <s v="music/rock"/>
    <x v="1723"/>
    <x v="4"/>
    <s v="rock"/>
    <x v="2285"/>
    <d v="2012-06-29T04:27:23"/>
  </r>
  <r>
    <x v="8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x v="0"/>
    <s v="music/rock"/>
    <x v="1724"/>
    <x v="4"/>
    <s v="rock"/>
    <x v="2286"/>
    <d v="2013-09-06T03:59:00"/>
  </r>
  <r>
    <x v="28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x v="0"/>
    <s v="music/rock"/>
    <x v="1725"/>
    <x v="4"/>
    <s v="rock"/>
    <x v="2287"/>
    <d v="2014-06-23T16:01:00"/>
  </r>
  <r>
    <x v="8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x v="0"/>
    <s v="music/rock"/>
    <x v="1726"/>
    <x v="4"/>
    <s v="rock"/>
    <x v="2288"/>
    <d v="2012-06-26T18:00:00"/>
  </r>
  <r>
    <x v="13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x v="0"/>
    <s v="music/rock"/>
    <x v="1727"/>
    <x v="4"/>
    <s v="rock"/>
    <x v="2289"/>
    <d v="2013-12-06T23:22:00"/>
  </r>
  <r>
    <x v="3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x v="0"/>
    <s v="music/rock"/>
    <x v="1728"/>
    <x v="4"/>
    <s v="rock"/>
    <x v="2290"/>
    <d v="2009-12-01T17:00:00"/>
  </r>
  <r>
    <x v="36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x v="0"/>
    <s v="music/rock"/>
    <x v="1729"/>
    <x v="4"/>
    <s v="rock"/>
    <x v="2291"/>
    <d v="2012-04-23T04:00:00"/>
  </r>
  <r>
    <x v="13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x v="0"/>
    <s v="music/rock"/>
    <x v="1730"/>
    <x v="4"/>
    <s v="rock"/>
    <x v="2292"/>
    <d v="2012-04-18T16:44:36"/>
  </r>
  <r>
    <x v="29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x v="0"/>
    <s v="music/rock"/>
    <x v="1731"/>
    <x v="4"/>
    <s v="rock"/>
    <x v="2293"/>
    <d v="2012-09-25T03:59:00"/>
  </r>
  <r>
    <x v="91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x v="0"/>
    <s v="music/rock"/>
    <x v="1732"/>
    <x v="4"/>
    <s v="rock"/>
    <x v="2294"/>
    <d v="2013-01-20T17:21:20"/>
  </r>
  <r>
    <x v="10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x v="0"/>
    <s v="music/rock"/>
    <x v="1733"/>
    <x v="4"/>
    <s v="rock"/>
    <x v="2295"/>
    <d v="2013-01-26T22:54:16"/>
  </r>
  <r>
    <x v="328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x v="0"/>
    <s v="music/rock"/>
    <x v="1734"/>
    <x v="4"/>
    <s v="rock"/>
    <x v="2296"/>
    <d v="2012-02-23T17:33:46"/>
  </r>
  <r>
    <x v="7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x v="0"/>
    <s v="music/rock"/>
    <x v="1735"/>
    <x v="4"/>
    <s v="rock"/>
    <x v="2297"/>
    <d v="2012-03-14T03:59:00"/>
  </r>
  <r>
    <x v="2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x v="0"/>
    <s v="music/rock"/>
    <x v="1736"/>
    <x v="4"/>
    <s v="rock"/>
    <x v="2298"/>
    <d v="2014-03-26T19:10:33"/>
  </r>
  <r>
    <x v="329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x v="0"/>
    <s v="music/rock"/>
    <x v="1737"/>
    <x v="4"/>
    <s v="rock"/>
    <x v="2299"/>
    <d v="2011-02-06T00:46:49"/>
  </r>
  <r>
    <x v="7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x v="0"/>
    <s v="music/rock"/>
    <x v="1738"/>
    <x v="4"/>
    <s v="rock"/>
    <x v="2300"/>
    <d v="2012-06-28T17:26:56"/>
  </r>
  <r>
    <x v="8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x v="0"/>
    <s v="music/indie rock"/>
    <x v="1739"/>
    <x v="4"/>
    <s v="indie rock"/>
    <x v="2301"/>
    <d v="2013-06-21T03:31:36"/>
  </r>
  <r>
    <x v="193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x v="0"/>
    <s v="music/indie rock"/>
    <x v="1740"/>
    <x v="4"/>
    <s v="indie rock"/>
    <x v="2302"/>
    <d v="2013-12-31T07:00:00"/>
  </r>
  <r>
    <x v="15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x v="0"/>
    <s v="music/indie rock"/>
    <x v="1741"/>
    <x v="4"/>
    <s v="indie rock"/>
    <x v="2303"/>
    <d v="2011-12-13T03:39:56"/>
  </r>
  <r>
    <x v="7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x v="0"/>
    <s v="music/indie rock"/>
    <x v="1742"/>
    <x v="4"/>
    <s v="indie rock"/>
    <x v="2304"/>
    <d v="2011-01-01T04:59:00"/>
  </r>
  <r>
    <x v="7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x v="0"/>
    <s v="music/indie rock"/>
    <x v="1743"/>
    <x v="4"/>
    <s v="indie rock"/>
    <x v="2305"/>
    <d v="2014-08-08T18:00:00"/>
  </r>
  <r>
    <x v="13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x v="0"/>
    <s v="music/indie rock"/>
    <x v="1744"/>
    <x v="4"/>
    <s v="indie rock"/>
    <x v="2306"/>
    <d v="2012-03-10T04:02:09"/>
  </r>
  <r>
    <x v="13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x v="0"/>
    <s v="music/indie rock"/>
    <x v="1745"/>
    <x v="4"/>
    <s v="indie rock"/>
    <x v="2307"/>
    <d v="2012-05-05T19:15:28"/>
  </r>
  <r>
    <x v="7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x v="0"/>
    <s v="music/indie rock"/>
    <x v="1746"/>
    <x v="4"/>
    <s v="indie rock"/>
    <x v="2308"/>
    <d v="2014-08-29T01:00:00"/>
  </r>
  <r>
    <x v="13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x v="0"/>
    <s v="music/indie rock"/>
    <x v="1747"/>
    <x v="4"/>
    <s v="indie rock"/>
    <x v="2309"/>
    <d v="2013-03-09T23:42:17"/>
  </r>
  <r>
    <x v="330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x v="0"/>
    <s v="music/indie rock"/>
    <x v="1748"/>
    <x v="4"/>
    <s v="indie rock"/>
    <x v="2310"/>
    <d v="2013-03-21T18:03:35"/>
  </r>
  <r>
    <x v="3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x v="0"/>
    <s v="music/indie rock"/>
    <x v="1749"/>
    <x v="4"/>
    <s v="indie rock"/>
    <x v="2311"/>
    <d v="2014-05-07T00:06:29"/>
  </r>
  <r>
    <x v="29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x v="0"/>
    <s v="music/indie rock"/>
    <x v="1750"/>
    <x v="4"/>
    <s v="indie rock"/>
    <x v="2312"/>
    <d v="2014-04-18T23:00:00"/>
  </r>
  <r>
    <x v="98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x v="0"/>
    <s v="music/indie rock"/>
    <x v="1751"/>
    <x v="4"/>
    <s v="indie rock"/>
    <x v="2313"/>
    <d v="2012-05-03T23:00:26"/>
  </r>
  <r>
    <x v="96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x v="0"/>
    <s v="music/indie rock"/>
    <x v="1752"/>
    <x v="4"/>
    <s v="indie rock"/>
    <x v="2314"/>
    <d v="2012-06-07T13:14:17"/>
  </r>
  <r>
    <x v="33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x v="0"/>
    <s v="music/indie rock"/>
    <x v="1753"/>
    <x v="4"/>
    <s v="indie rock"/>
    <x v="2315"/>
    <d v="2012-05-05T17:25:43"/>
  </r>
  <r>
    <x v="3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x v="0"/>
    <s v="music/indie rock"/>
    <x v="1754"/>
    <x v="4"/>
    <s v="indie rock"/>
    <x v="2316"/>
    <d v="2009-12-09T18:24:00"/>
  </r>
  <r>
    <x v="3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x v="0"/>
    <s v="music/indie rock"/>
    <x v="1755"/>
    <x v="4"/>
    <s v="indie rock"/>
    <x v="2317"/>
    <d v="2010-02-15T05:00:00"/>
  </r>
  <r>
    <x v="10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x v="0"/>
    <s v="music/indie rock"/>
    <x v="1756"/>
    <x v="4"/>
    <s v="indie rock"/>
    <x v="2318"/>
    <d v="2009-09-26T03:59:00"/>
  </r>
  <r>
    <x v="29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x v="0"/>
    <s v="music/indie rock"/>
    <x v="1757"/>
    <x v="4"/>
    <s v="indie rock"/>
    <x v="2319"/>
    <d v="2013-12-15T01:58:05"/>
  </r>
  <r>
    <x v="15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x v="0"/>
    <s v="music/indie rock"/>
    <x v="1758"/>
    <x v="4"/>
    <s v="indie rock"/>
    <x v="2320"/>
    <d v="2014-04-02T18:36:40"/>
  </r>
  <r>
    <x v="115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x v="1"/>
    <s v="food/small batch"/>
    <x v="1759"/>
    <x v="7"/>
    <s v="small batch"/>
    <x v="2321"/>
    <d v="2017-04-04T05:15:01"/>
  </r>
  <r>
    <x v="56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x v="1"/>
    <s v="food/small batch"/>
    <x v="1241"/>
    <x v="7"/>
    <s v="small batch"/>
    <x v="2322"/>
    <d v="2017-04-09T20:29:29"/>
  </r>
  <r>
    <x v="216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x v="1"/>
    <s v="food/small batch"/>
    <x v="180"/>
    <x v="7"/>
    <s v="small batch"/>
    <x v="2323"/>
    <d v="2017-03-20T18:07:27"/>
  </r>
  <r>
    <x v="70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x v="1"/>
    <s v="food/small batch"/>
    <x v="1760"/>
    <x v="7"/>
    <s v="small batch"/>
    <x v="2324"/>
    <d v="2017-03-26T20:14:45"/>
  </r>
  <r>
    <x v="59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x v="1"/>
    <s v="food/small batch"/>
    <x v="1761"/>
    <x v="7"/>
    <s v="small batch"/>
    <x v="2325"/>
    <d v="2017-03-29T23:32:11"/>
  </r>
  <r>
    <x v="60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x v="1"/>
    <s v="food/small batch"/>
    <x v="1762"/>
    <x v="7"/>
    <s v="small batch"/>
    <x v="2326"/>
    <d v="2017-04-30T17:00:00"/>
  </r>
  <r>
    <x v="331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x v="0"/>
    <s v="food/small batch"/>
    <x v="1763"/>
    <x v="7"/>
    <s v="small batch"/>
    <x v="2327"/>
    <d v="2014-08-26T22:00:40"/>
  </r>
  <r>
    <x v="17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x v="0"/>
    <s v="food/small batch"/>
    <x v="1764"/>
    <x v="7"/>
    <s v="small batch"/>
    <x v="2328"/>
    <d v="2015-06-14T18:45:37"/>
  </r>
  <r>
    <x v="6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x v="0"/>
    <s v="food/small batch"/>
    <x v="1765"/>
    <x v="7"/>
    <s v="small batch"/>
    <x v="2329"/>
    <d v="2014-07-17T14:59:06"/>
  </r>
  <r>
    <x v="21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x v="0"/>
    <s v="food/small batch"/>
    <x v="1766"/>
    <x v="7"/>
    <s v="small batch"/>
    <x v="2330"/>
    <d v="2015-12-25T00:00:00"/>
  </r>
  <r>
    <x v="124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x v="0"/>
    <s v="food/small batch"/>
    <x v="1767"/>
    <x v="7"/>
    <s v="small batch"/>
    <x v="2331"/>
    <d v="2014-08-18T00:08:10"/>
  </r>
  <r>
    <x v="6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x v="0"/>
    <s v="food/small batch"/>
    <x v="1768"/>
    <x v="7"/>
    <s v="small batch"/>
    <x v="2332"/>
    <d v="2015-02-06T15:04:31"/>
  </r>
  <r>
    <x v="197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x v="0"/>
    <s v="food/small batch"/>
    <x v="1769"/>
    <x v="7"/>
    <s v="small batch"/>
    <x v="2333"/>
    <d v="2014-05-29T17:50:00"/>
  </r>
  <r>
    <x v="21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x v="0"/>
    <s v="food/small batch"/>
    <x v="1770"/>
    <x v="7"/>
    <s v="small batch"/>
    <x v="2334"/>
    <d v="2014-11-05T17:34:00"/>
  </r>
  <r>
    <x v="2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x v="0"/>
    <s v="food/small batch"/>
    <x v="1771"/>
    <x v="7"/>
    <s v="small batch"/>
    <x v="2335"/>
    <d v="2014-06-11T13:44:03"/>
  </r>
  <r>
    <x v="332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x v="0"/>
    <s v="food/small batch"/>
    <x v="1772"/>
    <x v="7"/>
    <s v="small batch"/>
    <x v="2336"/>
    <d v="2014-03-08T22:11:35"/>
  </r>
  <r>
    <x v="38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x v="0"/>
    <s v="food/small batch"/>
    <x v="1773"/>
    <x v="7"/>
    <s v="small batch"/>
    <x v="2337"/>
    <d v="2014-06-26T15:22:23"/>
  </r>
  <r>
    <x v="7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x v="0"/>
    <s v="food/small batch"/>
    <x v="1774"/>
    <x v="7"/>
    <s v="small batch"/>
    <x v="2338"/>
    <d v="2014-06-29T21:31:24"/>
  </r>
  <r>
    <x v="238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x v="0"/>
    <s v="food/small batch"/>
    <x v="1775"/>
    <x v="7"/>
    <s v="small batch"/>
    <x v="2339"/>
    <d v="2016-12-19T07:59:00"/>
  </r>
  <r>
    <x v="6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x v="0"/>
    <s v="food/small batch"/>
    <x v="1776"/>
    <x v="7"/>
    <s v="small batch"/>
    <x v="2340"/>
    <d v="2016-10-30T15:25:38"/>
  </r>
  <r>
    <x v="5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x v="1"/>
    <s v="technology/web"/>
    <x v="121"/>
    <x v="2"/>
    <s v="web"/>
    <x v="2341"/>
    <d v="2015-07-12T19:31:44"/>
  </r>
  <r>
    <x v="5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x v="1"/>
    <s v="technology/web"/>
    <x v="121"/>
    <x v="2"/>
    <s v="web"/>
    <x v="2342"/>
    <d v="2014-10-06T05:00:00"/>
  </r>
  <r>
    <x v="56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x v="1"/>
    <s v="technology/web"/>
    <x v="468"/>
    <x v="2"/>
    <s v="web"/>
    <x v="2343"/>
    <d v="2016-01-08T19:47:00"/>
  </r>
  <r>
    <x v="50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x v="1"/>
    <s v="technology/web"/>
    <x v="120"/>
    <x v="2"/>
    <s v="web"/>
    <x v="2344"/>
    <d v="2016-06-24T17:27:49"/>
  </r>
  <r>
    <x v="5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x v="1"/>
    <s v="technology/web"/>
    <x v="121"/>
    <x v="2"/>
    <s v="web"/>
    <x v="2345"/>
    <d v="2015-03-31T23:39:00"/>
  </r>
  <r>
    <x v="50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x v="1"/>
    <s v="technology/web"/>
    <x v="31"/>
    <x v="2"/>
    <s v="web"/>
    <x v="2346"/>
    <d v="2016-10-17T19:10:31"/>
  </r>
  <r>
    <x v="53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x v="1"/>
    <s v="technology/web"/>
    <x v="2"/>
    <x v="2"/>
    <s v="web"/>
    <x v="2347"/>
    <d v="2016-08-25T14:34:36"/>
  </r>
  <r>
    <x v="50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x v="1"/>
    <s v="technology/web"/>
    <x v="1237"/>
    <x v="2"/>
    <s v="web"/>
    <x v="2348"/>
    <d v="2016-02-20T22:22:18"/>
  </r>
  <r>
    <x v="5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x v="1"/>
    <s v="technology/web"/>
    <x v="121"/>
    <x v="2"/>
    <s v="web"/>
    <x v="2349"/>
    <d v="2015-08-11T18:37:08"/>
  </r>
  <r>
    <x v="5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x v="1"/>
    <s v="technology/web"/>
    <x v="121"/>
    <x v="2"/>
    <s v="web"/>
    <x v="2350"/>
    <d v="2017-01-03T20:12:50"/>
  </r>
  <r>
    <x v="60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x v="1"/>
    <s v="technology/web"/>
    <x v="1777"/>
    <x v="2"/>
    <s v="web"/>
    <x v="2351"/>
    <d v="2015-04-30T02:25:39"/>
  </r>
  <r>
    <x v="5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x v="1"/>
    <s v="technology/web"/>
    <x v="121"/>
    <x v="2"/>
    <s v="web"/>
    <x v="2352"/>
    <d v="2015-06-06T15:12:32"/>
  </r>
  <r>
    <x v="5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x v="1"/>
    <s v="technology/web"/>
    <x v="121"/>
    <x v="2"/>
    <s v="web"/>
    <x v="2353"/>
    <d v="2015-04-21T16:13:42"/>
  </r>
  <r>
    <x v="50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x v="1"/>
    <s v="technology/web"/>
    <x v="384"/>
    <x v="2"/>
    <s v="web"/>
    <x v="2354"/>
    <d v="2015-01-10T17:21:00"/>
  </r>
  <r>
    <x v="60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x v="1"/>
    <s v="technology/web"/>
    <x v="446"/>
    <x v="2"/>
    <s v="web"/>
    <x v="2355"/>
    <d v="2015-05-02T22:02:16"/>
  </r>
  <r>
    <x v="5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x v="1"/>
    <s v="technology/web"/>
    <x v="121"/>
    <x v="2"/>
    <s v="web"/>
    <x v="2356"/>
    <d v="2015-06-05T18:48:24"/>
  </r>
  <r>
    <x v="5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x v="1"/>
    <s v="technology/web"/>
    <x v="121"/>
    <x v="2"/>
    <s v="web"/>
    <x v="2357"/>
    <d v="2015-10-17T14:52:58"/>
  </r>
  <r>
    <x v="5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x v="1"/>
    <s v="technology/web"/>
    <x v="121"/>
    <x v="2"/>
    <s v="web"/>
    <x v="2358"/>
    <d v="2015-01-31T00:39:00"/>
  </r>
  <r>
    <x v="77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x v="1"/>
    <s v="technology/web"/>
    <x v="1778"/>
    <x v="2"/>
    <s v="web"/>
    <x v="2359"/>
    <d v="2015-08-03T15:35:24"/>
  </r>
  <r>
    <x v="50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x v="1"/>
    <s v="technology/web"/>
    <x v="453"/>
    <x v="2"/>
    <s v="web"/>
    <x v="2360"/>
    <d v="2016-02-07T16:58:00"/>
  </r>
  <r>
    <x v="5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x v="1"/>
    <s v="technology/web"/>
    <x v="121"/>
    <x v="2"/>
    <s v="web"/>
    <x v="2361"/>
    <d v="2016-04-30T22:00:00"/>
  </r>
  <r>
    <x v="129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x v="1"/>
    <s v="technology/web"/>
    <x v="88"/>
    <x v="2"/>
    <s v="web"/>
    <x v="2362"/>
    <d v="2014-12-11T16:31:10"/>
  </r>
  <r>
    <x v="5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x v="1"/>
    <s v="technology/web"/>
    <x v="121"/>
    <x v="2"/>
    <s v="web"/>
    <x v="2363"/>
    <d v="2015-12-29T00:16:40"/>
  </r>
  <r>
    <x v="5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x v="1"/>
    <s v="technology/web"/>
    <x v="121"/>
    <x v="2"/>
    <s v="web"/>
    <x v="2364"/>
    <d v="2015-10-26T22:25:56"/>
  </r>
  <r>
    <x v="5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x v="1"/>
    <s v="technology/web"/>
    <x v="121"/>
    <x v="2"/>
    <s v="web"/>
    <x v="2365"/>
    <d v="2016-01-17T23:00:00"/>
  </r>
  <r>
    <x v="57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x v="1"/>
    <s v="technology/web"/>
    <x v="1779"/>
    <x v="2"/>
    <s v="web"/>
    <x v="2366"/>
    <d v="2015-10-21T12:45:33"/>
  </r>
  <r>
    <x v="60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x v="1"/>
    <s v="technology/web"/>
    <x v="1780"/>
    <x v="2"/>
    <s v="web"/>
    <x v="2367"/>
    <d v="2016-04-25T22:16:56"/>
  </r>
  <r>
    <x v="50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x v="1"/>
    <s v="technology/web"/>
    <x v="73"/>
    <x v="2"/>
    <s v="web"/>
    <x v="2368"/>
    <d v="2015-04-14T16:19:25"/>
  </r>
  <r>
    <x v="5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x v="1"/>
    <s v="technology/web"/>
    <x v="121"/>
    <x v="2"/>
    <s v="web"/>
    <x v="2369"/>
    <d v="2016-02-10T19:30:11"/>
  </r>
  <r>
    <x v="50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x v="1"/>
    <s v="technology/web"/>
    <x v="442"/>
    <x v="2"/>
    <s v="web"/>
    <x v="2370"/>
    <d v="2014-12-18T04:32:21"/>
  </r>
  <r>
    <x v="5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x v="1"/>
    <s v="technology/web"/>
    <x v="121"/>
    <x v="2"/>
    <s v="web"/>
    <x v="2371"/>
    <d v="2015-06-25T18:39:56"/>
  </r>
  <r>
    <x v="56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x v="1"/>
    <s v="technology/web"/>
    <x v="180"/>
    <x v="2"/>
    <s v="web"/>
    <x v="2372"/>
    <d v="2015-04-24T01:39:31"/>
  </r>
  <r>
    <x v="50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x v="1"/>
    <s v="technology/web"/>
    <x v="73"/>
    <x v="2"/>
    <s v="web"/>
    <x v="2373"/>
    <d v="2015-08-29T15:53:44"/>
  </r>
  <r>
    <x v="50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x v="1"/>
    <s v="technology/web"/>
    <x v="119"/>
    <x v="2"/>
    <s v="web"/>
    <x v="2374"/>
    <d v="2015-02-12T20:14:20"/>
  </r>
  <r>
    <x v="5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x v="1"/>
    <s v="technology/web"/>
    <x v="121"/>
    <x v="2"/>
    <s v="web"/>
    <x v="2375"/>
    <d v="2016-09-09T20:03:57"/>
  </r>
  <r>
    <x v="57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x v="1"/>
    <s v="technology/web"/>
    <x v="1781"/>
    <x v="2"/>
    <s v="web"/>
    <x v="2376"/>
    <d v="2015-12-10T22:12:46"/>
  </r>
  <r>
    <x v="5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x v="1"/>
    <s v="technology/web"/>
    <x v="121"/>
    <x v="2"/>
    <s v="web"/>
    <x v="2377"/>
    <d v="2016-11-25T21:53:03"/>
  </r>
  <r>
    <x v="5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x v="1"/>
    <s v="technology/web"/>
    <x v="121"/>
    <x v="2"/>
    <s v="web"/>
    <x v="2378"/>
    <d v="2015-08-26T00:18:50"/>
  </r>
  <r>
    <x v="5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x v="1"/>
    <s v="technology/web"/>
    <x v="121"/>
    <x v="2"/>
    <s v="web"/>
    <x v="2379"/>
    <d v="2015-10-05T00:23:36"/>
  </r>
  <r>
    <x v="50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x v="1"/>
    <s v="technology/web"/>
    <x v="1782"/>
    <x v="2"/>
    <s v="web"/>
    <x v="2380"/>
    <d v="2015-10-01T19:02:22"/>
  </r>
  <r>
    <x v="53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x v="1"/>
    <s v="technology/web"/>
    <x v="1783"/>
    <x v="2"/>
    <s v="web"/>
    <x v="2381"/>
    <d v="2015-04-10T22:27:28"/>
  </r>
  <r>
    <x v="56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x v="1"/>
    <s v="technology/web"/>
    <x v="839"/>
    <x v="2"/>
    <s v="web"/>
    <x v="2382"/>
    <d v="2015-08-04T04:30:03"/>
  </r>
  <r>
    <x v="65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x v="1"/>
    <s v="technology/web"/>
    <x v="1784"/>
    <x v="2"/>
    <s v="web"/>
    <x v="2383"/>
    <d v="2015-02-22T01:21:47"/>
  </r>
  <r>
    <x v="60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x v="1"/>
    <s v="technology/web"/>
    <x v="120"/>
    <x v="2"/>
    <s v="web"/>
    <x v="2384"/>
    <d v="2014-11-14T02:37:23"/>
  </r>
  <r>
    <x v="60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x v="1"/>
    <s v="technology/web"/>
    <x v="1785"/>
    <x v="2"/>
    <s v="web"/>
    <x v="2385"/>
    <d v="2015-08-05T16:50:32"/>
  </r>
  <r>
    <x v="5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x v="1"/>
    <s v="technology/web"/>
    <x v="121"/>
    <x v="2"/>
    <s v="web"/>
    <x v="2386"/>
    <d v="2015-01-10T20:07:04"/>
  </r>
  <r>
    <x v="60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x v="1"/>
    <s v="technology/web"/>
    <x v="1786"/>
    <x v="2"/>
    <s v="web"/>
    <x v="2387"/>
    <d v="2016-07-22T15:02:20"/>
  </r>
  <r>
    <x v="60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x v="1"/>
    <s v="technology/web"/>
    <x v="1787"/>
    <x v="2"/>
    <s v="web"/>
    <x v="2388"/>
    <d v="2015-01-15T19:29:00"/>
  </r>
  <r>
    <x v="50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x v="1"/>
    <s v="technology/web"/>
    <x v="180"/>
    <x v="2"/>
    <s v="web"/>
    <x v="2389"/>
    <d v="2015-07-25T21:59:00"/>
  </r>
  <r>
    <x v="5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x v="1"/>
    <s v="technology/web"/>
    <x v="121"/>
    <x v="2"/>
    <s v="web"/>
    <x v="2390"/>
    <d v="2015-01-04T06:17:44"/>
  </r>
  <r>
    <x v="50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x v="1"/>
    <s v="technology/web"/>
    <x v="384"/>
    <x v="2"/>
    <s v="web"/>
    <x v="2391"/>
    <d v="2015-03-31T18:04:04"/>
  </r>
  <r>
    <x v="5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x v="1"/>
    <s v="technology/web"/>
    <x v="121"/>
    <x v="2"/>
    <s v="web"/>
    <x v="2392"/>
    <d v="2015-10-29T02:53:43"/>
  </r>
  <r>
    <x v="50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x v="1"/>
    <s v="technology/web"/>
    <x v="73"/>
    <x v="2"/>
    <s v="web"/>
    <x v="2393"/>
    <d v="2015-08-08T15:33:37"/>
  </r>
  <r>
    <x v="50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x v="1"/>
    <s v="technology/web"/>
    <x v="1788"/>
    <x v="2"/>
    <s v="web"/>
    <x v="2394"/>
    <d v="2015-02-26T08:41:33"/>
  </r>
  <r>
    <x v="5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x v="1"/>
    <s v="technology/web"/>
    <x v="121"/>
    <x v="2"/>
    <s v="web"/>
    <x v="2395"/>
    <d v="2017-01-10T08:57:00"/>
  </r>
  <r>
    <x v="50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x v="1"/>
    <s v="technology/web"/>
    <x v="119"/>
    <x v="2"/>
    <s v="web"/>
    <x v="2396"/>
    <d v="2015-10-15T20:22:38"/>
  </r>
  <r>
    <x v="5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x v="1"/>
    <s v="technology/web"/>
    <x v="121"/>
    <x v="2"/>
    <s v="web"/>
    <x v="2397"/>
    <d v="2015-01-02T21:14:16"/>
  </r>
  <r>
    <x v="5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x v="1"/>
    <s v="technology/web"/>
    <x v="121"/>
    <x v="2"/>
    <s v="web"/>
    <x v="2398"/>
    <d v="2015-07-02T21:59:44"/>
  </r>
  <r>
    <x v="5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x v="1"/>
    <s v="technology/web"/>
    <x v="121"/>
    <x v="2"/>
    <s v="web"/>
    <x v="2399"/>
    <d v="2014-12-18T20:28:26"/>
  </r>
  <r>
    <x v="5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x v="1"/>
    <s v="technology/web"/>
    <x v="121"/>
    <x v="2"/>
    <s v="web"/>
    <x v="2400"/>
    <d v="2016-04-14T06:26:04"/>
  </r>
  <r>
    <x v="60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x v="1"/>
    <s v="food/food trucks"/>
    <x v="1789"/>
    <x v="7"/>
    <s v="food trucks"/>
    <x v="2401"/>
    <d v="2016-03-05T19:44:56"/>
  </r>
  <r>
    <x v="50"/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x v="1"/>
    <s v="food/food trucks"/>
    <x v="368"/>
    <x v="7"/>
    <s v="food trucks"/>
    <x v="2402"/>
    <d v="2015-05-13T16:18:51"/>
  </r>
  <r>
    <x v="12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x v="1"/>
    <s v="food/food trucks"/>
    <x v="1790"/>
    <x v="7"/>
    <s v="food trucks"/>
    <x v="2403"/>
    <d v="2016-03-30T20:10:58"/>
  </r>
  <r>
    <x v="5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x v="1"/>
    <s v="food/food trucks"/>
    <x v="121"/>
    <x v="7"/>
    <s v="food trucks"/>
    <x v="2404"/>
    <d v="2016-01-03T00:56:47"/>
  </r>
  <r>
    <x v="61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x v="1"/>
    <s v="food/food trucks"/>
    <x v="1791"/>
    <x v="7"/>
    <s v="food trucks"/>
    <x v="2405"/>
    <d v="2016-09-03T14:02:55"/>
  </r>
  <r>
    <x v="139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x v="1"/>
    <s v="food/food trucks"/>
    <x v="1792"/>
    <x v="7"/>
    <s v="food trucks"/>
    <x v="2406"/>
    <d v="2015-01-19T02:39:50"/>
  </r>
  <r>
    <x v="78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x v="1"/>
    <s v="food/food trucks"/>
    <x v="1793"/>
    <x v="7"/>
    <s v="food trucks"/>
    <x v="2407"/>
    <d v="2015-04-11T06:00:00"/>
  </r>
  <r>
    <x v="50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x v="1"/>
    <s v="food/food trucks"/>
    <x v="2"/>
    <x v="7"/>
    <s v="food trucks"/>
    <x v="2408"/>
    <d v="2014-11-06T04:22:37"/>
  </r>
  <r>
    <x v="53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x v="1"/>
    <s v="food/food trucks"/>
    <x v="474"/>
    <x v="7"/>
    <s v="food trucks"/>
    <x v="2409"/>
    <d v="2015-08-18T21:01:15"/>
  </r>
  <r>
    <x v="50"/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x v="1"/>
    <s v="food/food trucks"/>
    <x v="121"/>
    <x v="7"/>
    <s v="food trucks"/>
    <x v="2410"/>
    <d v="2015-09-07T09:47:55"/>
  </r>
  <r>
    <x v="60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x v="1"/>
    <s v="food/food trucks"/>
    <x v="690"/>
    <x v="7"/>
    <s v="food trucks"/>
    <x v="2411"/>
    <d v="2015-08-25T17:34:42"/>
  </r>
  <r>
    <x v="5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x v="1"/>
    <s v="food/food trucks"/>
    <x v="121"/>
    <x v="7"/>
    <s v="food trucks"/>
    <x v="2412"/>
    <d v="2016-11-26T18:41:13"/>
  </r>
  <r>
    <x v="60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x v="1"/>
    <s v="food/food trucks"/>
    <x v="1585"/>
    <x v="7"/>
    <s v="food trucks"/>
    <x v="2413"/>
    <d v="2014-05-31T23:30:00"/>
  </r>
  <r>
    <x v="56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x v="1"/>
    <s v="food/food trucks"/>
    <x v="1794"/>
    <x v="7"/>
    <s v="food trucks"/>
    <x v="2414"/>
    <d v="2015-08-22T03:59:00"/>
  </r>
  <r>
    <x v="60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x v="1"/>
    <s v="food/food trucks"/>
    <x v="1795"/>
    <x v="7"/>
    <s v="food trucks"/>
    <x v="2415"/>
    <d v="2016-07-15T20:42:26"/>
  </r>
  <r>
    <x v="50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x v="1"/>
    <s v="food/food trucks"/>
    <x v="144"/>
    <x v="7"/>
    <s v="food trucks"/>
    <x v="2416"/>
    <d v="2015-03-14T15:00:00"/>
  </r>
  <r>
    <x v="5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x v="1"/>
    <s v="food/food trucks"/>
    <x v="121"/>
    <x v="7"/>
    <s v="food trucks"/>
    <x v="2417"/>
    <d v="2014-08-10T21:13:07"/>
  </r>
  <r>
    <x v="50"/>
    <n v="2418"/>
    <s v="Mexican food truck"/>
    <s v="I want to start my food truck business."/>
    <n v="25000"/>
    <n v="5"/>
    <x v="2"/>
    <s v="US"/>
    <s v="USD"/>
    <n v="1427225644"/>
    <n v="1422045244"/>
    <b v="0"/>
    <x v="81"/>
    <x v="1"/>
    <s v="food/food trucks"/>
    <x v="120"/>
    <x v="7"/>
    <s v="food trucks"/>
    <x v="2418"/>
    <d v="2015-03-24T19:34:04"/>
  </r>
  <r>
    <x v="5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x v="1"/>
    <s v="food/food trucks"/>
    <x v="121"/>
    <x v="7"/>
    <s v="food trucks"/>
    <x v="2419"/>
    <d v="2015-02-18T17:43:09"/>
  </r>
  <r>
    <x v="77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x v="1"/>
    <s v="food/food trucks"/>
    <x v="1796"/>
    <x v="7"/>
    <s v="food trucks"/>
    <x v="2420"/>
    <d v="2014-11-10T01:41:35"/>
  </r>
  <r>
    <x v="50"/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x v="1"/>
    <s v="food/food trucks"/>
    <x v="120"/>
    <x v="7"/>
    <s v="food trucks"/>
    <x v="2421"/>
    <d v="2015-02-21T16:29:56"/>
  </r>
  <r>
    <x v="50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x v="1"/>
    <s v="food/food trucks"/>
    <x v="120"/>
    <x v="7"/>
    <s v="food trucks"/>
    <x v="2422"/>
    <d v="2015-03-11T16:23:56"/>
  </r>
  <r>
    <x v="50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x v="1"/>
    <s v="food/food trucks"/>
    <x v="1797"/>
    <x v="7"/>
    <s v="food trucks"/>
    <x v="2423"/>
    <d v="2014-12-31T16:54:50"/>
  </r>
  <r>
    <x v="60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x v="1"/>
    <s v="food/food trucks"/>
    <x v="1798"/>
    <x v="7"/>
    <s v="food trucks"/>
    <x v="2424"/>
    <d v="2014-10-27T21:25:08"/>
  </r>
  <r>
    <x v="50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x v="1"/>
    <s v="food/food trucks"/>
    <x v="120"/>
    <x v="7"/>
    <s v="food trucks"/>
    <x v="2425"/>
    <d v="2016-05-27T22:04:00"/>
  </r>
  <r>
    <x v="5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x v="1"/>
    <s v="food/food trucks"/>
    <x v="121"/>
    <x v="7"/>
    <s v="food trucks"/>
    <x v="2426"/>
    <d v="2015-08-08T04:04:52"/>
  </r>
  <r>
    <x v="50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x v="1"/>
    <s v="food/food trucks"/>
    <x v="120"/>
    <x v="7"/>
    <s v="food trucks"/>
    <x v="2427"/>
    <d v="2016-03-23T06:38:53"/>
  </r>
  <r>
    <x v="50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x v="1"/>
    <s v="food/food trucks"/>
    <x v="120"/>
    <x v="7"/>
    <s v="food trucks"/>
    <x v="2428"/>
    <d v="2015-03-12T17:49:11"/>
  </r>
  <r>
    <x v="60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x v="1"/>
    <s v="food/food trucks"/>
    <x v="1799"/>
    <x v="7"/>
    <s v="food trucks"/>
    <x v="2429"/>
    <d v="2017-02-05T16:44:00"/>
  </r>
  <r>
    <x v="60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x v="1"/>
    <s v="food/food trucks"/>
    <x v="689"/>
    <x v="7"/>
    <s v="food trucks"/>
    <x v="2430"/>
    <d v="2016-02-12T03:08:24"/>
  </r>
  <r>
    <x v="50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x v="1"/>
    <s v="food/food trucks"/>
    <x v="120"/>
    <x v="7"/>
    <s v="food trucks"/>
    <x v="2431"/>
    <d v="2016-06-28T02:23:33"/>
  </r>
  <r>
    <x v="50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x v="1"/>
    <s v="food/food trucks"/>
    <x v="120"/>
    <x v="7"/>
    <s v="food trucks"/>
    <x v="2432"/>
    <d v="2015-03-08T05:14:57"/>
  </r>
  <r>
    <x v="5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x v="1"/>
    <s v="food/food trucks"/>
    <x v="121"/>
    <x v="7"/>
    <s v="food trucks"/>
    <x v="2433"/>
    <d v="2016-02-27T21:35:43"/>
  </r>
  <r>
    <x v="50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x v="1"/>
    <s v="food/food trucks"/>
    <x v="31"/>
    <x v="7"/>
    <s v="food trucks"/>
    <x v="2434"/>
    <d v="2015-08-04T04:27:54"/>
  </r>
  <r>
    <x v="50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x v="1"/>
    <s v="food/food trucks"/>
    <x v="1800"/>
    <x v="7"/>
    <s v="food trucks"/>
    <x v="2435"/>
    <d v="2015-10-05T06:39:46"/>
  </r>
  <r>
    <x v="50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x v="1"/>
    <s v="food/food trucks"/>
    <x v="381"/>
    <x v="7"/>
    <s v="food trucks"/>
    <x v="2436"/>
    <d v="2016-01-29T14:46:10"/>
  </r>
  <r>
    <x v="5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x v="1"/>
    <s v="food/food trucks"/>
    <x v="121"/>
    <x v="7"/>
    <s v="food trucks"/>
    <x v="2437"/>
    <d v="2015-03-17T18:00:00"/>
  </r>
  <r>
    <x v="50"/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x v="1"/>
    <s v="food/food trucks"/>
    <x v="73"/>
    <x v="7"/>
    <s v="food trucks"/>
    <x v="2438"/>
    <d v="2015-12-07T22:57:42"/>
  </r>
  <r>
    <x v="50"/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x v="1"/>
    <s v="food/food trucks"/>
    <x v="121"/>
    <x v="7"/>
    <s v="food trucks"/>
    <x v="2439"/>
    <d v="2015-10-18T19:38:49"/>
  </r>
  <r>
    <x v="50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x v="1"/>
    <s v="food/food trucks"/>
    <x v="144"/>
    <x v="7"/>
    <s v="food trucks"/>
    <x v="2440"/>
    <d v="2016-02-13T21:35:13"/>
  </r>
  <r>
    <x v="29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x v="0"/>
    <s v="food/small batch"/>
    <x v="1801"/>
    <x v="7"/>
    <s v="small batch"/>
    <x v="2441"/>
    <d v="2015-07-23T04:59:00"/>
  </r>
  <r>
    <x v="9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x v="0"/>
    <s v="food/small batch"/>
    <x v="1802"/>
    <x v="7"/>
    <s v="small batch"/>
    <x v="2442"/>
    <d v="2015-03-19T15:00:28"/>
  </r>
  <r>
    <x v="195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x v="0"/>
    <s v="food/small batch"/>
    <x v="1803"/>
    <x v="7"/>
    <s v="small batch"/>
    <x v="2443"/>
    <d v="2014-08-15T15:00:22"/>
  </r>
  <r>
    <x v="15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x v="0"/>
    <s v="food/small batch"/>
    <x v="1804"/>
    <x v="7"/>
    <s v="small batch"/>
    <x v="2444"/>
    <d v="2016-05-25T18:06:31"/>
  </r>
  <r>
    <x v="36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x v="0"/>
    <s v="food/small batch"/>
    <x v="1805"/>
    <x v="7"/>
    <s v="small batch"/>
    <x v="2445"/>
    <d v="2015-09-26T04:33:41"/>
  </r>
  <r>
    <x v="239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x v="0"/>
    <s v="food/small batch"/>
    <x v="1806"/>
    <x v="7"/>
    <s v="small batch"/>
    <x v="2446"/>
    <d v="2016-11-26T15:27:51"/>
  </r>
  <r>
    <x v="333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x v="0"/>
    <s v="food/small batch"/>
    <x v="1807"/>
    <x v="7"/>
    <s v="small batch"/>
    <x v="2447"/>
    <d v="2016-11-12T04:00:00"/>
  </r>
  <r>
    <x v="29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x v="0"/>
    <s v="food/small batch"/>
    <x v="1808"/>
    <x v="7"/>
    <s v="small batch"/>
    <x v="2448"/>
    <d v="2016-08-31T05:36:00"/>
  </r>
  <r>
    <x v="29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x v="0"/>
    <s v="food/small batch"/>
    <x v="472"/>
    <x v="7"/>
    <s v="small batch"/>
    <x v="2449"/>
    <d v="2014-11-30T04:25:15"/>
  </r>
  <r>
    <x v="21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x v="0"/>
    <s v="food/small batch"/>
    <x v="1809"/>
    <x v="7"/>
    <s v="small batch"/>
    <x v="2450"/>
    <d v="2014-10-28T03:11:00"/>
  </r>
  <r>
    <x v="41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x v="0"/>
    <s v="food/small batch"/>
    <x v="1810"/>
    <x v="7"/>
    <s v="small batch"/>
    <x v="2451"/>
    <d v="2017-03-05T21:48:10"/>
  </r>
  <r>
    <x v="84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x v="0"/>
    <s v="food/small batch"/>
    <x v="1811"/>
    <x v="7"/>
    <s v="small batch"/>
    <x v="2452"/>
    <d v="2015-12-29T23:00:00"/>
  </r>
  <r>
    <x v="1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x v="0"/>
    <s v="food/small batch"/>
    <x v="1812"/>
    <x v="7"/>
    <s v="small batch"/>
    <x v="2453"/>
    <d v="2017-02-02T16:36:49"/>
  </r>
  <r>
    <x v="7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x v="0"/>
    <s v="food/small batch"/>
    <x v="1813"/>
    <x v="7"/>
    <s v="small batch"/>
    <x v="2454"/>
    <d v="2017-03-11T04:50:08"/>
  </r>
  <r>
    <x v="11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x v="0"/>
    <s v="food/small batch"/>
    <x v="1814"/>
    <x v="7"/>
    <s v="small batch"/>
    <x v="2455"/>
    <d v="2016-04-20T18:45:50"/>
  </r>
  <r>
    <x v="141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x v="0"/>
    <s v="food/small batch"/>
    <x v="1815"/>
    <x v="7"/>
    <s v="small batch"/>
    <x v="2456"/>
    <d v="2017-02-25T23:03:59"/>
  </r>
  <r>
    <x v="21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x v="0"/>
    <s v="food/small batch"/>
    <x v="1816"/>
    <x v="7"/>
    <s v="small batch"/>
    <x v="2457"/>
    <d v="2016-03-24T13:27:36"/>
  </r>
  <r>
    <x v="5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x v="0"/>
    <s v="food/small batch"/>
    <x v="1817"/>
    <x v="7"/>
    <s v="small batch"/>
    <x v="2458"/>
    <d v="2016-06-09T19:00:00"/>
  </r>
  <r>
    <x v="21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x v="0"/>
    <s v="food/small batch"/>
    <x v="1818"/>
    <x v="7"/>
    <s v="small batch"/>
    <x v="2459"/>
    <d v="2016-03-23T14:18:05"/>
  </r>
  <r>
    <x v="7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x v="0"/>
    <s v="food/small batch"/>
    <x v="1819"/>
    <x v="7"/>
    <s v="small batch"/>
    <x v="2460"/>
    <d v="2017-01-03T04:17:00"/>
  </r>
  <r>
    <x v="3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x v="0"/>
    <s v="music/indie rock"/>
    <x v="1820"/>
    <x v="4"/>
    <s v="indie rock"/>
    <x v="2461"/>
    <d v="2011-10-01T03:00:00"/>
  </r>
  <r>
    <x v="38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x v="0"/>
    <s v="music/indie rock"/>
    <x v="1821"/>
    <x v="4"/>
    <s v="indie rock"/>
    <x v="2462"/>
    <d v="2012-07-19T04:28:16"/>
  </r>
  <r>
    <x v="31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x v="0"/>
    <s v="music/indie rock"/>
    <x v="1144"/>
    <x v="4"/>
    <s v="indie rock"/>
    <x v="2463"/>
    <d v="2013-04-16T19:00:00"/>
  </r>
  <r>
    <x v="38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x v="0"/>
    <s v="music/indie rock"/>
    <x v="1822"/>
    <x v="4"/>
    <s v="indie rock"/>
    <x v="2464"/>
    <d v="2015-09-30T19:29:00"/>
  </r>
  <r>
    <x v="14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x v="0"/>
    <s v="music/indie rock"/>
    <x v="1823"/>
    <x v="4"/>
    <s v="indie rock"/>
    <x v="2465"/>
    <d v="2012-09-23T17:15:48"/>
  </r>
  <r>
    <x v="8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x v="0"/>
    <s v="music/indie rock"/>
    <x v="1824"/>
    <x v="4"/>
    <s v="indie rock"/>
    <x v="2466"/>
    <d v="2013-05-09T02:27:33"/>
  </r>
  <r>
    <x v="17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x v="0"/>
    <s v="music/indie rock"/>
    <x v="1825"/>
    <x v="4"/>
    <s v="indie rock"/>
    <x v="2467"/>
    <d v="2012-05-10T17:00:00"/>
  </r>
  <r>
    <x v="13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x v="0"/>
    <s v="music/indie rock"/>
    <x v="1826"/>
    <x v="4"/>
    <s v="indie rock"/>
    <x v="2468"/>
    <d v="2012-10-28T05:00:00"/>
  </r>
  <r>
    <x v="35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x v="0"/>
    <s v="music/indie rock"/>
    <x v="1827"/>
    <x v="4"/>
    <s v="indie rock"/>
    <x v="2469"/>
    <d v="2011-02-08T10:18:49"/>
  </r>
  <r>
    <x v="33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x v="0"/>
    <s v="music/indie rock"/>
    <x v="1828"/>
    <x v="4"/>
    <s v="indie rock"/>
    <x v="2470"/>
    <d v="2012-05-24T01:47:35"/>
  </r>
  <r>
    <x v="30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x v="0"/>
    <s v="music/indie rock"/>
    <x v="1829"/>
    <x v="4"/>
    <s v="indie rock"/>
    <x v="2471"/>
    <d v="2012-01-25T23:49:52"/>
  </r>
  <r>
    <x v="104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x v="0"/>
    <s v="music/indie rock"/>
    <x v="1830"/>
    <x v="4"/>
    <s v="indie rock"/>
    <x v="2472"/>
    <d v="2010-09-04T01:03:00"/>
  </r>
  <r>
    <x v="8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x v="0"/>
    <s v="music/indie rock"/>
    <x v="1831"/>
    <x v="4"/>
    <s v="indie rock"/>
    <x v="2473"/>
    <d v="2012-11-10T18:57:49"/>
  </r>
  <r>
    <x v="8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x v="0"/>
    <s v="music/indie rock"/>
    <x v="1832"/>
    <x v="4"/>
    <s v="indie rock"/>
    <x v="2474"/>
    <d v="2010-10-11T00:16:16"/>
  </r>
  <r>
    <x v="2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x v="0"/>
    <s v="music/indie rock"/>
    <x v="1833"/>
    <x v="4"/>
    <s v="indie rock"/>
    <x v="2475"/>
    <d v="2010-07-10T22:00:00"/>
  </r>
  <r>
    <x v="2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x v="0"/>
    <s v="music/indie rock"/>
    <x v="1834"/>
    <x v="4"/>
    <s v="indie rock"/>
    <x v="2476"/>
    <d v="2014-11-03T08:52:50"/>
  </r>
  <r>
    <x v="193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x v="0"/>
    <s v="music/indie rock"/>
    <x v="1835"/>
    <x v="4"/>
    <s v="indie rock"/>
    <x v="2477"/>
    <d v="2012-08-12T16:35:45"/>
  </r>
  <r>
    <x v="30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x v="0"/>
    <s v="music/indie rock"/>
    <x v="1836"/>
    <x v="4"/>
    <s v="indie rock"/>
    <x v="2478"/>
    <d v="2013-01-13T22:48:33"/>
  </r>
  <r>
    <x v="18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x v="0"/>
    <s v="music/indie rock"/>
    <x v="1837"/>
    <x v="4"/>
    <s v="indie rock"/>
    <x v="2479"/>
    <d v="2012-07-28T02:00:00"/>
  </r>
  <r>
    <x v="8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x v="0"/>
    <s v="music/indie rock"/>
    <x v="409"/>
    <x v="4"/>
    <s v="indie rock"/>
    <x v="2480"/>
    <d v="2015-10-10T22:28:04"/>
  </r>
  <r>
    <x v="40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x v="0"/>
    <s v="music/indie rock"/>
    <x v="1838"/>
    <x v="4"/>
    <s v="indie rock"/>
    <x v="2481"/>
    <d v="2012-04-30T15:30:08"/>
  </r>
  <r>
    <x v="8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x v="0"/>
    <s v="music/indie rock"/>
    <x v="1726"/>
    <x v="4"/>
    <s v="indie rock"/>
    <x v="2482"/>
    <d v="2011-08-01T18:46:23"/>
  </r>
  <r>
    <x v="35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x v="0"/>
    <s v="music/indie rock"/>
    <x v="1839"/>
    <x v="4"/>
    <s v="indie rock"/>
    <x v="2483"/>
    <d v="2012-05-01T17:00:03"/>
  </r>
  <r>
    <x v="17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x v="0"/>
    <s v="music/indie rock"/>
    <x v="1840"/>
    <x v="4"/>
    <s v="indie rock"/>
    <x v="2484"/>
    <d v="2011-09-15T22:00:03"/>
  </r>
  <r>
    <x v="33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x v="0"/>
    <s v="music/indie rock"/>
    <x v="1841"/>
    <x v="4"/>
    <s v="indie rock"/>
    <x v="2485"/>
    <d v="2011-10-12T23:57:59"/>
  </r>
  <r>
    <x v="334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x v="0"/>
    <s v="music/indie rock"/>
    <x v="1842"/>
    <x v="4"/>
    <s v="indie rock"/>
    <x v="2486"/>
    <d v="2012-04-22T16:59:36"/>
  </r>
  <r>
    <x v="8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x v="0"/>
    <s v="music/indie rock"/>
    <x v="1843"/>
    <x v="4"/>
    <s v="indie rock"/>
    <x v="2487"/>
    <d v="2012-05-27T01:59:57"/>
  </r>
  <r>
    <x v="13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x v="0"/>
    <s v="music/indie rock"/>
    <x v="1844"/>
    <x v="4"/>
    <s v="indie rock"/>
    <x v="2488"/>
    <d v="2011-11-16T16:11:48"/>
  </r>
  <r>
    <x v="84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x v="0"/>
    <s v="music/indie rock"/>
    <x v="1845"/>
    <x v="4"/>
    <s v="indie rock"/>
    <x v="2489"/>
    <d v="2013-05-09T16:33:59"/>
  </r>
  <r>
    <x v="10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x v="0"/>
    <s v="music/indie rock"/>
    <x v="1846"/>
    <x v="4"/>
    <s v="indie rock"/>
    <x v="2490"/>
    <d v="2012-06-23T05:27:56"/>
  </r>
  <r>
    <x v="33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x v="0"/>
    <s v="music/indie rock"/>
    <x v="1847"/>
    <x v="4"/>
    <s v="indie rock"/>
    <x v="2491"/>
    <d v="2011-01-16T01:51:00"/>
  </r>
  <r>
    <x v="10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x v="0"/>
    <s v="music/indie rock"/>
    <x v="1848"/>
    <x v="4"/>
    <s v="indie rock"/>
    <x v="2492"/>
    <d v="2012-06-16T09:59:00"/>
  </r>
  <r>
    <x v="32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x v="0"/>
    <s v="music/indie rock"/>
    <x v="1849"/>
    <x v="4"/>
    <s v="indie rock"/>
    <x v="2493"/>
    <d v="2013-04-29T04:02:20"/>
  </r>
  <r>
    <x v="7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x v="0"/>
    <s v="music/indie rock"/>
    <x v="1850"/>
    <x v="4"/>
    <s v="indie rock"/>
    <x v="2494"/>
    <d v="2012-05-23T15:29:04"/>
  </r>
  <r>
    <x v="30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x v="0"/>
    <s v="music/indie rock"/>
    <x v="1851"/>
    <x v="4"/>
    <s v="indie rock"/>
    <x v="2495"/>
    <d v="2012-06-06T22:42:55"/>
  </r>
  <r>
    <x v="8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x v="0"/>
    <s v="music/indie rock"/>
    <x v="1852"/>
    <x v="4"/>
    <s v="indie rock"/>
    <x v="2496"/>
    <d v="2013-03-29T22:54:52"/>
  </r>
  <r>
    <x v="40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x v="0"/>
    <s v="music/indie rock"/>
    <x v="1853"/>
    <x v="4"/>
    <s v="indie rock"/>
    <x v="2497"/>
    <d v="2011-08-05T21:05:38"/>
  </r>
  <r>
    <x v="6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x v="0"/>
    <s v="music/indie rock"/>
    <x v="1854"/>
    <x v="4"/>
    <s v="indie rock"/>
    <x v="2498"/>
    <d v="2015-01-27T23:13:07"/>
  </r>
  <r>
    <x v="195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x v="0"/>
    <s v="music/indie rock"/>
    <x v="1855"/>
    <x v="4"/>
    <s v="indie rock"/>
    <x v="2499"/>
    <d v="2012-12-31T18:00:00"/>
  </r>
  <r>
    <x v="40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x v="0"/>
    <s v="music/indie rock"/>
    <x v="1856"/>
    <x v="4"/>
    <s v="indie rock"/>
    <x v="2500"/>
    <d v="2012-06-23T18:32:55"/>
  </r>
  <r>
    <x v="56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x v="1"/>
    <s v="food/restaurants"/>
    <x v="1857"/>
    <x v="7"/>
    <s v="restaurants"/>
    <x v="2501"/>
    <d v="2015-09-27T18:38:24"/>
  </r>
  <r>
    <x v="50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x v="1"/>
    <s v="food/restaurants"/>
    <x v="1858"/>
    <x v="7"/>
    <s v="restaurants"/>
    <x v="2502"/>
    <d v="2014-09-21T19:48:38"/>
  </r>
  <r>
    <x v="5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x v="1"/>
    <s v="food/restaurants"/>
    <x v="121"/>
    <x v="7"/>
    <s v="restaurants"/>
    <x v="2503"/>
    <d v="2016-06-07T21:06:00"/>
  </r>
  <r>
    <x v="5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x v="1"/>
    <s v="food/restaurants"/>
    <x v="121"/>
    <x v="7"/>
    <s v="restaurants"/>
    <x v="2504"/>
    <d v="2014-11-15T01:22:14"/>
  </r>
  <r>
    <x v="50"/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x v="1"/>
    <s v="food/restaurants"/>
    <x v="121"/>
    <x v="7"/>
    <s v="restaurants"/>
    <x v="2505"/>
    <d v="2015-03-14T00:20:16"/>
  </r>
  <r>
    <x v="60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x v="1"/>
    <s v="food/restaurants"/>
    <x v="2"/>
    <x v="7"/>
    <s v="restaurants"/>
    <x v="2506"/>
    <d v="2015-10-03T21:00:00"/>
  </r>
  <r>
    <x v="50"/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x v="1"/>
    <s v="food/restaurants"/>
    <x v="121"/>
    <x v="7"/>
    <s v="restaurants"/>
    <x v="2507"/>
    <d v="2015-05-11T01:45:04"/>
  </r>
  <r>
    <x v="5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x v="1"/>
    <s v="food/restaurants"/>
    <x v="121"/>
    <x v="7"/>
    <s v="restaurants"/>
    <x v="2508"/>
    <d v="2014-08-14T22:50:34"/>
  </r>
  <r>
    <x v="60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x v="1"/>
    <s v="food/restaurants"/>
    <x v="680"/>
    <x v="7"/>
    <s v="restaurants"/>
    <x v="2509"/>
    <d v="2015-04-20T18:25:49"/>
  </r>
  <r>
    <x v="50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x v="1"/>
    <s v="food/restaurants"/>
    <x v="839"/>
    <x v="7"/>
    <s v="restaurants"/>
    <x v="2510"/>
    <d v="2015-05-14T23:56:12"/>
  </r>
  <r>
    <x v="5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x v="1"/>
    <s v="food/restaurants"/>
    <x v="121"/>
    <x v="7"/>
    <s v="restaurants"/>
    <x v="2511"/>
    <d v="2016-02-01T10:43:33"/>
  </r>
  <r>
    <x v="5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x v="1"/>
    <s v="food/restaurants"/>
    <x v="121"/>
    <x v="7"/>
    <s v="restaurants"/>
    <x v="2512"/>
    <d v="2014-12-13T21:02:41"/>
  </r>
  <r>
    <x v="5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x v="1"/>
    <s v="food/restaurants"/>
    <x v="121"/>
    <x v="7"/>
    <s v="restaurants"/>
    <x v="2513"/>
    <d v="2017-02-26T00:09:49"/>
  </r>
  <r>
    <x v="53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x v="1"/>
    <s v="food/restaurants"/>
    <x v="1859"/>
    <x v="7"/>
    <s v="restaurants"/>
    <x v="2514"/>
    <d v="2014-08-20T09:21:17"/>
  </r>
  <r>
    <x v="118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x v="1"/>
    <s v="food/restaurants"/>
    <x v="1860"/>
    <x v="7"/>
    <s v="restaurants"/>
    <x v="2515"/>
    <d v="2015-02-22T20:09:13"/>
  </r>
  <r>
    <x v="5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x v="1"/>
    <s v="food/restaurants"/>
    <x v="121"/>
    <x v="7"/>
    <s v="restaurants"/>
    <x v="2516"/>
    <d v="2014-11-29T16:40:52"/>
  </r>
  <r>
    <x v="54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x v="1"/>
    <s v="food/restaurants"/>
    <x v="1861"/>
    <x v="7"/>
    <s v="restaurants"/>
    <x v="2517"/>
    <d v="2015-03-19T18:15:30"/>
  </r>
  <r>
    <x v="5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x v="1"/>
    <s v="food/restaurants"/>
    <x v="121"/>
    <x v="7"/>
    <s v="restaurants"/>
    <x v="2518"/>
    <d v="2014-11-13T17:20:28"/>
  </r>
  <r>
    <x v="50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x v="1"/>
    <s v="food/restaurants"/>
    <x v="1862"/>
    <x v="7"/>
    <s v="restaurants"/>
    <x v="2519"/>
    <d v="2014-07-19T03:43:24"/>
  </r>
  <r>
    <x v="5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x v="1"/>
    <s v="food/restaurants"/>
    <x v="121"/>
    <x v="7"/>
    <s v="restaurants"/>
    <x v="2520"/>
    <d v="2016-10-15T19:21:00"/>
  </r>
  <r>
    <x v="15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x v="0"/>
    <s v="music/classical music"/>
    <x v="1863"/>
    <x v="4"/>
    <s v="classical music"/>
    <x v="2521"/>
    <d v="2015-10-13T23:13:41"/>
  </r>
  <r>
    <x v="8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x v="0"/>
    <s v="music/classical music"/>
    <x v="1864"/>
    <x v="4"/>
    <s v="classical music"/>
    <x v="2522"/>
    <d v="2016-04-22T14:52:00"/>
  </r>
  <r>
    <x v="94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x v="0"/>
    <s v="music/classical music"/>
    <x v="1865"/>
    <x v="4"/>
    <s v="classical music"/>
    <x v="2523"/>
    <d v="2014-11-18T00:24:52"/>
  </r>
  <r>
    <x v="21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x v="0"/>
    <s v="music/classical music"/>
    <x v="1866"/>
    <x v="4"/>
    <s v="classical music"/>
    <x v="2524"/>
    <d v="2014-12-21T04:30:00"/>
  </r>
  <r>
    <x v="8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x v="0"/>
    <s v="music/classical music"/>
    <x v="1867"/>
    <x v="4"/>
    <s v="classical music"/>
    <x v="2525"/>
    <d v="2012-06-28T20:16:11"/>
  </r>
  <r>
    <x v="40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x v="0"/>
    <s v="music/classical music"/>
    <x v="1868"/>
    <x v="4"/>
    <s v="classical music"/>
    <x v="2526"/>
    <d v="2014-12-08T04:59:00"/>
  </r>
  <r>
    <x v="21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x v="0"/>
    <s v="music/classical music"/>
    <x v="1869"/>
    <x v="4"/>
    <s v="classical music"/>
    <x v="2527"/>
    <d v="2013-10-18T03:59:00"/>
  </r>
  <r>
    <x v="13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x v="0"/>
    <s v="music/classical music"/>
    <x v="1870"/>
    <x v="4"/>
    <s v="classical music"/>
    <x v="2528"/>
    <d v="2015-08-20T11:00:00"/>
  </r>
  <r>
    <x v="3"/>
    <n v="2529"/>
    <s v="UrbanArias is DC's Contemporary Opera Company"/>
    <s v="Opera. Short. New."/>
    <n v="6000"/>
    <n v="6257"/>
    <x v="0"/>
    <s v="US"/>
    <s v="USD"/>
    <n v="1332636975"/>
    <n v="1328752575"/>
    <b v="0"/>
    <x v="88"/>
    <x v="0"/>
    <s v="music/classical music"/>
    <x v="1871"/>
    <x v="4"/>
    <s v="classical music"/>
    <x v="2529"/>
    <d v="2012-03-25T00:56:15"/>
  </r>
  <r>
    <x v="8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x v="0"/>
    <s v="music/classical music"/>
    <x v="1872"/>
    <x v="4"/>
    <s v="classical music"/>
    <x v="2530"/>
    <d v="2015-04-20T04:50:00"/>
  </r>
  <r>
    <x v="8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x v="0"/>
    <s v="music/classical music"/>
    <x v="1873"/>
    <x v="4"/>
    <s v="classical music"/>
    <x v="2531"/>
    <d v="2015-08-15T03:59:00"/>
  </r>
  <r>
    <x v="9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x v="0"/>
    <s v="music/classical music"/>
    <x v="1874"/>
    <x v="4"/>
    <s v="classical music"/>
    <x v="2532"/>
    <d v="2012-08-16T20:22:46"/>
  </r>
  <r>
    <x v="38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x v="0"/>
    <s v="music/classical music"/>
    <x v="1875"/>
    <x v="4"/>
    <s v="classical music"/>
    <x v="2533"/>
    <d v="2013-03-01T18:01:08"/>
  </r>
  <r>
    <x v="2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x v="0"/>
    <s v="music/classical music"/>
    <x v="1876"/>
    <x v="4"/>
    <s v="classical music"/>
    <x v="2534"/>
    <d v="2010-01-01T06:00:00"/>
  </r>
  <r>
    <x v="3"/>
    <n v="2535"/>
    <s v="Mark Hayes Requiem Recording"/>
    <s v="Mark Hayes: Requiem Recording"/>
    <n v="20000"/>
    <n v="20755"/>
    <x v="0"/>
    <s v="US"/>
    <s v="USD"/>
    <n v="1417463945"/>
    <n v="1414781945"/>
    <b v="0"/>
    <x v="76"/>
    <x v="0"/>
    <s v="music/classical music"/>
    <x v="1877"/>
    <x v="4"/>
    <s v="classical music"/>
    <x v="2535"/>
    <d v="2014-12-01T19:59:05"/>
  </r>
  <r>
    <x v="31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x v="0"/>
    <s v="music/classical music"/>
    <x v="1878"/>
    <x v="4"/>
    <s v="classical music"/>
    <x v="2536"/>
    <d v="2013-07-30T02:32:46"/>
  </r>
  <r>
    <x v="5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x v="0"/>
    <s v="music/classical music"/>
    <x v="101"/>
    <x v="4"/>
    <s v="classical music"/>
    <x v="2537"/>
    <d v="2011-08-01T15:34:15"/>
  </r>
  <r>
    <x v="40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x v="0"/>
    <s v="music/classical music"/>
    <x v="1879"/>
    <x v="4"/>
    <s v="classical music"/>
    <x v="2538"/>
    <d v="2013-02-24T04:59:00"/>
  </r>
  <r>
    <x v="8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x v="0"/>
    <s v="music/classical music"/>
    <x v="1880"/>
    <x v="4"/>
    <s v="classical music"/>
    <x v="2539"/>
    <d v="2015-02-02T21:39:12"/>
  </r>
  <r>
    <x v="33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x v="0"/>
    <s v="music/classical music"/>
    <x v="1881"/>
    <x v="4"/>
    <s v="classical music"/>
    <x v="2540"/>
    <d v="2011-10-29T16:12:01"/>
  </r>
  <r>
    <x v="1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x v="0"/>
    <s v="music/classical music"/>
    <x v="1882"/>
    <x v="4"/>
    <s v="classical music"/>
    <x v="2541"/>
    <d v="2013-09-26T10:46:58"/>
  </r>
  <r>
    <x v="3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x v="0"/>
    <s v="music/classical music"/>
    <x v="1883"/>
    <x v="4"/>
    <s v="classical music"/>
    <x v="2542"/>
    <d v="2013-10-01T03:59:00"/>
  </r>
  <r>
    <x v="94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x v="0"/>
    <s v="music/classical music"/>
    <x v="1884"/>
    <x v="4"/>
    <s v="classical music"/>
    <x v="2543"/>
    <d v="2011-01-02T03:00:00"/>
  </r>
  <r>
    <x v="7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x v="0"/>
    <s v="music/classical music"/>
    <x v="1885"/>
    <x v="4"/>
    <s v="classical music"/>
    <x v="2544"/>
    <d v="2012-07-08T12:29:29"/>
  </r>
  <r>
    <x v="228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x v="0"/>
    <s v="music/classical music"/>
    <x v="1886"/>
    <x v="4"/>
    <s v="classical music"/>
    <x v="2545"/>
    <d v="2015-02-27T00:30:00"/>
  </r>
  <r>
    <x v="20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x v="0"/>
    <s v="music/classical music"/>
    <x v="1887"/>
    <x v="4"/>
    <s v="classical music"/>
    <x v="2546"/>
    <d v="2013-10-05T05:00:00"/>
  </r>
  <r>
    <x v="28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x v="0"/>
    <s v="music/classical music"/>
    <x v="1888"/>
    <x v="4"/>
    <s v="classical music"/>
    <x v="2547"/>
    <d v="2012-04-04T17:33:23"/>
  </r>
  <r>
    <x v="21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x v="0"/>
    <s v="music/classical music"/>
    <x v="1889"/>
    <x v="4"/>
    <s v="classical music"/>
    <x v="2548"/>
    <d v="2016-09-30T04:27:00"/>
  </r>
  <r>
    <x v="33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x v="0"/>
    <s v="music/classical music"/>
    <x v="1890"/>
    <x v="4"/>
    <s v="classical music"/>
    <x v="2549"/>
    <d v="2013-05-31T17:00:00"/>
  </r>
  <r>
    <x v="7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x v="0"/>
    <s v="music/classical music"/>
    <x v="1891"/>
    <x v="4"/>
    <s v="classical music"/>
    <x v="2550"/>
    <d v="2015-10-08T03:59:00"/>
  </r>
  <r>
    <x v="3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x v="0"/>
    <s v="music/classical music"/>
    <x v="1892"/>
    <x v="4"/>
    <s v="classical music"/>
    <x v="2551"/>
    <d v="2012-03-21T20:48:00"/>
  </r>
  <r>
    <x v="13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x v="0"/>
    <s v="music/classical music"/>
    <x v="1893"/>
    <x v="4"/>
    <s v="classical music"/>
    <x v="2552"/>
    <d v="2017-03-05T19:26:21"/>
  </r>
  <r>
    <x v="94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x v="0"/>
    <s v="music/classical music"/>
    <x v="1894"/>
    <x v="4"/>
    <s v="classical music"/>
    <x v="2553"/>
    <d v="2012-09-21T04:46:47"/>
  </r>
  <r>
    <x v="4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x v="0"/>
    <s v="music/classical music"/>
    <x v="1895"/>
    <x v="4"/>
    <s v="classical music"/>
    <x v="2554"/>
    <d v="2015-06-01T03:59:00"/>
  </r>
  <r>
    <x v="13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x v="0"/>
    <s v="music/classical music"/>
    <x v="1896"/>
    <x v="4"/>
    <s v="classical music"/>
    <x v="2555"/>
    <d v="2012-05-28T15:43:13"/>
  </r>
  <r>
    <x v="6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x v="0"/>
    <s v="music/classical music"/>
    <x v="1897"/>
    <x v="4"/>
    <s v="classical music"/>
    <x v="2556"/>
    <d v="2012-12-24T23:47:37"/>
  </r>
  <r>
    <x v="90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x v="0"/>
    <s v="music/classical music"/>
    <x v="1898"/>
    <x v="4"/>
    <s v="classical music"/>
    <x v="2557"/>
    <d v="2014-05-15T17:53:06"/>
  </r>
  <r>
    <x v="15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x v="0"/>
    <s v="music/classical music"/>
    <x v="1899"/>
    <x v="4"/>
    <s v="classical music"/>
    <x v="2558"/>
    <d v="2015-05-01T13:59:00"/>
  </r>
  <r>
    <x v="38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x v="0"/>
    <s v="music/classical music"/>
    <x v="1900"/>
    <x v="4"/>
    <s v="classical music"/>
    <x v="2559"/>
    <d v="2011-11-15T19:37:00"/>
  </r>
  <r>
    <x v="8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x v="0"/>
    <s v="music/classical music"/>
    <x v="1901"/>
    <x v="4"/>
    <s v="classical music"/>
    <x v="2560"/>
    <d v="2015-03-06T22:49:34"/>
  </r>
  <r>
    <x v="5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x v="1"/>
    <s v="food/food trucks"/>
    <x v="121"/>
    <x v="7"/>
    <s v="food trucks"/>
    <x v="2561"/>
    <d v="2015-10-13T12:41:29"/>
  </r>
  <r>
    <x v="60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x v="1"/>
    <s v="food/food trucks"/>
    <x v="384"/>
    <x v="7"/>
    <s v="food trucks"/>
    <x v="2562"/>
    <d v="2016-10-11T12:35:39"/>
  </r>
  <r>
    <x v="5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x v="1"/>
    <s v="food/food trucks"/>
    <x v="121"/>
    <x v="7"/>
    <s v="food trucks"/>
    <x v="2563"/>
    <d v="2015-07-30T03:20:51"/>
  </r>
  <r>
    <x v="5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x v="1"/>
    <s v="food/food trucks"/>
    <x v="121"/>
    <x v="7"/>
    <s v="food trucks"/>
    <x v="2564"/>
    <d v="2014-08-01T00:58:19"/>
  </r>
  <r>
    <x v="60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x v="1"/>
    <s v="food/food trucks"/>
    <x v="101"/>
    <x v="7"/>
    <s v="food trucks"/>
    <x v="2565"/>
    <d v="2016-05-09T20:50:00"/>
  </r>
  <r>
    <x v="5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x v="1"/>
    <s v="food/food trucks"/>
    <x v="121"/>
    <x v="7"/>
    <s v="food trucks"/>
    <x v="2566"/>
    <d v="2014-08-21T23:32:28"/>
  </r>
  <r>
    <x v="50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x v="1"/>
    <s v="food/food trucks"/>
    <x v="88"/>
    <x v="7"/>
    <s v="food trucks"/>
    <x v="2567"/>
    <d v="2015-04-23T21:05:38"/>
  </r>
  <r>
    <x v="60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x v="1"/>
    <s v="food/food trucks"/>
    <x v="73"/>
    <x v="7"/>
    <s v="food trucks"/>
    <x v="2568"/>
    <d v="2016-09-01T15:59:54"/>
  </r>
  <r>
    <x v="53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x v="1"/>
    <s v="food/food trucks"/>
    <x v="1902"/>
    <x v="7"/>
    <s v="food trucks"/>
    <x v="2569"/>
    <d v="2015-09-17T02:31:52"/>
  </r>
  <r>
    <x v="60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x v="1"/>
    <s v="food/food trucks"/>
    <x v="1903"/>
    <x v="7"/>
    <s v="food trucks"/>
    <x v="2570"/>
    <d v="2017-02-08T21:40:35"/>
  </r>
  <r>
    <x v="50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x v="1"/>
    <s v="food/food trucks"/>
    <x v="372"/>
    <x v="7"/>
    <s v="food trucks"/>
    <x v="2571"/>
    <d v="2016-05-19T08:12:01"/>
  </r>
  <r>
    <x v="5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x v="1"/>
    <s v="food/food trucks"/>
    <x v="121"/>
    <x v="7"/>
    <s v="food trucks"/>
    <x v="2572"/>
    <d v="2015-04-13T02:51:57"/>
  </r>
  <r>
    <x v="5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x v="1"/>
    <s v="food/food trucks"/>
    <x v="121"/>
    <x v="7"/>
    <s v="food trucks"/>
    <x v="2573"/>
    <d v="2014-08-23T14:12:29"/>
  </r>
  <r>
    <x v="5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x v="1"/>
    <s v="food/food trucks"/>
    <x v="121"/>
    <x v="7"/>
    <s v="food trucks"/>
    <x v="2574"/>
    <d v="2016-05-18T19:49:05"/>
  </r>
  <r>
    <x v="5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x v="1"/>
    <s v="food/food trucks"/>
    <x v="121"/>
    <x v="7"/>
    <s v="food trucks"/>
    <x v="2575"/>
    <d v="2015-01-12T02:36:34"/>
  </r>
  <r>
    <x v="5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x v="1"/>
    <s v="food/food trucks"/>
    <x v="121"/>
    <x v="7"/>
    <s v="food trucks"/>
    <x v="2576"/>
    <d v="2015-04-10T23:14:07"/>
  </r>
  <r>
    <x v="5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x v="1"/>
    <s v="food/food trucks"/>
    <x v="121"/>
    <x v="7"/>
    <s v="food trucks"/>
    <x v="2577"/>
    <d v="2014-08-04T19:41:37"/>
  </r>
  <r>
    <x v="5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x v="1"/>
    <s v="food/food trucks"/>
    <x v="121"/>
    <x v="7"/>
    <s v="food trucks"/>
    <x v="2578"/>
    <d v="2015-10-09T17:00:00"/>
  </r>
  <r>
    <x v="50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x v="1"/>
    <s v="food/food trucks"/>
    <x v="1904"/>
    <x v="7"/>
    <s v="food trucks"/>
    <x v="2579"/>
    <d v="2014-09-15T19:55:03"/>
  </r>
  <r>
    <x v="60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x v="1"/>
    <s v="food/food trucks"/>
    <x v="157"/>
    <x v="7"/>
    <s v="food trucks"/>
    <x v="2580"/>
    <d v="2015-05-16T03:00:00"/>
  </r>
  <r>
    <x v="57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x v="1"/>
    <s v="food/food trucks"/>
    <x v="1905"/>
    <x v="7"/>
    <s v="food trucks"/>
    <x v="2581"/>
    <d v="2015-11-16T16:04:58"/>
  </r>
  <r>
    <x v="50"/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x v="1"/>
    <s v="food/food trucks"/>
    <x v="120"/>
    <x v="7"/>
    <s v="food trucks"/>
    <x v="2582"/>
    <d v="2016-10-29T23:43:54"/>
  </r>
  <r>
    <x v="60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x v="1"/>
    <s v="food/food trucks"/>
    <x v="120"/>
    <x v="7"/>
    <s v="food trucks"/>
    <x v="2583"/>
    <d v="2015-03-16T17:28:00"/>
  </r>
  <r>
    <x v="5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x v="1"/>
    <s v="food/food trucks"/>
    <x v="121"/>
    <x v="7"/>
    <s v="food trucks"/>
    <x v="2584"/>
    <d v="2015-06-15T04:09:29"/>
  </r>
  <r>
    <x v="50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x v="1"/>
    <s v="food/food trucks"/>
    <x v="73"/>
    <x v="7"/>
    <s v="food trucks"/>
    <x v="2585"/>
    <d v="2014-07-05T23:07:12"/>
  </r>
  <r>
    <x v="50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x v="1"/>
    <s v="food/food trucks"/>
    <x v="144"/>
    <x v="7"/>
    <s v="food trucks"/>
    <x v="2586"/>
    <d v="2015-12-25T07:55:36"/>
  </r>
  <r>
    <x v="53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x v="1"/>
    <s v="food/food trucks"/>
    <x v="1906"/>
    <x v="7"/>
    <s v="food trucks"/>
    <x v="2587"/>
    <d v="2015-12-30T16:12:33"/>
  </r>
  <r>
    <x v="65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x v="1"/>
    <s v="food/food trucks"/>
    <x v="1907"/>
    <x v="7"/>
    <s v="food trucks"/>
    <x v="2588"/>
    <d v="2015-03-31T13:14:00"/>
  </r>
  <r>
    <x v="50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x v="1"/>
    <s v="food/food trucks"/>
    <x v="144"/>
    <x v="7"/>
    <s v="food trucks"/>
    <x v="2589"/>
    <d v="2016-03-23T11:52:07"/>
  </r>
  <r>
    <x v="5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x v="1"/>
    <s v="food/food trucks"/>
    <x v="121"/>
    <x v="7"/>
    <s v="food trucks"/>
    <x v="2590"/>
    <d v="2016-01-26T14:08:17"/>
  </r>
  <r>
    <x v="53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x v="1"/>
    <s v="food/food trucks"/>
    <x v="31"/>
    <x v="7"/>
    <s v="food trucks"/>
    <x v="2591"/>
    <d v="2016-03-13T20:45:24"/>
  </r>
  <r>
    <x v="50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x v="1"/>
    <s v="food/food trucks"/>
    <x v="73"/>
    <x v="7"/>
    <s v="food trucks"/>
    <x v="2592"/>
    <d v="2014-10-05T19:13:41"/>
  </r>
  <r>
    <x v="5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x v="1"/>
    <s v="food/food trucks"/>
    <x v="121"/>
    <x v="7"/>
    <s v="food trucks"/>
    <x v="2593"/>
    <d v="2015-04-25T20:17:06"/>
  </r>
  <r>
    <x v="50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x v="1"/>
    <s v="food/food trucks"/>
    <x v="120"/>
    <x v="7"/>
    <s v="food trucks"/>
    <x v="2594"/>
    <d v="2014-08-07T23:13:48"/>
  </r>
  <r>
    <x v="81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x v="1"/>
    <s v="food/food trucks"/>
    <x v="1908"/>
    <x v="7"/>
    <s v="food trucks"/>
    <x v="2595"/>
    <d v="2017-02-24T05:51:40"/>
  </r>
  <r>
    <x v="148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x v="1"/>
    <s v="food/food trucks"/>
    <x v="1909"/>
    <x v="7"/>
    <s v="food trucks"/>
    <x v="2596"/>
    <d v="2014-08-07T15:56:49"/>
  </r>
  <r>
    <x v="5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x v="1"/>
    <s v="food/food trucks"/>
    <x v="1910"/>
    <x v="7"/>
    <s v="food trucks"/>
    <x v="2597"/>
    <d v="2016-06-19T08:11:57"/>
  </r>
  <r>
    <x v="115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x v="1"/>
    <s v="food/food trucks"/>
    <x v="1911"/>
    <x v="7"/>
    <s v="food trucks"/>
    <x v="2598"/>
    <d v="2015-09-23T20:10:01"/>
  </r>
  <r>
    <x v="60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x v="1"/>
    <s v="food/food trucks"/>
    <x v="666"/>
    <x v="7"/>
    <s v="food trucks"/>
    <x v="2599"/>
    <d v="2014-08-03T18:05:47"/>
  </r>
  <r>
    <x v="113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x v="1"/>
    <s v="food/food trucks"/>
    <x v="1912"/>
    <x v="7"/>
    <s v="food trucks"/>
    <x v="2600"/>
    <d v="2016-03-25T20:36:40"/>
  </r>
  <r>
    <x v="335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x v="0"/>
    <s v="technology/space exploration"/>
    <x v="1913"/>
    <x v="2"/>
    <s v="space exploration"/>
    <x v="2601"/>
    <d v="2012-09-13T03:59:00"/>
  </r>
  <r>
    <x v="336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x v="0"/>
    <s v="technology/space exploration"/>
    <x v="1914"/>
    <x v="2"/>
    <s v="space exploration"/>
    <x v="2602"/>
    <d v="2014-11-12T21:20:00"/>
  </r>
  <r>
    <x v="7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x v="0"/>
    <s v="technology/space exploration"/>
    <x v="1915"/>
    <x v="2"/>
    <s v="space exploration"/>
    <x v="2603"/>
    <d v="2013-12-23T21:54:14"/>
  </r>
  <r>
    <x v="3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x v="0"/>
    <s v="technology/space exploration"/>
    <x v="1916"/>
    <x v="2"/>
    <s v="space exploration"/>
    <x v="2604"/>
    <d v="2012-04-29T01:13:43"/>
  </r>
  <r>
    <x v="13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x v="0"/>
    <s v="technology/space exploration"/>
    <x v="1917"/>
    <x v="2"/>
    <s v="space exploration"/>
    <x v="2605"/>
    <d v="2016-06-17T12:59:50"/>
  </r>
  <r>
    <x v="5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x v="0"/>
    <s v="technology/space exploration"/>
    <x v="1918"/>
    <x v="2"/>
    <s v="space exploration"/>
    <x v="2606"/>
    <d v="2014-04-29T17:06:22"/>
  </r>
  <r>
    <x v="326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x v="0"/>
    <s v="technology/space exploration"/>
    <x v="1919"/>
    <x v="2"/>
    <s v="space exploration"/>
    <x v="2607"/>
    <d v="2015-08-12T02:00:00"/>
  </r>
  <r>
    <x v="337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x v="0"/>
    <s v="technology/space exploration"/>
    <x v="1920"/>
    <x v="2"/>
    <s v="space exploration"/>
    <x v="2608"/>
    <d v="2017-03-15T00:00:00"/>
  </r>
  <r>
    <x v="272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x v="0"/>
    <s v="technology/space exploration"/>
    <x v="1921"/>
    <x v="2"/>
    <s v="space exploration"/>
    <x v="2609"/>
    <d v="2012-07-15T05:42:31"/>
  </r>
  <r>
    <x v="48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x v="0"/>
    <s v="technology/space exploration"/>
    <x v="1922"/>
    <x v="2"/>
    <s v="space exploration"/>
    <x v="2610"/>
    <d v="2016-08-22T06:59:00"/>
  </r>
  <r>
    <x v="338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x v="0"/>
    <s v="technology/space exploration"/>
    <x v="1923"/>
    <x v="2"/>
    <s v="space exploration"/>
    <x v="2611"/>
    <d v="2017-01-02T22:59:00"/>
  </r>
  <r>
    <x v="174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x v="0"/>
    <s v="technology/space exploration"/>
    <x v="1924"/>
    <x v="2"/>
    <s v="space exploration"/>
    <x v="2612"/>
    <d v="2015-01-09T03:26:10"/>
  </r>
  <r>
    <x v="7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x v="0"/>
    <s v="technology/space exploration"/>
    <x v="1925"/>
    <x v="2"/>
    <s v="space exploration"/>
    <x v="2613"/>
    <d v="2012-09-21T19:38:14"/>
  </r>
  <r>
    <x v="21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x v="0"/>
    <s v="technology/space exploration"/>
    <x v="1926"/>
    <x v="2"/>
    <s v="space exploration"/>
    <x v="2614"/>
    <d v="2014-04-30T05:00:00"/>
  </r>
  <r>
    <x v="10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x v="0"/>
    <s v="technology/space exploration"/>
    <x v="1927"/>
    <x v="2"/>
    <s v="space exploration"/>
    <x v="2615"/>
    <d v="2016-04-30T12:00:00"/>
  </r>
  <r>
    <x v="41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x v="0"/>
    <s v="technology/space exploration"/>
    <x v="1928"/>
    <x v="2"/>
    <s v="space exploration"/>
    <x v="2616"/>
    <d v="2015-08-25T23:52:09"/>
  </r>
  <r>
    <x v="339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x v="0"/>
    <s v="technology/space exploration"/>
    <x v="1929"/>
    <x v="2"/>
    <s v="space exploration"/>
    <x v="2617"/>
    <d v="2014-10-20T20:59:11"/>
  </r>
  <r>
    <x v="2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x v="0"/>
    <s v="technology/space exploration"/>
    <x v="1930"/>
    <x v="2"/>
    <s v="space exploration"/>
    <x v="2618"/>
    <d v="2015-12-01T20:01:01"/>
  </r>
  <r>
    <x v="340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x v="0"/>
    <s v="technology/space exploration"/>
    <x v="1931"/>
    <x v="2"/>
    <s v="space exploration"/>
    <x v="2619"/>
    <d v="2015-10-23T11:00:00"/>
  </r>
  <r>
    <x v="124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x v="0"/>
    <s v="technology/space exploration"/>
    <x v="1932"/>
    <x v="2"/>
    <s v="space exploration"/>
    <x v="2620"/>
    <d v="2015-10-11T01:00:00"/>
  </r>
  <r>
    <x v="9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x v="0"/>
    <s v="technology/space exploration"/>
    <x v="1933"/>
    <x v="2"/>
    <s v="space exploration"/>
    <x v="2621"/>
    <d v="2015-05-21T17:56:28"/>
  </r>
  <r>
    <x v="26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x v="0"/>
    <s v="technology/space exploration"/>
    <x v="1934"/>
    <x v="2"/>
    <s v="space exploration"/>
    <x v="2622"/>
    <d v="2016-12-30T17:50:16"/>
  </r>
  <r>
    <x v="35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x v="0"/>
    <s v="technology/space exploration"/>
    <x v="1935"/>
    <x v="2"/>
    <s v="space exploration"/>
    <x v="2623"/>
    <d v="2016-12-02T06:09:26"/>
  </r>
  <r>
    <x v="341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x v="0"/>
    <s v="technology/space exploration"/>
    <x v="1936"/>
    <x v="2"/>
    <s v="space exploration"/>
    <x v="2624"/>
    <d v="2012-09-13T10:07:02"/>
  </r>
  <r>
    <x v="342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x v="0"/>
    <s v="technology/space exploration"/>
    <x v="1937"/>
    <x v="2"/>
    <s v="space exploration"/>
    <x v="2625"/>
    <d v="2016-11-09T20:26:48"/>
  </r>
  <r>
    <x v="20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x v="0"/>
    <s v="technology/space exploration"/>
    <x v="150"/>
    <x v="2"/>
    <s v="space exploration"/>
    <x v="2626"/>
    <d v="2015-06-03T15:04:29"/>
  </r>
  <r>
    <x v="343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x v="0"/>
    <s v="technology/space exploration"/>
    <x v="1938"/>
    <x v="2"/>
    <s v="space exploration"/>
    <x v="2627"/>
    <d v="2015-11-26T20:54:21"/>
  </r>
  <r>
    <x v="5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x v="0"/>
    <s v="technology/space exploration"/>
    <x v="1939"/>
    <x v="2"/>
    <s v="space exploration"/>
    <x v="2628"/>
    <d v="2014-11-30T23:11:07"/>
  </r>
  <r>
    <x v="30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x v="0"/>
    <s v="technology/space exploration"/>
    <x v="1940"/>
    <x v="2"/>
    <s v="space exploration"/>
    <x v="2629"/>
    <d v="2015-05-14T12:55:22"/>
  </r>
  <r>
    <x v="137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x v="0"/>
    <s v="technology/space exploration"/>
    <x v="1941"/>
    <x v="2"/>
    <s v="space exploration"/>
    <x v="2630"/>
    <d v="2016-06-30T10:00:00"/>
  </r>
  <r>
    <x v="4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x v="0"/>
    <s v="technology/space exploration"/>
    <x v="1942"/>
    <x v="2"/>
    <s v="space exploration"/>
    <x v="2631"/>
    <d v="2015-08-30T04:03:47"/>
  </r>
  <r>
    <x v="0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x v="0"/>
    <s v="technology/space exploration"/>
    <x v="1943"/>
    <x v="2"/>
    <s v="space exploration"/>
    <x v="2632"/>
    <d v="2016-05-29T01:28:59"/>
  </r>
  <r>
    <x v="255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x v="0"/>
    <s v="technology/space exploration"/>
    <x v="1944"/>
    <x v="2"/>
    <s v="space exploration"/>
    <x v="2633"/>
    <d v="2014-02-27T23:00:00"/>
  </r>
  <r>
    <x v="6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x v="0"/>
    <s v="technology/space exploration"/>
    <x v="1945"/>
    <x v="2"/>
    <s v="space exploration"/>
    <x v="2634"/>
    <d v="2016-09-29T15:45:21"/>
  </r>
  <r>
    <x v="8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x v="0"/>
    <s v="technology/space exploration"/>
    <x v="1946"/>
    <x v="2"/>
    <s v="space exploration"/>
    <x v="2635"/>
    <d v="2015-03-09T21:49:21"/>
  </r>
  <r>
    <x v="229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x v="0"/>
    <s v="technology/space exploration"/>
    <x v="1947"/>
    <x v="2"/>
    <s v="space exploration"/>
    <x v="2636"/>
    <d v="2016-10-16T01:00:00"/>
  </r>
  <r>
    <x v="183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x v="0"/>
    <s v="technology/space exploration"/>
    <x v="1948"/>
    <x v="2"/>
    <s v="space exploration"/>
    <x v="2637"/>
    <d v="2016-10-12T13:11:15"/>
  </r>
  <r>
    <x v="21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x v="0"/>
    <s v="technology/space exploration"/>
    <x v="1949"/>
    <x v="2"/>
    <s v="space exploration"/>
    <x v="2638"/>
    <d v="2015-01-15T21:54:55"/>
  </r>
  <r>
    <x v="34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x v="0"/>
    <s v="technology/space exploration"/>
    <x v="1950"/>
    <x v="2"/>
    <s v="space exploration"/>
    <x v="2639"/>
    <d v="2015-02-19T20:45:48"/>
  </r>
  <r>
    <x v="6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x v="0"/>
    <s v="technology/space exploration"/>
    <x v="1951"/>
    <x v="2"/>
    <s v="space exploration"/>
    <x v="2640"/>
    <d v="2015-06-08T03:51:14"/>
  </r>
  <r>
    <x v="60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x v="1"/>
    <s v="technology/space exploration"/>
    <x v="2"/>
    <x v="2"/>
    <s v="space exploration"/>
    <x v="2641"/>
    <d v="2014-09-15T20:09:00"/>
  </r>
  <r>
    <x v="5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x v="1"/>
    <s v="technology/space exploration"/>
    <x v="121"/>
    <x v="2"/>
    <s v="space exploration"/>
    <x v="2642"/>
    <d v="2016-07-15T06:57:00"/>
  </r>
  <r>
    <x v="122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x v="1"/>
    <s v="technology/space exploration"/>
    <x v="1952"/>
    <x v="2"/>
    <s v="space exploration"/>
    <x v="2643"/>
    <d v="2016-12-21T07:59:00"/>
  </r>
  <r>
    <x v="53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x v="1"/>
    <s v="technology/space exploration"/>
    <x v="1953"/>
    <x v="2"/>
    <s v="space exploration"/>
    <x v="2644"/>
    <d v="2017-03-10T19:00:35"/>
  </r>
  <r>
    <x v="57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x v="1"/>
    <s v="technology/space exploration"/>
    <x v="1954"/>
    <x v="2"/>
    <s v="space exploration"/>
    <x v="2645"/>
    <d v="2014-11-08T21:13:23"/>
  </r>
  <r>
    <x v="59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x v="1"/>
    <s v="technology/space exploration"/>
    <x v="1955"/>
    <x v="2"/>
    <s v="space exploration"/>
    <x v="2646"/>
    <d v="2015-09-09T07:31:09"/>
  </r>
  <r>
    <x v="60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x v="1"/>
    <s v="technology/space exploration"/>
    <x v="1053"/>
    <x v="2"/>
    <s v="space exploration"/>
    <x v="2647"/>
    <d v="2015-08-14T06:16:59"/>
  </r>
  <r>
    <x v="60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x v="1"/>
    <s v="technology/space exploration"/>
    <x v="1956"/>
    <x v="2"/>
    <s v="space exploration"/>
    <x v="2648"/>
    <d v="2016-03-09T17:09:20"/>
  </r>
  <r>
    <x v="50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x v="1"/>
    <s v="technology/space exploration"/>
    <x v="1957"/>
    <x v="2"/>
    <s v="space exploration"/>
    <x v="2649"/>
    <d v="2016-02-01T23:55:41"/>
  </r>
  <r>
    <x v="60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x v="1"/>
    <s v="technology/space exploration"/>
    <x v="1958"/>
    <x v="2"/>
    <s v="space exploration"/>
    <x v="2650"/>
    <d v="2016-12-21T14:59:03"/>
  </r>
  <r>
    <x v="53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x v="1"/>
    <s v="technology/space exploration"/>
    <x v="1959"/>
    <x v="2"/>
    <s v="space exploration"/>
    <x v="2651"/>
    <d v="2015-12-17T19:20:09"/>
  </r>
  <r>
    <x v="60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x v="1"/>
    <s v="technology/space exploration"/>
    <x v="1960"/>
    <x v="2"/>
    <s v="space exploration"/>
    <x v="2652"/>
    <d v="2014-12-10T03:48:45"/>
  </r>
  <r>
    <x v="81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x v="1"/>
    <s v="technology/space exploration"/>
    <x v="1961"/>
    <x v="2"/>
    <s v="space exploration"/>
    <x v="2653"/>
    <d v="2014-06-13T04:00:00"/>
  </r>
  <r>
    <x v="50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x v="1"/>
    <s v="technology/space exploration"/>
    <x v="439"/>
    <x v="2"/>
    <s v="space exploration"/>
    <x v="2654"/>
    <d v="2015-04-21T13:25:26"/>
  </r>
  <r>
    <x v="70"/>
    <n v="2655"/>
    <s v="Balloons (Canceled)"/>
    <s v="Thank you for your support!"/>
    <n v="15000"/>
    <n v="3155"/>
    <x v="1"/>
    <s v="US"/>
    <s v="USD"/>
    <n v="1455048000"/>
    <n v="1452631647"/>
    <b v="0"/>
    <x v="68"/>
    <x v="1"/>
    <s v="technology/space exploration"/>
    <x v="1962"/>
    <x v="2"/>
    <s v="space exploration"/>
    <x v="2655"/>
    <d v="2016-02-09T20:00:00"/>
  </r>
  <r>
    <x v="57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x v="1"/>
    <s v="technology/space exploration"/>
    <x v="1963"/>
    <x v="2"/>
    <s v="space exploration"/>
    <x v="2656"/>
    <d v="2017-03-12T19:00:00"/>
  </r>
  <r>
    <x v="118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x v="1"/>
    <s v="technology/space exploration"/>
    <x v="1964"/>
    <x v="2"/>
    <s v="space exploration"/>
    <x v="2657"/>
    <d v="2016-08-03T01:30:00"/>
  </r>
  <r>
    <x v="50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x v="1"/>
    <s v="technology/space exploration"/>
    <x v="1965"/>
    <x v="2"/>
    <s v="space exploration"/>
    <x v="2658"/>
    <d v="2016-07-30T21:13:14"/>
  </r>
  <r>
    <x v="56"/>
    <n v="2659"/>
    <s v="test (Canceled)"/>
    <s v="test"/>
    <n v="49000"/>
    <n v="1333"/>
    <x v="1"/>
    <s v="US"/>
    <s v="USD"/>
    <n v="1429321210"/>
    <n v="1426729210"/>
    <b v="0"/>
    <x v="73"/>
    <x v="1"/>
    <s v="technology/space exploration"/>
    <x v="1966"/>
    <x v="2"/>
    <s v="space exploration"/>
    <x v="2659"/>
    <d v="2015-04-18T01:40:10"/>
  </r>
  <r>
    <x v="50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x v="1"/>
    <s v="technology/space exploration"/>
    <x v="1967"/>
    <x v="2"/>
    <s v="space exploration"/>
    <x v="2660"/>
    <d v="2015-11-24T18:06:58"/>
  </r>
  <r>
    <x v="33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x v="0"/>
    <s v="technology/makerspaces"/>
    <x v="1968"/>
    <x v="2"/>
    <s v="makerspaces"/>
    <x v="2661"/>
    <d v="2013-10-25T23:00:10"/>
  </r>
  <r>
    <x v="13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x v="0"/>
    <s v="technology/makerspaces"/>
    <x v="1969"/>
    <x v="2"/>
    <s v="makerspaces"/>
    <x v="2662"/>
    <d v="2015-08-21T17:55:13"/>
  </r>
  <r>
    <x v="2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x v="0"/>
    <s v="technology/makerspaces"/>
    <x v="1970"/>
    <x v="2"/>
    <s v="makerspaces"/>
    <x v="2663"/>
    <d v="2015-09-04T15:00:00"/>
  </r>
  <r>
    <x v="3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x v="0"/>
    <s v="technology/makerspaces"/>
    <x v="1971"/>
    <x v="2"/>
    <s v="makerspaces"/>
    <x v="2664"/>
    <d v="2015-12-09T06:59:00"/>
  </r>
  <r>
    <x v="4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x v="0"/>
    <s v="technology/makerspaces"/>
    <x v="1972"/>
    <x v="2"/>
    <s v="makerspaces"/>
    <x v="2665"/>
    <d v="2015-05-04T21:29:34"/>
  </r>
  <r>
    <x v="175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x v="0"/>
    <s v="technology/makerspaces"/>
    <x v="1973"/>
    <x v="2"/>
    <s v="makerspaces"/>
    <x v="2666"/>
    <d v="2015-09-25T21:00:00"/>
  </r>
  <r>
    <x v="38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x v="0"/>
    <s v="technology/makerspaces"/>
    <x v="1974"/>
    <x v="2"/>
    <s v="makerspaces"/>
    <x v="2667"/>
    <d v="2016-02-10T22:13:36"/>
  </r>
  <r>
    <x v="193"/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x v="0"/>
    <s v="technology/makerspaces"/>
    <x v="1975"/>
    <x v="2"/>
    <s v="makerspaces"/>
    <x v="2668"/>
    <d v="2015-11-09T14:32:00"/>
  </r>
  <r>
    <x v="10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x v="0"/>
    <s v="technology/makerspaces"/>
    <x v="1976"/>
    <x v="2"/>
    <s v="makerspaces"/>
    <x v="2669"/>
    <d v="2016-01-10T00:51:36"/>
  </r>
  <r>
    <x v="5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x v="1"/>
    <s v="technology/makerspaces"/>
    <x v="1977"/>
    <x v="2"/>
    <s v="makerspaces"/>
    <x v="2670"/>
    <d v="2014-07-29T00:29:40"/>
  </r>
  <r>
    <x v="57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x v="1"/>
    <s v="technology/makerspaces"/>
    <x v="1978"/>
    <x v="2"/>
    <s v="makerspaces"/>
    <x v="2671"/>
    <d v="2014-12-19T19:38:00"/>
  </r>
  <r>
    <x v="69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x v="1"/>
    <s v="technology/makerspaces"/>
    <x v="1979"/>
    <x v="2"/>
    <s v="makerspaces"/>
    <x v="2672"/>
    <d v="2015-12-28T06:00:00"/>
  </r>
  <r>
    <x v="58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x v="1"/>
    <s v="technology/makerspaces"/>
    <x v="1980"/>
    <x v="2"/>
    <s v="makerspaces"/>
    <x v="2673"/>
    <d v="2014-10-29T22:45:00"/>
  </r>
  <r>
    <x v="163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x v="1"/>
    <s v="technology/makerspaces"/>
    <x v="1981"/>
    <x v="2"/>
    <s v="makerspaces"/>
    <x v="2674"/>
    <d v="2016-07-05T04:59:00"/>
  </r>
  <r>
    <x v="59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x v="1"/>
    <s v="technology/makerspaces"/>
    <x v="1982"/>
    <x v="2"/>
    <s v="makerspaces"/>
    <x v="2675"/>
    <d v="2014-11-10T21:34:49"/>
  </r>
  <r>
    <x v="119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x v="1"/>
    <s v="technology/makerspaces"/>
    <x v="1983"/>
    <x v="2"/>
    <s v="makerspaces"/>
    <x v="2676"/>
    <d v="2016-05-22T14:59:34"/>
  </r>
  <r>
    <x v="82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x v="1"/>
    <s v="technology/makerspaces"/>
    <x v="1984"/>
    <x v="2"/>
    <s v="makerspaces"/>
    <x v="2677"/>
    <d v="2014-07-03T00:42:23"/>
  </r>
  <r>
    <x v="50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x v="1"/>
    <s v="technology/makerspaces"/>
    <x v="1985"/>
    <x v="2"/>
    <s v="makerspaces"/>
    <x v="2678"/>
    <d v="2015-09-24T19:09:25"/>
  </r>
  <r>
    <x v="50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x v="1"/>
    <s v="technology/makerspaces"/>
    <x v="895"/>
    <x v="2"/>
    <s v="makerspaces"/>
    <x v="2679"/>
    <d v="2015-02-28T00:01:34"/>
  </r>
  <r>
    <x v="60"/>
    <n v="2680"/>
    <s v="iHeart Pillow"/>
    <s v="iHeartPillow, Connecting loved ones"/>
    <n v="32000"/>
    <n v="276"/>
    <x v="2"/>
    <s v="ES"/>
    <s v="EUR"/>
    <n v="1459915491"/>
    <n v="1457327091"/>
    <b v="0"/>
    <x v="80"/>
    <x v="1"/>
    <s v="technology/makerspaces"/>
    <x v="160"/>
    <x v="2"/>
    <s v="makerspaces"/>
    <x v="2680"/>
    <d v="2016-04-06T04:04:51"/>
  </r>
  <r>
    <x v="60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x v="1"/>
    <s v="food/food trucks"/>
    <x v="446"/>
    <x v="7"/>
    <s v="food trucks"/>
    <x v="2681"/>
    <d v="2014-07-10T21:29:10"/>
  </r>
  <r>
    <x v="58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x v="1"/>
    <s v="food/food trucks"/>
    <x v="1986"/>
    <x v="7"/>
    <s v="food trucks"/>
    <x v="2682"/>
    <d v="2014-11-22T05:59:00"/>
  </r>
  <r>
    <x v="50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x v="1"/>
    <s v="food/food trucks"/>
    <x v="1053"/>
    <x v="7"/>
    <s v="food trucks"/>
    <x v="2683"/>
    <d v="2015-03-01T18:07:20"/>
  </r>
  <r>
    <x v="60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x v="1"/>
    <s v="food/food trucks"/>
    <x v="444"/>
    <x v="7"/>
    <s v="food trucks"/>
    <x v="2684"/>
    <d v="2014-08-09T21:57:05"/>
  </r>
  <r>
    <x v="50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x v="1"/>
    <s v="food/food trucks"/>
    <x v="119"/>
    <x v="7"/>
    <s v="food trucks"/>
    <x v="2685"/>
    <d v="2015-04-27T15:42:10"/>
  </r>
  <r>
    <x v="5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x v="1"/>
    <s v="food/food trucks"/>
    <x v="121"/>
    <x v="7"/>
    <s v="food trucks"/>
    <x v="2686"/>
    <d v="2014-09-30T23:23:43"/>
  </r>
  <r>
    <x v="5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x v="1"/>
    <s v="food/food trucks"/>
    <x v="121"/>
    <x v="7"/>
    <s v="food trucks"/>
    <x v="2687"/>
    <d v="2015-06-29T15:21:58"/>
  </r>
  <r>
    <x v="50"/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x v="1"/>
    <s v="food/food trucks"/>
    <x v="1987"/>
    <x v="7"/>
    <s v="food trucks"/>
    <x v="2688"/>
    <d v="2015-02-24T03:00:00"/>
  </r>
  <r>
    <x v="50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x v="1"/>
    <s v="food/food trucks"/>
    <x v="120"/>
    <x v="7"/>
    <s v="food trucks"/>
    <x v="2689"/>
    <d v="2016-07-30T23:04:50"/>
  </r>
  <r>
    <x v="57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x v="1"/>
    <s v="food/food trucks"/>
    <x v="1988"/>
    <x v="7"/>
    <s v="food trucks"/>
    <x v="2690"/>
    <d v="2015-06-03T02:31:16"/>
  </r>
  <r>
    <x v="50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x v="1"/>
    <s v="food/food trucks"/>
    <x v="844"/>
    <x v="7"/>
    <s v="food trucks"/>
    <x v="2691"/>
    <d v="2015-05-10T17:22:37"/>
  </r>
  <r>
    <x v="60"/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x v="1"/>
    <s v="food/food trucks"/>
    <x v="384"/>
    <x v="7"/>
    <s v="food trucks"/>
    <x v="2692"/>
    <d v="2015-03-25T07:01:00"/>
  </r>
  <r>
    <x v="60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x v="1"/>
    <s v="food/food trucks"/>
    <x v="140"/>
    <x v="7"/>
    <s v="food trucks"/>
    <x v="2693"/>
    <d v="2014-08-13T03:19:26"/>
  </r>
  <r>
    <x v="50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x v="1"/>
    <s v="food/food trucks"/>
    <x v="120"/>
    <x v="7"/>
    <s v="food trucks"/>
    <x v="2694"/>
    <d v="2014-09-26T03:22:19"/>
  </r>
  <r>
    <x v="50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x v="1"/>
    <s v="food/food trucks"/>
    <x v="1989"/>
    <x v="7"/>
    <s v="food trucks"/>
    <x v="2695"/>
    <d v="2015-04-14T03:21:58"/>
  </r>
  <r>
    <x v="52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x v="1"/>
    <s v="food/food trucks"/>
    <x v="1990"/>
    <x v="7"/>
    <s v="food trucks"/>
    <x v="2696"/>
    <d v="2014-12-25T20:16:00"/>
  </r>
  <r>
    <x v="73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x v="1"/>
    <s v="food/food trucks"/>
    <x v="1991"/>
    <x v="7"/>
    <s v="food trucks"/>
    <x v="2697"/>
    <d v="2015-08-02T22:00:00"/>
  </r>
  <r>
    <x v="50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x v="1"/>
    <s v="food/food trucks"/>
    <x v="1992"/>
    <x v="7"/>
    <s v="food trucks"/>
    <x v="2698"/>
    <d v="2014-06-27T21:33:28"/>
  </r>
  <r>
    <x v="5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x v="1"/>
    <s v="food/food trucks"/>
    <x v="121"/>
    <x v="7"/>
    <s v="food trucks"/>
    <x v="2699"/>
    <d v="2014-08-08T21:31:03"/>
  </r>
  <r>
    <x v="60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x v="1"/>
    <s v="food/food trucks"/>
    <x v="844"/>
    <x v="7"/>
    <s v="food trucks"/>
    <x v="2700"/>
    <d v="2014-09-18T20:59:32"/>
  </r>
  <r>
    <x v="132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x v="1"/>
    <s v="theater/spaces"/>
    <x v="1993"/>
    <x v="1"/>
    <s v="spaces"/>
    <x v="2701"/>
    <d v="2017-04-07T17:35:34"/>
  </r>
  <r>
    <x v="12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x v="1"/>
    <s v="theater/spaces"/>
    <x v="1994"/>
    <x v="1"/>
    <s v="spaces"/>
    <x v="2702"/>
    <d v="2017-04-05T18:14:37"/>
  </r>
  <r>
    <x v="3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x v="1"/>
    <s v="theater/spaces"/>
    <x v="1995"/>
    <x v="1"/>
    <s v="spaces"/>
    <x v="2703"/>
    <d v="2017-03-22T15:33:50"/>
  </r>
  <r>
    <x v="52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x v="1"/>
    <s v="theater/spaces"/>
    <x v="1996"/>
    <x v="1"/>
    <s v="spaces"/>
    <x v="2704"/>
    <d v="2017-04-05T19:41:54"/>
  </r>
  <r>
    <x v="57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x v="1"/>
    <s v="theater/spaces"/>
    <x v="1997"/>
    <x v="1"/>
    <s v="spaces"/>
    <x v="2705"/>
    <d v="2017-03-24T20:59:18"/>
  </r>
  <r>
    <x v="20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x v="0"/>
    <s v="theater/spaces"/>
    <x v="1998"/>
    <x v="1"/>
    <s v="spaces"/>
    <x v="2706"/>
    <d v="2014-10-16T06:59:00"/>
  </r>
  <r>
    <x v="345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x v="0"/>
    <s v="theater/spaces"/>
    <x v="1999"/>
    <x v="1"/>
    <s v="spaces"/>
    <x v="2707"/>
    <d v="2013-05-27T06:59:00"/>
  </r>
  <r>
    <x v="14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x v="0"/>
    <s v="theater/spaces"/>
    <x v="2000"/>
    <x v="1"/>
    <s v="spaces"/>
    <x v="2708"/>
    <d v="2016-07-21T16:45:26"/>
  </r>
  <r>
    <x v="21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x v="0"/>
    <s v="theater/spaces"/>
    <x v="2001"/>
    <x v="1"/>
    <s v="spaces"/>
    <x v="2709"/>
    <d v="2016-10-04T03:59:00"/>
  </r>
  <r>
    <x v="224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x v="0"/>
    <s v="theater/spaces"/>
    <x v="2002"/>
    <x v="1"/>
    <s v="spaces"/>
    <x v="2710"/>
    <d v="2014-08-09T02:00:00"/>
  </r>
  <r>
    <x v="7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x v="0"/>
    <s v="theater/spaces"/>
    <x v="2003"/>
    <x v="1"/>
    <s v="spaces"/>
    <x v="2711"/>
    <d v="2014-06-20T22:01:00"/>
  </r>
  <r>
    <x v="26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x v="0"/>
    <s v="theater/spaces"/>
    <x v="2004"/>
    <x v="1"/>
    <s v="spaces"/>
    <x v="2712"/>
    <d v="2013-07-13T18:00:00"/>
  </r>
  <r>
    <x v="21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x v="0"/>
    <s v="theater/spaces"/>
    <x v="2005"/>
    <x v="1"/>
    <s v="spaces"/>
    <x v="2713"/>
    <d v="2015-12-24T15:41:24"/>
  </r>
  <r>
    <x v="31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x v="0"/>
    <s v="theater/spaces"/>
    <x v="2006"/>
    <x v="1"/>
    <s v="spaces"/>
    <x v="2714"/>
    <d v="2016-10-14T23:00:00"/>
  </r>
  <r>
    <x v="213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x v="0"/>
    <s v="theater/spaces"/>
    <x v="2007"/>
    <x v="1"/>
    <s v="spaces"/>
    <x v="2715"/>
    <d v="2016-02-21T09:33:48"/>
  </r>
  <r>
    <x v="28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x v="0"/>
    <s v="theater/spaces"/>
    <x v="2008"/>
    <x v="1"/>
    <s v="spaces"/>
    <x v="2716"/>
    <d v="2015-10-08T07:59:53"/>
  </r>
  <r>
    <x v="28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x v="0"/>
    <s v="theater/spaces"/>
    <x v="2009"/>
    <x v="1"/>
    <s v="spaces"/>
    <x v="2717"/>
    <d v="2014-12-06T22:57:29"/>
  </r>
  <r>
    <x v="3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x v="0"/>
    <s v="theater/spaces"/>
    <x v="2010"/>
    <x v="1"/>
    <s v="spaces"/>
    <x v="2718"/>
    <d v="2016-05-03T23:00:00"/>
  </r>
  <r>
    <x v="15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x v="0"/>
    <s v="theater/spaces"/>
    <x v="2011"/>
    <x v="1"/>
    <s v="spaces"/>
    <x v="2719"/>
    <d v="2016-04-17T23:44:54"/>
  </r>
  <r>
    <x v="90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x v="0"/>
    <s v="theater/spaces"/>
    <x v="2012"/>
    <x v="1"/>
    <s v="spaces"/>
    <x v="2720"/>
    <d v="2016-11-11T12:10:53"/>
  </r>
  <r>
    <x v="346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x v="0"/>
    <s v="technology/hardware"/>
    <x v="2013"/>
    <x v="2"/>
    <s v="hardware"/>
    <x v="2721"/>
    <d v="2013-09-06T19:00:00"/>
  </r>
  <r>
    <x v="16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x v="0"/>
    <s v="technology/hardware"/>
    <x v="2014"/>
    <x v="2"/>
    <s v="hardware"/>
    <x v="2722"/>
    <d v="2017-01-29T20:34:13"/>
  </r>
  <r>
    <x v="49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x v="0"/>
    <s v="technology/hardware"/>
    <x v="2015"/>
    <x v="2"/>
    <s v="hardware"/>
    <x v="2723"/>
    <d v="2014-12-31T21:08:08"/>
  </r>
  <r>
    <x v="347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x v="0"/>
    <s v="technology/hardware"/>
    <x v="2016"/>
    <x v="2"/>
    <s v="hardware"/>
    <x v="2724"/>
    <d v="2015-08-15T07:50:59"/>
  </r>
  <r>
    <x v="14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x v="0"/>
    <s v="technology/hardware"/>
    <x v="2017"/>
    <x v="2"/>
    <s v="hardware"/>
    <x v="2725"/>
    <d v="2017-03-01T17:52:15"/>
  </r>
  <r>
    <x v="6"/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x v="0"/>
    <s v="technology/hardware"/>
    <x v="2018"/>
    <x v="2"/>
    <s v="hardware"/>
    <x v="2726"/>
    <d v="2016-04-22T13:55:11"/>
  </r>
  <r>
    <x v="348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x v="0"/>
    <s v="technology/hardware"/>
    <x v="2019"/>
    <x v="2"/>
    <s v="hardware"/>
    <x v="2727"/>
    <d v="2015-08-07T16:14:23"/>
  </r>
  <r>
    <x v="180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x v="0"/>
    <s v="technology/hardware"/>
    <x v="2020"/>
    <x v="2"/>
    <s v="hardware"/>
    <x v="2728"/>
    <d v="2015-12-30T14:23:54"/>
  </r>
  <r>
    <x v="3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x v="0"/>
    <s v="technology/hardware"/>
    <x v="2021"/>
    <x v="2"/>
    <s v="hardware"/>
    <x v="2729"/>
    <d v="2015-05-01T05:46:37"/>
  </r>
  <r>
    <x v="106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x v="0"/>
    <s v="technology/hardware"/>
    <x v="2022"/>
    <x v="2"/>
    <s v="hardware"/>
    <x v="2730"/>
    <d v="2013-04-22T12:59:35"/>
  </r>
  <r>
    <x v="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x v="0"/>
    <s v="technology/hardware"/>
    <x v="2023"/>
    <x v="2"/>
    <s v="hardware"/>
    <x v="2731"/>
    <d v="2014-10-18T04:00:00"/>
  </r>
  <r>
    <x v="90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x v="0"/>
    <s v="technology/hardware"/>
    <x v="2024"/>
    <x v="2"/>
    <s v="hardware"/>
    <x v="2732"/>
    <d v="2013-05-28T00:00:00"/>
  </r>
  <r>
    <x v="29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x v="0"/>
    <s v="technology/hardware"/>
    <x v="2025"/>
    <x v="2"/>
    <s v="hardware"/>
    <x v="2733"/>
    <d v="2015-04-10T05:32:54"/>
  </r>
  <r>
    <x v="349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x v="0"/>
    <s v="technology/hardware"/>
    <x v="2026"/>
    <x v="2"/>
    <s v="hardware"/>
    <x v="2734"/>
    <d v="2016-10-13T21:59:00"/>
  </r>
  <r>
    <x v="350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x v="0"/>
    <s v="technology/hardware"/>
    <x v="2027"/>
    <x v="2"/>
    <s v="hardware"/>
    <x v="2735"/>
    <d v="2013-03-13T20:00:00"/>
  </r>
  <r>
    <x v="4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x v="0"/>
    <s v="technology/hardware"/>
    <x v="2028"/>
    <x v="2"/>
    <s v="hardware"/>
    <x v="2736"/>
    <d v="2014-04-23T15:59:33"/>
  </r>
  <r>
    <x v="35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x v="0"/>
    <s v="technology/hardware"/>
    <x v="2029"/>
    <x v="2"/>
    <s v="hardware"/>
    <x v="2737"/>
    <d v="2014-01-15T19:00:00"/>
  </r>
  <r>
    <x v="3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x v="0"/>
    <s v="technology/hardware"/>
    <x v="2030"/>
    <x v="2"/>
    <s v="hardware"/>
    <x v="2738"/>
    <d v="2016-11-06T03:26:44"/>
  </r>
  <r>
    <x v="352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x v="0"/>
    <s v="technology/hardware"/>
    <x v="2031"/>
    <x v="2"/>
    <s v="hardware"/>
    <x v="2739"/>
    <d v="2014-05-05T21:18:37"/>
  </r>
  <r>
    <x v="33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x v="0"/>
    <s v="technology/hardware"/>
    <x v="2032"/>
    <x v="2"/>
    <s v="hardware"/>
    <x v="2740"/>
    <d v="2015-03-11T23:45:52"/>
  </r>
  <r>
    <x v="50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x v="1"/>
    <s v="publishing/children's books"/>
    <x v="440"/>
    <x v="3"/>
    <s v="children's books"/>
    <x v="2741"/>
    <d v="2014-10-20T02:07:00"/>
  </r>
  <r>
    <x v="129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x v="1"/>
    <s v="publishing/children's books"/>
    <x v="2033"/>
    <x v="3"/>
    <s v="children's books"/>
    <x v="2742"/>
    <d v="2012-05-15T17:16:27"/>
  </r>
  <r>
    <x v="50"/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x v="1"/>
    <s v="publishing/children's books"/>
    <x v="121"/>
    <x v="3"/>
    <s v="children's books"/>
    <x v="2743"/>
    <d v="2016-10-19T07:53:27"/>
  </r>
  <r>
    <x v="6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x v="1"/>
    <s v="publishing/children's books"/>
    <x v="2034"/>
    <x v="3"/>
    <s v="children's books"/>
    <x v="2744"/>
    <d v="2012-02-29T01:29:58"/>
  </r>
  <r>
    <x v="66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x v="1"/>
    <s v="publishing/children's books"/>
    <x v="2035"/>
    <x v="3"/>
    <s v="children's books"/>
    <x v="2745"/>
    <d v="2012-07-14T23:42:48"/>
  </r>
  <r>
    <x v="117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x v="1"/>
    <s v="publishing/children's books"/>
    <x v="2036"/>
    <x v="3"/>
    <s v="children's books"/>
    <x v="2746"/>
    <d v="2014-08-29T18:45:11"/>
  </r>
  <r>
    <x v="58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x v="1"/>
    <s v="publishing/children's books"/>
    <x v="436"/>
    <x v="3"/>
    <s v="children's books"/>
    <x v="2747"/>
    <d v="2012-06-16T03:10:00"/>
  </r>
  <r>
    <x v="60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x v="1"/>
    <s v="publishing/children's books"/>
    <x v="514"/>
    <x v="3"/>
    <s v="children's books"/>
    <x v="2748"/>
    <d v="2016-09-02T17:03:22"/>
  </r>
  <r>
    <x v="60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x v="1"/>
    <s v="publishing/children's books"/>
    <x v="698"/>
    <x v="3"/>
    <s v="children's books"/>
    <x v="2749"/>
    <d v="2015-04-04T18:10:37"/>
  </r>
  <r>
    <x v="5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x v="1"/>
    <s v="publishing/children's books"/>
    <x v="121"/>
    <x v="3"/>
    <s v="children's books"/>
    <x v="2750"/>
    <d v="2012-06-30T20:00:00"/>
  </r>
  <r>
    <x v="5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x v="1"/>
    <s v="publishing/children's books"/>
    <x v="121"/>
    <x v="3"/>
    <s v="children's books"/>
    <x v="2751"/>
    <d v="2014-06-17T21:17:22"/>
  </r>
  <r>
    <x v="57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x v="1"/>
    <s v="publishing/children's books"/>
    <x v="2037"/>
    <x v="3"/>
    <s v="children's books"/>
    <x v="2752"/>
    <d v="2011-12-18T18:21:44"/>
  </r>
  <r>
    <x v="118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x v="1"/>
    <s v="publishing/children's books"/>
    <x v="125"/>
    <x v="3"/>
    <s v="children's books"/>
    <x v="2753"/>
    <d v="2012-08-26T21:37:03"/>
  </r>
  <r>
    <x v="5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x v="1"/>
    <s v="publishing/children's books"/>
    <x v="121"/>
    <x v="3"/>
    <s v="children's books"/>
    <x v="2754"/>
    <d v="2014-09-11T15:15:51"/>
  </r>
  <r>
    <x v="221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x v="1"/>
    <s v="publishing/children's books"/>
    <x v="2038"/>
    <x v="3"/>
    <s v="children's books"/>
    <x v="2755"/>
    <d v="2015-04-08T18:58:47"/>
  </r>
  <r>
    <x v="54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x v="1"/>
    <s v="publishing/children's books"/>
    <x v="2039"/>
    <x v="3"/>
    <s v="children's books"/>
    <x v="2756"/>
    <d v="2014-01-11T21:36:41"/>
  </r>
  <r>
    <x v="60"/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x v="1"/>
    <s v="publishing/children's books"/>
    <x v="144"/>
    <x v="3"/>
    <s v="children's books"/>
    <x v="2757"/>
    <d v="2016-08-06T15:45:32"/>
  </r>
  <r>
    <x v="8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x v="1"/>
    <s v="publishing/children's books"/>
    <x v="498"/>
    <x v="3"/>
    <s v="children's books"/>
    <x v="2758"/>
    <d v="2016-10-10T10:36:23"/>
  </r>
  <r>
    <x v="57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x v="1"/>
    <s v="publishing/children's books"/>
    <x v="1859"/>
    <x v="3"/>
    <s v="children's books"/>
    <x v="2759"/>
    <d v="2016-07-16T08:47:46"/>
  </r>
  <r>
    <x v="5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x v="1"/>
    <s v="publishing/children's books"/>
    <x v="121"/>
    <x v="3"/>
    <s v="children's books"/>
    <x v="2760"/>
    <d v="2013-06-20T11:04:18"/>
  </r>
  <r>
    <x v="60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x v="1"/>
    <s v="publishing/children's books"/>
    <x v="377"/>
    <x v="3"/>
    <s v="children's books"/>
    <x v="2761"/>
    <d v="2013-01-03T01:31:33"/>
  </r>
  <r>
    <x v="60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x v="1"/>
    <s v="publishing/children's books"/>
    <x v="384"/>
    <x v="3"/>
    <s v="children's books"/>
    <x v="2762"/>
    <d v="2012-03-18T23:53:15"/>
  </r>
  <r>
    <x v="50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x v="1"/>
    <s v="publishing/children's books"/>
    <x v="180"/>
    <x v="3"/>
    <s v="children's books"/>
    <x v="2763"/>
    <d v="2013-05-24T13:54:44"/>
  </r>
  <r>
    <x v="60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x v="1"/>
    <s v="publishing/children's books"/>
    <x v="798"/>
    <x v="3"/>
    <s v="children's books"/>
    <x v="2764"/>
    <d v="2012-05-30T19:00:00"/>
  </r>
  <r>
    <x v="5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x v="1"/>
    <s v="publishing/children's books"/>
    <x v="121"/>
    <x v="3"/>
    <s v="children's books"/>
    <x v="2765"/>
    <d v="2012-10-28T13:53:48"/>
  </r>
  <r>
    <x v="53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x v="1"/>
    <s v="publishing/children's books"/>
    <x v="384"/>
    <x v="3"/>
    <s v="children's books"/>
    <x v="2766"/>
    <d v="2011-08-11T16:01:58"/>
  </r>
  <r>
    <x v="60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x v="1"/>
    <s v="publishing/children's books"/>
    <x v="2040"/>
    <x v="3"/>
    <s v="children's books"/>
    <x v="2767"/>
    <d v="2015-08-16T23:00:50"/>
  </r>
  <r>
    <x v="51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x v="1"/>
    <s v="publishing/children's books"/>
    <x v="2041"/>
    <x v="3"/>
    <s v="children's books"/>
    <x v="2768"/>
    <d v="2012-03-29T13:45:23"/>
  </r>
  <r>
    <x v="50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x v="1"/>
    <s v="publishing/children's books"/>
    <x v="120"/>
    <x v="3"/>
    <s v="children's books"/>
    <x v="2769"/>
    <d v="2014-06-05T19:49:50"/>
  </r>
  <r>
    <x v="54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x v="1"/>
    <s v="publishing/children's books"/>
    <x v="2042"/>
    <x v="3"/>
    <s v="children's books"/>
    <x v="2770"/>
    <d v="2014-03-18T15:55:30"/>
  </r>
  <r>
    <x v="5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x v="1"/>
    <s v="publishing/children's books"/>
    <x v="121"/>
    <x v="3"/>
    <s v="children's books"/>
    <x v="2771"/>
    <d v="2013-02-01T17:00:00"/>
  </r>
  <r>
    <x v="5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x v="1"/>
    <s v="publishing/children's books"/>
    <x v="121"/>
    <x v="3"/>
    <s v="children's books"/>
    <x v="2772"/>
    <d v="2013-10-05T20:51:34"/>
  </r>
  <r>
    <x v="50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x v="1"/>
    <s v="publishing/children's books"/>
    <x v="120"/>
    <x v="3"/>
    <s v="children's books"/>
    <x v="2773"/>
    <d v="2016-04-24T20:45:21"/>
  </r>
  <r>
    <x v="51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x v="1"/>
    <s v="publishing/children's books"/>
    <x v="2043"/>
    <x v="3"/>
    <s v="children's books"/>
    <x v="2774"/>
    <d v="2013-03-08T03:02:08"/>
  </r>
  <r>
    <x v="56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x v="1"/>
    <s v="publishing/children's books"/>
    <x v="766"/>
    <x v="3"/>
    <s v="children's books"/>
    <x v="2775"/>
    <d v="2011-12-16T00:19:14"/>
  </r>
  <r>
    <x v="59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x v="1"/>
    <s v="publishing/children's books"/>
    <x v="2044"/>
    <x v="3"/>
    <s v="children's books"/>
    <x v="2776"/>
    <d v="2015-06-12T07:07:56"/>
  </r>
  <r>
    <x v="50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x v="1"/>
    <s v="publishing/children's books"/>
    <x v="119"/>
    <x v="3"/>
    <s v="children's books"/>
    <x v="2777"/>
    <d v="2015-07-17T16:03:24"/>
  </r>
  <r>
    <x v="7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x v="1"/>
    <s v="publishing/children's books"/>
    <x v="2045"/>
    <x v="3"/>
    <s v="children's books"/>
    <x v="2778"/>
    <d v="2014-08-25T23:28:26"/>
  </r>
  <r>
    <x v="53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x v="1"/>
    <s v="publishing/children's books"/>
    <x v="450"/>
    <x v="3"/>
    <s v="children's books"/>
    <x v="2779"/>
    <d v="2015-11-22T15:03:41"/>
  </r>
  <r>
    <x v="5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x v="1"/>
    <s v="publishing/children's books"/>
    <x v="121"/>
    <x v="3"/>
    <s v="children's books"/>
    <x v="2780"/>
    <d v="2017-03-10T10:44:48"/>
  </r>
  <r>
    <x v="2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x v="0"/>
    <s v="theater/plays"/>
    <x v="1224"/>
    <x v="1"/>
    <s v="plays"/>
    <x v="2781"/>
    <d v="2015-02-12T07:00:00"/>
  </r>
  <r>
    <x v="28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x v="0"/>
    <s v="theater/plays"/>
    <x v="590"/>
    <x v="1"/>
    <s v="plays"/>
    <x v="2782"/>
    <d v="2015-02-17T04:59:00"/>
  </r>
  <r>
    <x v="41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x v="0"/>
    <s v="theater/plays"/>
    <x v="2046"/>
    <x v="1"/>
    <s v="plays"/>
    <x v="2783"/>
    <d v="2015-04-23T12:50:46"/>
  </r>
  <r>
    <x v="17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x v="0"/>
    <s v="theater/plays"/>
    <x v="2047"/>
    <x v="1"/>
    <s v="plays"/>
    <x v="2784"/>
    <d v="2014-10-29T18:54:03"/>
  </r>
  <r>
    <x v="2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x v="0"/>
    <s v="theater/plays"/>
    <x v="2048"/>
    <x v="1"/>
    <s v="plays"/>
    <x v="2785"/>
    <d v="2016-08-05T21:00:00"/>
  </r>
  <r>
    <x v="90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x v="0"/>
    <s v="theater/plays"/>
    <x v="2049"/>
    <x v="1"/>
    <s v="plays"/>
    <x v="2786"/>
    <d v="2014-07-09T13:39:40"/>
  </r>
  <r>
    <x v="28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x v="0"/>
    <s v="theater/plays"/>
    <x v="2050"/>
    <x v="1"/>
    <s v="plays"/>
    <x v="2787"/>
    <d v="2014-07-18T04:45:52"/>
  </r>
  <r>
    <x v="33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x v="0"/>
    <s v="theater/plays"/>
    <x v="594"/>
    <x v="1"/>
    <s v="plays"/>
    <x v="2788"/>
    <d v="2016-07-29T16:50:43"/>
  </r>
  <r>
    <x v="7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x v="0"/>
    <s v="theater/plays"/>
    <x v="2051"/>
    <x v="1"/>
    <s v="plays"/>
    <x v="2789"/>
    <d v="2015-03-12T04:00:00"/>
  </r>
  <r>
    <x v="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x v="0"/>
    <s v="theater/plays"/>
    <x v="2052"/>
    <x v="1"/>
    <s v="plays"/>
    <x v="2790"/>
    <d v="2015-02-11T22:31:43"/>
  </r>
  <r>
    <x v="33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x v="0"/>
    <s v="theater/plays"/>
    <x v="2053"/>
    <x v="1"/>
    <s v="plays"/>
    <x v="2791"/>
    <d v="2016-09-09T04:00:00"/>
  </r>
  <r>
    <x v="29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x v="0"/>
    <s v="theater/plays"/>
    <x v="2054"/>
    <x v="1"/>
    <s v="plays"/>
    <x v="2792"/>
    <d v="2015-08-12T05:32:39"/>
  </r>
  <r>
    <x v="38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x v="0"/>
    <s v="theater/plays"/>
    <x v="2055"/>
    <x v="1"/>
    <s v="plays"/>
    <x v="2793"/>
    <d v="2015-07-21T10:03:25"/>
  </r>
  <r>
    <x v="9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x v="0"/>
    <s v="theater/plays"/>
    <x v="384"/>
    <x v="1"/>
    <s v="plays"/>
    <x v="2794"/>
    <d v="2016-03-03T19:00:00"/>
  </r>
  <r>
    <x v="3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x v="0"/>
    <s v="theater/plays"/>
    <x v="2056"/>
    <x v="1"/>
    <s v="plays"/>
    <x v="2795"/>
    <d v="2014-06-06T23:00:00"/>
  </r>
  <r>
    <x v="31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x v="0"/>
    <s v="theater/plays"/>
    <x v="895"/>
    <x v="1"/>
    <s v="plays"/>
    <x v="2796"/>
    <d v="2014-07-05T12:40:28"/>
  </r>
  <r>
    <x v="33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x v="0"/>
    <s v="theater/plays"/>
    <x v="2057"/>
    <x v="1"/>
    <s v="plays"/>
    <x v="2797"/>
    <d v="2014-07-08T22:34:00"/>
  </r>
  <r>
    <x v="7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x v="0"/>
    <s v="theater/plays"/>
    <x v="2058"/>
    <x v="1"/>
    <s v="plays"/>
    <x v="2798"/>
    <d v="2015-07-31T16:00:00"/>
  </r>
  <r>
    <x v="16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x v="0"/>
    <s v="theater/plays"/>
    <x v="2059"/>
    <x v="1"/>
    <s v="plays"/>
    <x v="2799"/>
    <d v="2016-06-17T16:00:00"/>
  </r>
  <r>
    <x v="18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x v="0"/>
    <s v="theater/plays"/>
    <x v="2060"/>
    <x v="1"/>
    <s v="plays"/>
    <x v="2800"/>
    <d v="2015-01-04T13:16:06"/>
  </r>
  <r>
    <x v="18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x v="0"/>
    <s v="theater/plays"/>
    <x v="2061"/>
    <x v="1"/>
    <s v="plays"/>
    <x v="2801"/>
    <d v="2014-10-10T11:00:00"/>
  </r>
  <r>
    <x v="21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x v="0"/>
    <s v="theater/plays"/>
    <x v="2062"/>
    <x v="1"/>
    <s v="plays"/>
    <x v="2802"/>
    <d v="2015-08-06T15:31:47"/>
  </r>
  <r>
    <x v="30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x v="0"/>
    <s v="theater/plays"/>
    <x v="2063"/>
    <x v="1"/>
    <s v="plays"/>
    <x v="2803"/>
    <d v="2015-07-16T00:00:00"/>
  </r>
  <r>
    <x v="41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x v="0"/>
    <s v="theater/plays"/>
    <x v="73"/>
    <x v="1"/>
    <s v="plays"/>
    <x v="2804"/>
    <d v="2014-09-29T10:53:10"/>
  </r>
  <r>
    <x v="5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x v="0"/>
    <s v="theater/plays"/>
    <x v="2064"/>
    <x v="1"/>
    <s v="plays"/>
    <x v="2805"/>
    <d v="2015-08-22T12:07:53"/>
  </r>
  <r>
    <x v="20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x v="0"/>
    <s v="theater/plays"/>
    <x v="2065"/>
    <x v="1"/>
    <s v="plays"/>
    <x v="2806"/>
    <d v="2015-08-05T11:00:00"/>
  </r>
  <r>
    <x v="9"/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x v="0"/>
    <s v="theater/plays"/>
    <x v="2066"/>
    <x v="1"/>
    <s v="plays"/>
    <x v="2807"/>
    <d v="2015-06-29T20:57:18"/>
  </r>
  <r>
    <x v="8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x v="0"/>
    <s v="theater/plays"/>
    <x v="2067"/>
    <x v="1"/>
    <s v="plays"/>
    <x v="2808"/>
    <d v="2015-08-22T20:18:55"/>
  </r>
  <r>
    <x v="21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x v="0"/>
    <s v="theater/plays"/>
    <x v="2068"/>
    <x v="1"/>
    <s v="plays"/>
    <x v="2809"/>
    <d v="2016-03-30T14:39:00"/>
  </r>
  <r>
    <x v="29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x v="0"/>
    <s v="theater/plays"/>
    <x v="2069"/>
    <x v="1"/>
    <s v="plays"/>
    <x v="2810"/>
    <d v="2014-06-01T03:59:00"/>
  </r>
  <r>
    <x v="8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x v="0"/>
    <s v="theater/plays"/>
    <x v="2070"/>
    <x v="1"/>
    <s v="plays"/>
    <x v="2811"/>
    <d v="2015-02-23T11:55:03"/>
  </r>
  <r>
    <x v="40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x v="0"/>
    <s v="theater/plays"/>
    <x v="2071"/>
    <x v="1"/>
    <s v="plays"/>
    <x v="2812"/>
    <d v="2015-04-06T04:00:00"/>
  </r>
  <r>
    <x v="30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x v="0"/>
    <s v="theater/plays"/>
    <x v="2072"/>
    <x v="1"/>
    <s v="plays"/>
    <x v="2813"/>
    <d v="2016-12-14T17:49:21"/>
  </r>
  <r>
    <x v="29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x v="0"/>
    <s v="theater/plays"/>
    <x v="2073"/>
    <x v="1"/>
    <s v="plays"/>
    <x v="2814"/>
    <d v="2015-05-09T09:35:15"/>
  </r>
  <r>
    <x v="186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x v="0"/>
    <s v="theater/plays"/>
    <x v="2074"/>
    <x v="1"/>
    <s v="plays"/>
    <x v="2815"/>
    <d v="2016-08-07T18:38:29"/>
  </r>
  <r>
    <x v="24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x v="0"/>
    <s v="theater/plays"/>
    <x v="2075"/>
    <x v="1"/>
    <s v="plays"/>
    <x v="2816"/>
    <d v="2015-08-02T16:00:00"/>
  </r>
  <r>
    <x v="22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x v="0"/>
    <s v="theater/plays"/>
    <x v="2076"/>
    <x v="1"/>
    <s v="plays"/>
    <x v="2817"/>
    <d v="2015-02-28T15:14:22"/>
  </r>
  <r>
    <x v="6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x v="0"/>
    <s v="theater/plays"/>
    <x v="2077"/>
    <x v="1"/>
    <s v="plays"/>
    <x v="2818"/>
    <d v="2015-09-23T14:21:26"/>
  </r>
  <r>
    <x v="2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x v="0"/>
    <s v="theater/plays"/>
    <x v="2078"/>
    <x v="1"/>
    <s v="plays"/>
    <x v="2819"/>
    <d v="2015-06-14T12:36:49"/>
  </r>
  <r>
    <x v="104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x v="0"/>
    <s v="theater/plays"/>
    <x v="2079"/>
    <x v="1"/>
    <s v="plays"/>
    <x v="2820"/>
    <d v="2016-02-26T00:00:00"/>
  </r>
  <r>
    <x v="8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x v="0"/>
    <s v="theater/plays"/>
    <x v="1383"/>
    <x v="1"/>
    <s v="plays"/>
    <x v="2821"/>
    <d v="2014-09-23T22:08:55"/>
  </r>
  <r>
    <x v="8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x v="0"/>
    <s v="theater/plays"/>
    <x v="2080"/>
    <x v="1"/>
    <s v="plays"/>
    <x v="2822"/>
    <d v="2015-03-27T15:24:52"/>
  </r>
  <r>
    <x v="39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x v="0"/>
    <s v="theater/plays"/>
    <x v="2081"/>
    <x v="1"/>
    <s v="plays"/>
    <x v="2823"/>
    <d v="2015-03-31T22:59:00"/>
  </r>
  <r>
    <x v="16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x v="0"/>
    <s v="theater/plays"/>
    <x v="704"/>
    <x v="1"/>
    <s v="plays"/>
    <x v="2824"/>
    <d v="2015-06-13T01:43:00"/>
  </r>
  <r>
    <x v="33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x v="0"/>
    <s v="theater/plays"/>
    <x v="2082"/>
    <x v="1"/>
    <s v="plays"/>
    <x v="2825"/>
    <d v="2015-12-04T19:01:26"/>
  </r>
  <r>
    <x v="2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x v="0"/>
    <s v="theater/plays"/>
    <x v="2083"/>
    <x v="1"/>
    <s v="plays"/>
    <x v="2826"/>
    <d v="2015-07-10T07:00:00"/>
  </r>
  <r>
    <x v="28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x v="0"/>
    <s v="theater/plays"/>
    <x v="2084"/>
    <x v="1"/>
    <s v="plays"/>
    <x v="2827"/>
    <d v="2016-06-03T16:30:00"/>
  </r>
  <r>
    <x v="8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x v="0"/>
    <s v="theater/plays"/>
    <x v="2085"/>
    <x v="1"/>
    <s v="plays"/>
    <x v="2828"/>
    <d v="2015-10-02T23:00:00"/>
  </r>
  <r>
    <x v="13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x v="0"/>
    <s v="theater/plays"/>
    <x v="2086"/>
    <x v="1"/>
    <s v="plays"/>
    <x v="2829"/>
    <d v="2016-06-02T10:25:18"/>
  </r>
  <r>
    <x v="8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x v="0"/>
    <s v="theater/plays"/>
    <x v="2087"/>
    <x v="1"/>
    <s v="plays"/>
    <x v="2830"/>
    <d v="2014-05-12T03:59:00"/>
  </r>
  <r>
    <x v="38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x v="0"/>
    <s v="theater/plays"/>
    <x v="2088"/>
    <x v="1"/>
    <s v="plays"/>
    <x v="2831"/>
    <d v="2015-07-16T19:47:50"/>
  </r>
  <r>
    <x v="41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x v="0"/>
    <s v="theater/plays"/>
    <x v="2089"/>
    <x v="1"/>
    <s v="plays"/>
    <x v="2832"/>
    <d v="2014-11-23T22:00:00"/>
  </r>
  <r>
    <x v="29"/>
    <n v="2833"/>
    <s v="Star Man Rocket Man"/>
    <s v="A new play about exploring outer space"/>
    <n v="2700"/>
    <n v="2923"/>
    <x v="0"/>
    <s v="US"/>
    <s v="USD"/>
    <n v="1444528800"/>
    <n v="1442804633"/>
    <b v="0"/>
    <x v="2"/>
    <x v="0"/>
    <s v="theater/plays"/>
    <x v="2090"/>
    <x v="1"/>
    <s v="plays"/>
    <x v="2833"/>
    <d v="2015-10-11T02:00:00"/>
  </r>
  <r>
    <x v="106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x v="0"/>
    <s v="theater/plays"/>
    <x v="2091"/>
    <x v="1"/>
    <s v="plays"/>
    <x v="2834"/>
    <d v="2015-01-30T23:02:10"/>
  </r>
  <r>
    <x v="22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x v="0"/>
    <s v="theater/plays"/>
    <x v="2092"/>
    <x v="1"/>
    <s v="plays"/>
    <x v="2835"/>
    <d v="2015-12-05T00:00:00"/>
  </r>
  <r>
    <x v="29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x v="0"/>
    <s v="theater/plays"/>
    <x v="2093"/>
    <x v="1"/>
    <s v="plays"/>
    <x v="2836"/>
    <d v="2017-02-18T04:59:00"/>
  </r>
  <r>
    <x v="8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x v="0"/>
    <s v="theater/plays"/>
    <x v="799"/>
    <x v="1"/>
    <s v="plays"/>
    <x v="2837"/>
    <d v="2015-12-09T22:48:04"/>
  </r>
  <r>
    <x v="28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x v="0"/>
    <s v="theater/plays"/>
    <x v="2094"/>
    <x v="1"/>
    <s v="plays"/>
    <x v="2838"/>
    <d v="2014-08-13T22:00:00"/>
  </r>
  <r>
    <x v="38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x v="0"/>
    <s v="theater/plays"/>
    <x v="2095"/>
    <x v="1"/>
    <s v="plays"/>
    <x v="2839"/>
    <d v="2014-08-25T04:59:00"/>
  </r>
  <r>
    <x v="3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x v="0"/>
    <s v="theater/plays"/>
    <x v="2096"/>
    <x v="1"/>
    <s v="plays"/>
    <x v="2840"/>
    <d v="2015-03-18T17:00:00"/>
  </r>
  <r>
    <x v="60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x v="1"/>
    <s v="theater/plays"/>
    <x v="119"/>
    <x v="1"/>
    <s v="plays"/>
    <x v="2841"/>
    <d v="2015-12-13T18:44:57"/>
  </r>
  <r>
    <x v="5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x v="1"/>
    <s v="theater/plays"/>
    <x v="121"/>
    <x v="1"/>
    <s v="plays"/>
    <x v="2842"/>
    <d v="2014-06-21T11:00:00"/>
  </r>
  <r>
    <x v="5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x v="1"/>
    <s v="theater/plays"/>
    <x v="121"/>
    <x v="1"/>
    <s v="plays"/>
    <x v="2843"/>
    <d v="2016-06-13T04:00:00"/>
  </r>
  <r>
    <x v="62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x v="1"/>
    <s v="theater/plays"/>
    <x v="180"/>
    <x v="1"/>
    <s v="plays"/>
    <x v="2844"/>
    <d v="2017-01-04T13:06:20"/>
  </r>
  <r>
    <x v="188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x v="1"/>
    <s v="theater/plays"/>
    <x v="2097"/>
    <x v="1"/>
    <s v="plays"/>
    <x v="2845"/>
    <d v="2015-06-08T00:23:53"/>
  </r>
  <r>
    <x v="5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x v="1"/>
    <s v="theater/plays"/>
    <x v="121"/>
    <x v="1"/>
    <s v="plays"/>
    <x v="2846"/>
    <d v="2015-05-29T16:36:34"/>
  </r>
  <r>
    <x v="5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x v="1"/>
    <s v="theater/plays"/>
    <x v="121"/>
    <x v="1"/>
    <s v="plays"/>
    <x v="2847"/>
    <d v="2016-05-23T19:21:05"/>
  </r>
  <r>
    <x v="50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x v="1"/>
    <s v="theater/plays"/>
    <x v="463"/>
    <x v="1"/>
    <s v="plays"/>
    <x v="2848"/>
    <d v="2015-05-29T15:34:19"/>
  </r>
  <r>
    <x v="60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x v="1"/>
    <s v="theater/plays"/>
    <x v="144"/>
    <x v="1"/>
    <s v="plays"/>
    <x v="2849"/>
    <d v="2016-04-23T10:16:40"/>
  </r>
  <r>
    <x v="65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x v="1"/>
    <s v="theater/plays"/>
    <x v="2098"/>
    <x v="1"/>
    <s v="plays"/>
    <x v="2850"/>
    <d v="2014-09-06T00:10:11"/>
  </r>
  <r>
    <x v="5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x v="1"/>
    <s v="theater/plays"/>
    <x v="121"/>
    <x v="1"/>
    <s v="plays"/>
    <x v="2851"/>
    <d v="2016-01-29T23:17:00"/>
  </r>
  <r>
    <x v="53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x v="1"/>
    <s v="theater/plays"/>
    <x v="2099"/>
    <x v="1"/>
    <s v="plays"/>
    <x v="2852"/>
    <d v="2014-06-21T01:05:03"/>
  </r>
  <r>
    <x v="5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x v="1"/>
    <s v="theater/plays"/>
    <x v="121"/>
    <x v="1"/>
    <s v="plays"/>
    <x v="2853"/>
    <d v="2014-09-14T04:34:57"/>
  </r>
  <r>
    <x v="72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x v="1"/>
    <s v="theater/plays"/>
    <x v="2100"/>
    <x v="1"/>
    <s v="plays"/>
    <x v="2854"/>
    <d v="2015-05-07T17:11:59"/>
  </r>
  <r>
    <x v="119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x v="1"/>
    <s v="theater/plays"/>
    <x v="88"/>
    <x v="1"/>
    <s v="plays"/>
    <x v="2855"/>
    <d v="2016-01-29T23:34:00"/>
  </r>
  <r>
    <x v="62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x v="1"/>
    <s v="theater/plays"/>
    <x v="838"/>
    <x v="1"/>
    <s v="plays"/>
    <x v="2856"/>
    <d v="2015-08-08T21:34:00"/>
  </r>
  <r>
    <x v="68"/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x v="1"/>
    <s v="theater/plays"/>
    <x v="130"/>
    <x v="1"/>
    <s v="plays"/>
    <x v="2857"/>
    <d v="2017-02-20T18:00:00"/>
  </r>
  <r>
    <x v="50"/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x v="1"/>
    <s v="theater/plays"/>
    <x v="121"/>
    <x v="1"/>
    <s v="plays"/>
    <x v="2858"/>
    <d v="2014-12-05T11:28:00"/>
  </r>
  <r>
    <x v="53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x v="1"/>
    <s v="theater/plays"/>
    <x v="436"/>
    <x v="1"/>
    <s v="plays"/>
    <x v="2859"/>
    <d v="2015-10-16T08:41:44"/>
  </r>
  <r>
    <x v="113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x v="1"/>
    <s v="theater/plays"/>
    <x v="2101"/>
    <x v="1"/>
    <s v="plays"/>
    <x v="2860"/>
    <d v="2016-06-19T19:12:56"/>
  </r>
  <r>
    <x v="188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x v="1"/>
    <s v="theater/plays"/>
    <x v="2102"/>
    <x v="1"/>
    <s v="plays"/>
    <x v="2861"/>
    <d v="2015-09-24T14:10:48"/>
  </r>
  <r>
    <x v="50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x v="1"/>
    <s v="theater/plays"/>
    <x v="1782"/>
    <x v="1"/>
    <s v="plays"/>
    <x v="2862"/>
    <d v="2014-06-24T18:57:09"/>
  </r>
  <r>
    <x v="50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x v="1"/>
    <s v="theater/plays"/>
    <x v="135"/>
    <x v="1"/>
    <s v="plays"/>
    <x v="2863"/>
    <d v="2014-09-09T16:12:03"/>
  </r>
  <r>
    <x v="53"/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x v="1"/>
    <s v="theater/plays"/>
    <x v="140"/>
    <x v="1"/>
    <s v="plays"/>
    <x v="2864"/>
    <d v="2015-07-17T13:18:00"/>
  </r>
  <r>
    <x v="5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x v="1"/>
    <s v="theater/plays"/>
    <x v="121"/>
    <x v="1"/>
    <s v="plays"/>
    <x v="2865"/>
    <d v="2015-01-06T02:44:19"/>
  </r>
  <r>
    <x v="60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x v="1"/>
    <s v="theater/plays"/>
    <x v="381"/>
    <x v="1"/>
    <s v="plays"/>
    <x v="2866"/>
    <d v="2016-10-14T22:00:00"/>
  </r>
  <r>
    <x v="68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x v="1"/>
    <s v="theater/plays"/>
    <x v="2103"/>
    <x v="1"/>
    <s v="plays"/>
    <x v="2867"/>
    <d v="2016-07-04T04:00:00"/>
  </r>
  <r>
    <x v="7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x v="1"/>
    <s v="theater/plays"/>
    <x v="2104"/>
    <x v="1"/>
    <s v="plays"/>
    <x v="2868"/>
    <d v="2016-10-05T19:50:54"/>
  </r>
  <r>
    <x v="60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x v="1"/>
    <s v="theater/plays"/>
    <x v="1271"/>
    <x v="1"/>
    <s v="plays"/>
    <x v="2869"/>
    <d v="2016-07-19T14:14:41"/>
  </r>
  <r>
    <x v="77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x v="1"/>
    <s v="theater/plays"/>
    <x v="161"/>
    <x v="1"/>
    <s v="plays"/>
    <x v="2870"/>
    <d v="2014-05-17T04:32:45"/>
  </r>
  <r>
    <x v="62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x v="1"/>
    <s v="theater/plays"/>
    <x v="2105"/>
    <x v="1"/>
    <s v="plays"/>
    <x v="2871"/>
    <d v="2014-12-21T17:43:33"/>
  </r>
  <r>
    <x v="5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x v="1"/>
    <s v="theater/plays"/>
    <x v="121"/>
    <x v="1"/>
    <s v="plays"/>
    <x v="2872"/>
    <d v="2015-06-20T02:47:18"/>
  </r>
  <r>
    <x v="151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x v="1"/>
    <s v="theater/plays"/>
    <x v="2106"/>
    <x v="1"/>
    <s v="plays"/>
    <x v="2873"/>
    <d v="2015-01-28T19:37:11"/>
  </r>
  <r>
    <x v="62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x v="1"/>
    <s v="theater/plays"/>
    <x v="2107"/>
    <x v="1"/>
    <s v="plays"/>
    <x v="2874"/>
    <d v="2017-01-17T20:16:26"/>
  </r>
  <r>
    <x v="50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x v="1"/>
    <s v="theater/plays"/>
    <x v="1054"/>
    <x v="1"/>
    <s v="plays"/>
    <x v="2875"/>
    <d v="2016-05-05T03:04:53"/>
  </r>
  <r>
    <x v="5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x v="1"/>
    <s v="theater/plays"/>
    <x v="121"/>
    <x v="1"/>
    <s v="plays"/>
    <x v="2876"/>
    <d v="2015-07-16T17:51:19"/>
  </r>
  <r>
    <x v="57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x v="1"/>
    <s v="theater/plays"/>
    <x v="149"/>
    <x v="1"/>
    <s v="plays"/>
    <x v="2877"/>
    <d v="2016-11-30T17:00:00"/>
  </r>
  <r>
    <x v="53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x v="1"/>
    <s v="theater/plays"/>
    <x v="2108"/>
    <x v="1"/>
    <s v="plays"/>
    <x v="2878"/>
    <d v="2015-07-03T14:46:35"/>
  </r>
  <r>
    <x v="50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x v="1"/>
    <s v="theater/plays"/>
    <x v="2109"/>
    <x v="1"/>
    <s v="plays"/>
    <x v="2879"/>
    <d v="2016-01-20T17:24:21"/>
  </r>
  <r>
    <x v="61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x v="1"/>
    <s v="theater/plays"/>
    <x v="2110"/>
    <x v="1"/>
    <s v="plays"/>
    <x v="2880"/>
    <d v="2015-08-20T17:05:00"/>
  </r>
  <r>
    <x v="5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x v="1"/>
    <s v="theater/plays"/>
    <x v="121"/>
    <x v="1"/>
    <s v="plays"/>
    <x v="2881"/>
    <d v="2014-12-03T15:20:36"/>
  </r>
  <r>
    <x v="12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x v="1"/>
    <s v="theater/plays"/>
    <x v="2111"/>
    <x v="1"/>
    <s v="plays"/>
    <x v="2882"/>
    <d v="2016-05-01T14:18:38"/>
  </r>
  <r>
    <x v="11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x v="1"/>
    <s v="theater/plays"/>
    <x v="2112"/>
    <x v="1"/>
    <s v="plays"/>
    <x v="2883"/>
    <d v="2016-02-06T04:59:00"/>
  </r>
  <r>
    <x v="50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x v="1"/>
    <s v="theater/plays"/>
    <x v="2113"/>
    <x v="1"/>
    <s v="plays"/>
    <x v="2884"/>
    <d v="2014-12-05T17:27:15"/>
  </r>
  <r>
    <x v="69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x v="1"/>
    <s v="theater/plays"/>
    <x v="438"/>
    <x v="1"/>
    <s v="plays"/>
    <x v="2885"/>
    <d v="2015-03-14T00:50:01"/>
  </r>
  <r>
    <x v="62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x v="1"/>
    <s v="theater/plays"/>
    <x v="119"/>
    <x v="1"/>
    <s v="plays"/>
    <x v="2886"/>
    <d v="2015-09-19T03:59:00"/>
  </r>
  <r>
    <x v="50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x v="1"/>
    <s v="theater/plays"/>
    <x v="144"/>
    <x v="1"/>
    <s v="plays"/>
    <x v="2887"/>
    <d v="2015-01-11T10:15:24"/>
  </r>
  <r>
    <x v="5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x v="1"/>
    <s v="theater/plays"/>
    <x v="121"/>
    <x v="1"/>
    <s v="plays"/>
    <x v="2888"/>
    <d v="2014-10-18T04:59:00"/>
  </r>
  <r>
    <x v="151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x v="1"/>
    <s v="theater/plays"/>
    <x v="2114"/>
    <x v="1"/>
    <s v="plays"/>
    <x v="2889"/>
    <d v="2014-08-29T20:43:05"/>
  </r>
  <r>
    <x v="60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x v="1"/>
    <s v="theater/plays"/>
    <x v="589"/>
    <x v="1"/>
    <s v="plays"/>
    <x v="2890"/>
    <d v="2014-08-09T03:00:00"/>
  </r>
  <r>
    <x v="56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x v="1"/>
    <s v="theater/plays"/>
    <x v="2115"/>
    <x v="1"/>
    <s v="plays"/>
    <x v="2891"/>
    <d v="2016-04-15T20:12:08"/>
  </r>
  <r>
    <x v="114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x v="1"/>
    <s v="theater/plays"/>
    <x v="2116"/>
    <x v="1"/>
    <s v="plays"/>
    <x v="2892"/>
    <d v="2014-08-25T21:00:00"/>
  </r>
  <r>
    <x v="60"/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x v="1"/>
    <s v="theater/plays"/>
    <x v="385"/>
    <x v="1"/>
    <s v="plays"/>
    <x v="2893"/>
    <d v="2015-01-09T02:00:00"/>
  </r>
  <r>
    <x v="5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x v="1"/>
    <s v="theater/plays"/>
    <x v="121"/>
    <x v="1"/>
    <s v="plays"/>
    <x v="2894"/>
    <d v="2015-04-03T22:40:15"/>
  </r>
  <r>
    <x v="6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x v="1"/>
    <s v="theater/plays"/>
    <x v="2117"/>
    <x v="1"/>
    <s v="plays"/>
    <x v="2895"/>
    <d v="2014-06-22T21:00:00"/>
  </r>
  <r>
    <x v="70"/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x v="1"/>
    <s v="theater/plays"/>
    <x v="2118"/>
    <x v="1"/>
    <s v="plays"/>
    <x v="2896"/>
    <d v="2016-12-12T06:00:00"/>
  </r>
  <r>
    <x v="62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x v="1"/>
    <s v="theater/plays"/>
    <x v="2119"/>
    <x v="1"/>
    <s v="plays"/>
    <x v="2897"/>
    <d v="2015-10-11T15:29:05"/>
  </r>
  <r>
    <x v="65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x v="1"/>
    <s v="theater/plays"/>
    <x v="2120"/>
    <x v="1"/>
    <s v="plays"/>
    <x v="2898"/>
    <d v="2015-10-31T15:57:33"/>
  </r>
  <r>
    <x v="5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x v="1"/>
    <s v="theater/plays"/>
    <x v="121"/>
    <x v="1"/>
    <s v="plays"/>
    <x v="2899"/>
    <d v="2016-07-24T01:52:38"/>
  </r>
  <r>
    <x v="353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x v="1"/>
    <s v="theater/plays"/>
    <x v="2121"/>
    <x v="1"/>
    <s v="plays"/>
    <x v="2900"/>
    <d v="2014-08-09T05:37:12"/>
  </r>
  <r>
    <x v="60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x v="1"/>
    <s v="theater/plays"/>
    <x v="366"/>
    <x v="1"/>
    <s v="plays"/>
    <x v="2901"/>
    <d v="2015-02-07T21:42:19"/>
  </r>
  <r>
    <x v="50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x v="1"/>
    <s v="theater/plays"/>
    <x v="384"/>
    <x v="1"/>
    <s v="plays"/>
    <x v="2902"/>
    <d v="2015-08-24T10:33:16"/>
  </r>
  <r>
    <x v="60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x v="1"/>
    <s v="theater/plays"/>
    <x v="2122"/>
    <x v="1"/>
    <s v="plays"/>
    <x v="2903"/>
    <d v="2015-09-09T04:00:18"/>
  </r>
  <r>
    <x v="62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x v="1"/>
    <s v="theater/plays"/>
    <x v="654"/>
    <x v="1"/>
    <s v="plays"/>
    <x v="2904"/>
    <d v="2014-11-09T12:00:00"/>
  </r>
  <r>
    <x v="82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x v="1"/>
    <s v="theater/plays"/>
    <x v="2123"/>
    <x v="1"/>
    <s v="plays"/>
    <x v="2905"/>
    <d v="2016-09-07T01:21:53"/>
  </r>
  <r>
    <x v="114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x v="1"/>
    <s v="theater/plays"/>
    <x v="2124"/>
    <x v="1"/>
    <s v="plays"/>
    <x v="2906"/>
    <d v="2015-08-01T01:00:00"/>
  </r>
  <r>
    <x v="50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x v="1"/>
    <s v="theater/plays"/>
    <x v="120"/>
    <x v="1"/>
    <s v="plays"/>
    <x v="2907"/>
    <d v="2016-05-14T21:03:57"/>
  </r>
  <r>
    <x v="56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x v="1"/>
    <s v="theater/plays"/>
    <x v="1854"/>
    <x v="1"/>
    <s v="plays"/>
    <x v="2908"/>
    <d v="2016-06-08T17:33:39"/>
  </r>
  <r>
    <x v="50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x v="1"/>
    <s v="theater/plays"/>
    <x v="135"/>
    <x v="1"/>
    <s v="plays"/>
    <x v="2909"/>
    <d v="2014-11-25T19:46:00"/>
  </r>
  <r>
    <x v="50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x v="1"/>
    <s v="theater/plays"/>
    <x v="120"/>
    <x v="1"/>
    <s v="plays"/>
    <x v="2910"/>
    <d v="2015-06-12T20:11:27"/>
  </r>
  <r>
    <x v="121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x v="1"/>
    <s v="theater/plays"/>
    <x v="2125"/>
    <x v="1"/>
    <s v="plays"/>
    <x v="2911"/>
    <d v="2015-06-27T18:27:06"/>
  </r>
  <r>
    <x v="51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x v="1"/>
    <s v="theater/plays"/>
    <x v="2126"/>
    <x v="1"/>
    <s v="plays"/>
    <x v="2912"/>
    <d v="2016-01-15T03:09:34"/>
  </r>
  <r>
    <x v="50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x v="1"/>
    <s v="theater/plays"/>
    <x v="120"/>
    <x v="1"/>
    <s v="plays"/>
    <x v="2913"/>
    <d v="2014-09-06T22:08:59"/>
  </r>
  <r>
    <x v="50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x v="1"/>
    <s v="theater/plays"/>
    <x v="120"/>
    <x v="1"/>
    <s v="plays"/>
    <x v="2914"/>
    <d v="2015-03-14T20:46:34"/>
  </r>
  <r>
    <x v="220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x v="1"/>
    <s v="theater/plays"/>
    <x v="2127"/>
    <x v="1"/>
    <s v="plays"/>
    <x v="2915"/>
    <d v="2016-03-16T08:33:10"/>
  </r>
  <r>
    <x v="59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x v="1"/>
    <s v="theater/plays"/>
    <x v="2128"/>
    <x v="1"/>
    <s v="plays"/>
    <x v="2916"/>
    <d v="2014-05-19T11:26:29"/>
  </r>
  <r>
    <x v="66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x v="1"/>
    <s v="theater/plays"/>
    <x v="2129"/>
    <x v="1"/>
    <s v="plays"/>
    <x v="2917"/>
    <d v="2015-09-16T05:37:27"/>
  </r>
  <r>
    <x v="117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x v="1"/>
    <s v="theater/plays"/>
    <x v="2130"/>
    <x v="1"/>
    <s v="plays"/>
    <x v="2918"/>
    <d v="2015-10-29T15:06:47"/>
  </r>
  <r>
    <x v="114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x v="1"/>
    <s v="theater/plays"/>
    <x v="439"/>
    <x v="1"/>
    <s v="plays"/>
    <x v="2919"/>
    <d v="2014-08-05T14:52:09"/>
  </r>
  <r>
    <x v="117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x v="1"/>
    <s v="theater/plays"/>
    <x v="2131"/>
    <x v="1"/>
    <s v="plays"/>
    <x v="2920"/>
    <d v="2015-03-25T18:01:10"/>
  </r>
  <r>
    <x v="32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x v="0"/>
    <s v="theater/musical"/>
    <x v="1380"/>
    <x v="1"/>
    <s v="musical"/>
    <x v="2921"/>
    <d v="2014-09-25T21:16:44"/>
  </r>
  <r>
    <x v="8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x v="0"/>
    <s v="theater/musical"/>
    <x v="161"/>
    <x v="1"/>
    <s v="musical"/>
    <x v="2922"/>
    <d v="2015-05-18T20:58:47"/>
  </r>
  <r>
    <x v="8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x v="0"/>
    <s v="theater/musical"/>
    <x v="180"/>
    <x v="1"/>
    <s v="musical"/>
    <x v="2923"/>
    <d v="2015-01-24T03:00:00"/>
  </r>
  <r>
    <x v="33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x v="0"/>
    <s v="theater/musical"/>
    <x v="2132"/>
    <x v="1"/>
    <s v="musical"/>
    <x v="2924"/>
    <d v="2015-05-09T03:59:00"/>
  </r>
  <r>
    <x v="21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x v="0"/>
    <s v="theater/musical"/>
    <x v="2133"/>
    <x v="1"/>
    <s v="musical"/>
    <x v="2925"/>
    <d v="2014-09-11T14:01:08"/>
  </r>
  <r>
    <x v="10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x v="0"/>
    <s v="theater/musical"/>
    <x v="766"/>
    <x v="1"/>
    <s v="musical"/>
    <x v="2926"/>
    <d v="2015-02-23T18:22:59"/>
  </r>
  <r>
    <x v="26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x v="0"/>
    <s v="theater/musical"/>
    <x v="2134"/>
    <x v="1"/>
    <s v="musical"/>
    <x v="2927"/>
    <d v="2014-07-15T05:00:00"/>
  </r>
  <r>
    <x v="8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x v="0"/>
    <s v="theater/musical"/>
    <x v="694"/>
    <x v="1"/>
    <s v="musical"/>
    <x v="2928"/>
    <d v="2016-03-04T23:57:26"/>
  </r>
  <r>
    <x v="21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x v="0"/>
    <s v="theater/musical"/>
    <x v="2135"/>
    <x v="1"/>
    <s v="musical"/>
    <x v="2929"/>
    <d v="2014-05-25T13:32:38"/>
  </r>
  <r>
    <x v="7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x v="0"/>
    <s v="theater/musical"/>
    <x v="2136"/>
    <x v="1"/>
    <s v="musical"/>
    <x v="2930"/>
    <d v="2015-05-07T14:01:04"/>
  </r>
  <r>
    <x v="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x v="0"/>
    <s v="theater/musical"/>
    <x v="2137"/>
    <x v="1"/>
    <s v="musical"/>
    <x v="2931"/>
    <d v="2014-09-15T06:08:00"/>
  </r>
  <r>
    <x v="2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x v="0"/>
    <s v="theater/musical"/>
    <x v="2138"/>
    <x v="1"/>
    <s v="musical"/>
    <x v="2932"/>
    <d v="2015-02-21T11:00:00"/>
  </r>
  <r>
    <x v="33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x v="0"/>
    <s v="theater/musical"/>
    <x v="2139"/>
    <x v="1"/>
    <s v="musical"/>
    <x v="2933"/>
    <d v="2016-06-04T22:57:33"/>
  </r>
  <r>
    <x v="29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x v="0"/>
    <s v="theater/musical"/>
    <x v="2140"/>
    <x v="1"/>
    <s v="musical"/>
    <x v="2934"/>
    <d v="2014-06-15T15:16:04"/>
  </r>
  <r>
    <x v="7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x v="0"/>
    <s v="theater/musical"/>
    <x v="2141"/>
    <x v="1"/>
    <s v="musical"/>
    <x v="2935"/>
    <d v="2016-08-29T17:00:00"/>
  </r>
  <r>
    <x v="30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x v="0"/>
    <s v="theater/musical"/>
    <x v="1829"/>
    <x v="1"/>
    <s v="musical"/>
    <x v="2936"/>
    <d v="2014-10-13T04:59:00"/>
  </r>
  <r>
    <x v="18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x v="0"/>
    <s v="theater/musical"/>
    <x v="2142"/>
    <x v="1"/>
    <s v="musical"/>
    <x v="2937"/>
    <d v="2014-07-13T10:58:33"/>
  </r>
  <r>
    <x v="7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x v="0"/>
    <s v="theater/musical"/>
    <x v="2143"/>
    <x v="1"/>
    <s v="musical"/>
    <x v="2938"/>
    <d v="2015-01-30T16:53:34"/>
  </r>
  <r>
    <x v="33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x v="0"/>
    <s v="theater/musical"/>
    <x v="2144"/>
    <x v="1"/>
    <s v="musical"/>
    <x v="2939"/>
    <d v="2014-08-28T01:00:00"/>
  </r>
  <r>
    <x v="13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x v="0"/>
    <s v="theater/musical"/>
    <x v="2145"/>
    <x v="1"/>
    <s v="musical"/>
    <x v="2940"/>
    <d v="2015-01-18T18:33:38"/>
  </r>
  <r>
    <x v="50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x v="1"/>
    <s v="theater/spaces"/>
    <x v="120"/>
    <x v="1"/>
    <s v="spaces"/>
    <x v="2941"/>
    <d v="2015-03-01T23:02:35"/>
  </r>
  <r>
    <x v="68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x v="1"/>
    <s v="theater/spaces"/>
    <x v="2146"/>
    <x v="1"/>
    <s v="spaces"/>
    <x v="2942"/>
    <d v="2015-12-16T20:18:00"/>
  </r>
  <r>
    <x v="5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x v="1"/>
    <s v="theater/spaces"/>
    <x v="121"/>
    <x v="1"/>
    <s v="spaces"/>
    <x v="2943"/>
    <d v="2015-04-13T03:06:20"/>
  </r>
  <r>
    <x v="60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x v="1"/>
    <s v="theater/spaces"/>
    <x v="101"/>
    <x v="1"/>
    <s v="spaces"/>
    <x v="2944"/>
    <d v="2015-06-07T21:56:38"/>
  </r>
  <r>
    <x v="5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x v="1"/>
    <s v="theater/spaces"/>
    <x v="121"/>
    <x v="1"/>
    <s v="spaces"/>
    <x v="2945"/>
    <d v="2015-05-24T03:21:00"/>
  </r>
  <r>
    <x v="50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x v="1"/>
    <s v="theater/spaces"/>
    <x v="120"/>
    <x v="1"/>
    <s v="spaces"/>
    <x v="2946"/>
    <d v="2016-08-15T12:44:52"/>
  </r>
  <r>
    <x v="65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x v="1"/>
    <s v="theater/spaces"/>
    <x v="2147"/>
    <x v="1"/>
    <s v="spaces"/>
    <x v="2947"/>
    <d v="2016-11-24T17:11:00"/>
  </r>
  <r>
    <x v="50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x v="1"/>
    <s v="theater/spaces"/>
    <x v="2148"/>
    <x v="1"/>
    <s v="spaces"/>
    <x v="2948"/>
    <d v="2015-06-02T15:34:53"/>
  </r>
  <r>
    <x v="56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x v="1"/>
    <s v="theater/spaces"/>
    <x v="385"/>
    <x v="1"/>
    <s v="spaces"/>
    <x v="2949"/>
    <d v="2015-11-19T20:45:17"/>
  </r>
  <r>
    <x v="5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x v="1"/>
    <s v="theater/spaces"/>
    <x v="121"/>
    <x v="1"/>
    <s v="spaces"/>
    <x v="2950"/>
    <d v="2016-01-23T08:45:52"/>
  </r>
  <r>
    <x v="53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x v="1"/>
    <s v="theater/spaces"/>
    <x v="2149"/>
    <x v="1"/>
    <s v="spaces"/>
    <x v="2951"/>
    <d v="2014-10-05T19:16:13"/>
  </r>
  <r>
    <x v="59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x v="1"/>
    <s v="theater/spaces"/>
    <x v="2150"/>
    <x v="1"/>
    <s v="spaces"/>
    <x v="2952"/>
    <d v="2016-10-17T04:00:00"/>
  </r>
  <r>
    <x v="50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x v="1"/>
    <s v="theater/spaces"/>
    <x v="2151"/>
    <x v="1"/>
    <s v="spaces"/>
    <x v="2953"/>
    <d v="2015-10-08T19:00:21"/>
  </r>
  <r>
    <x v="5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x v="1"/>
    <s v="theater/spaces"/>
    <x v="121"/>
    <x v="1"/>
    <s v="spaces"/>
    <x v="2954"/>
    <d v="2017-03-16T13:00:03"/>
  </r>
  <r>
    <x v="64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x v="1"/>
    <s v="theater/spaces"/>
    <x v="178"/>
    <x v="1"/>
    <s v="spaces"/>
    <x v="2955"/>
    <d v="2015-06-16T17:47:29"/>
  </r>
  <r>
    <x v="123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x v="1"/>
    <s v="theater/spaces"/>
    <x v="2152"/>
    <x v="1"/>
    <s v="spaces"/>
    <x v="2956"/>
    <d v="2016-05-04T23:00:50"/>
  </r>
  <r>
    <x v="53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x v="1"/>
    <s v="theater/spaces"/>
    <x v="736"/>
    <x v="1"/>
    <s v="spaces"/>
    <x v="2957"/>
    <d v="2015-03-27T23:16:12"/>
  </r>
  <r>
    <x v="5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x v="1"/>
    <s v="theater/spaces"/>
    <x v="121"/>
    <x v="1"/>
    <s v="spaces"/>
    <x v="2958"/>
    <d v="2016-05-08T17:41:57"/>
  </r>
  <r>
    <x v="5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x v="1"/>
    <s v="theater/spaces"/>
    <x v="121"/>
    <x v="1"/>
    <s v="spaces"/>
    <x v="2959"/>
    <d v="2016-06-07T00:12:05"/>
  </r>
  <r>
    <x v="5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x v="1"/>
    <s v="theater/spaces"/>
    <x v="121"/>
    <x v="1"/>
    <s v="spaces"/>
    <x v="2960"/>
    <d v="2014-09-11T18:10:23"/>
  </r>
  <r>
    <x v="5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x v="0"/>
    <s v="theater/plays"/>
    <x v="2153"/>
    <x v="1"/>
    <s v="plays"/>
    <x v="2961"/>
    <d v="2015-03-26T04:00:00"/>
  </r>
  <r>
    <x v="10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x v="0"/>
    <s v="theater/plays"/>
    <x v="2154"/>
    <x v="1"/>
    <s v="plays"/>
    <x v="2962"/>
    <d v="2015-03-01T06:59:00"/>
  </r>
  <r>
    <x v="13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x v="0"/>
    <s v="theater/plays"/>
    <x v="2155"/>
    <x v="1"/>
    <s v="plays"/>
    <x v="2963"/>
    <d v="2015-07-02T11:17:04"/>
  </r>
  <r>
    <x v="7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x v="0"/>
    <s v="theater/plays"/>
    <x v="2156"/>
    <x v="1"/>
    <s v="plays"/>
    <x v="2964"/>
    <d v="2014-08-06T21:32:00"/>
  </r>
  <r>
    <x v="15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x v="0"/>
    <s v="theater/plays"/>
    <x v="2157"/>
    <x v="1"/>
    <s v="plays"/>
    <x v="2965"/>
    <d v="2015-07-07T17:30:33"/>
  </r>
  <r>
    <x v="35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x v="0"/>
    <s v="theater/plays"/>
    <x v="2158"/>
    <x v="1"/>
    <s v="plays"/>
    <x v="2966"/>
    <d v="2015-09-16T17:43:32"/>
  </r>
  <r>
    <x v="35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x v="0"/>
    <s v="theater/plays"/>
    <x v="2159"/>
    <x v="1"/>
    <s v="plays"/>
    <x v="2967"/>
    <d v="2015-03-09T03:44:52"/>
  </r>
  <r>
    <x v="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x v="0"/>
    <s v="theater/plays"/>
    <x v="2160"/>
    <x v="1"/>
    <s v="plays"/>
    <x v="2968"/>
    <d v="2016-08-17T03:59:00"/>
  </r>
  <r>
    <x v="200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x v="0"/>
    <s v="theater/plays"/>
    <x v="2161"/>
    <x v="1"/>
    <s v="plays"/>
    <x v="2969"/>
    <d v="2015-05-03T22:51:00"/>
  </r>
  <r>
    <x v="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x v="0"/>
    <s v="theater/plays"/>
    <x v="2162"/>
    <x v="1"/>
    <s v="plays"/>
    <x v="2970"/>
    <d v="2014-07-18T16:04:11"/>
  </r>
  <r>
    <x v="8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x v="0"/>
    <s v="theater/plays"/>
    <x v="2163"/>
    <x v="1"/>
    <s v="plays"/>
    <x v="2971"/>
    <d v="2014-08-31T15:47:58"/>
  </r>
  <r>
    <x v="2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x v="0"/>
    <s v="theater/plays"/>
    <x v="2164"/>
    <x v="1"/>
    <s v="plays"/>
    <x v="2972"/>
    <d v="2016-12-05T01:00:00"/>
  </r>
  <r>
    <x v="215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x v="0"/>
    <s v="theater/plays"/>
    <x v="2165"/>
    <x v="1"/>
    <s v="plays"/>
    <x v="2973"/>
    <d v="2016-01-01T04:00:00"/>
  </r>
  <r>
    <x v="21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x v="0"/>
    <s v="theater/plays"/>
    <x v="2166"/>
    <x v="1"/>
    <s v="plays"/>
    <x v="2974"/>
    <d v="2014-09-26T01:35:00"/>
  </r>
  <r>
    <x v="8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x v="0"/>
    <s v="theater/plays"/>
    <x v="2167"/>
    <x v="1"/>
    <s v="plays"/>
    <x v="2975"/>
    <d v="2014-11-27T03:00:00"/>
  </r>
  <r>
    <x v="193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x v="0"/>
    <s v="theater/plays"/>
    <x v="2168"/>
    <x v="1"/>
    <s v="plays"/>
    <x v="2976"/>
    <d v="2016-03-13T12:00:00"/>
  </r>
  <r>
    <x v="35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x v="0"/>
    <s v="theater/plays"/>
    <x v="801"/>
    <x v="1"/>
    <s v="plays"/>
    <x v="2977"/>
    <d v="2015-03-23T02:14:00"/>
  </r>
  <r>
    <x v="32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x v="0"/>
    <s v="theater/plays"/>
    <x v="2169"/>
    <x v="1"/>
    <s v="plays"/>
    <x v="2978"/>
    <d v="2014-10-20T05:59:00"/>
  </r>
  <r>
    <x v="7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x v="0"/>
    <s v="theater/plays"/>
    <x v="2170"/>
    <x v="1"/>
    <s v="plays"/>
    <x v="2979"/>
    <d v="2015-01-06T06:00:00"/>
  </r>
  <r>
    <x v="15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x v="0"/>
    <s v="theater/plays"/>
    <x v="2171"/>
    <x v="1"/>
    <s v="plays"/>
    <x v="2980"/>
    <d v="2015-08-24T02:00:00"/>
  </r>
  <r>
    <x v="32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x v="0"/>
    <s v="theater/spaces"/>
    <x v="2172"/>
    <x v="1"/>
    <s v="spaces"/>
    <x v="2981"/>
    <d v="2015-09-23T13:25:56"/>
  </r>
  <r>
    <x v="21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x v="0"/>
    <s v="theater/spaces"/>
    <x v="2173"/>
    <x v="1"/>
    <s v="spaces"/>
    <x v="2982"/>
    <d v="2016-02-11T16:29:03"/>
  </r>
  <r>
    <x v="92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x v="0"/>
    <s v="theater/spaces"/>
    <x v="2174"/>
    <x v="1"/>
    <s v="spaces"/>
    <x v="2983"/>
    <d v="2014-11-11T16:10:36"/>
  </r>
  <r>
    <x v="8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x v="0"/>
    <s v="theater/spaces"/>
    <x v="2175"/>
    <x v="1"/>
    <s v="spaces"/>
    <x v="2984"/>
    <d v="2016-08-24T06:41:21"/>
  </r>
  <r>
    <x v="108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x v="0"/>
    <s v="theater/spaces"/>
    <x v="2176"/>
    <x v="1"/>
    <s v="spaces"/>
    <x v="2985"/>
    <d v="2016-10-31T04:00:00"/>
  </r>
  <r>
    <x v="6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x v="0"/>
    <s v="theater/spaces"/>
    <x v="2177"/>
    <x v="1"/>
    <s v="spaces"/>
    <x v="2986"/>
    <d v="2016-05-01T11:00:06"/>
  </r>
  <r>
    <x v="5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x v="0"/>
    <s v="theater/spaces"/>
    <x v="2178"/>
    <x v="1"/>
    <s v="spaces"/>
    <x v="2987"/>
    <d v="2016-10-13T00:00:00"/>
  </r>
  <r>
    <x v="8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x v="0"/>
    <s v="theater/spaces"/>
    <x v="680"/>
    <x v="1"/>
    <s v="spaces"/>
    <x v="2988"/>
    <d v="2016-06-20T08:41:21"/>
  </r>
  <r>
    <x v="93"/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x v="0"/>
    <s v="theater/spaces"/>
    <x v="2179"/>
    <x v="1"/>
    <s v="spaces"/>
    <x v="2989"/>
    <d v="2015-12-21T04:59:00"/>
  </r>
  <r>
    <x v="8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x v="0"/>
    <s v="theater/spaces"/>
    <x v="2180"/>
    <x v="1"/>
    <s v="spaces"/>
    <x v="2990"/>
    <d v="2016-01-07T13:47:00"/>
  </r>
  <r>
    <x v="3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x v="0"/>
    <s v="theater/spaces"/>
    <x v="2181"/>
    <x v="1"/>
    <s v="spaces"/>
    <x v="2991"/>
    <d v="2017-01-27T20:05:30"/>
  </r>
  <r>
    <x v="2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x v="0"/>
    <s v="theater/spaces"/>
    <x v="2182"/>
    <x v="1"/>
    <s v="spaces"/>
    <x v="2992"/>
    <d v="2016-10-09T18:25:10"/>
  </r>
  <r>
    <x v="8"/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x v="0"/>
    <s v="theater/spaces"/>
    <x v="2183"/>
    <x v="1"/>
    <s v="spaces"/>
    <x v="2993"/>
    <d v="2016-02-20T20:07:47"/>
  </r>
  <r>
    <x v="354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x v="0"/>
    <s v="theater/spaces"/>
    <x v="2184"/>
    <x v="1"/>
    <s v="spaces"/>
    <x v="2994"/>
    <d v="2014-10-03T11:29:32"/>
  </r>
  <r>
    <x v="2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x v="0"/>
    <s v="theater/spaces"/>
    <x v="2185"/>
    <x v="1"/>
    <s v="spaces"/>
    <x v="2995"/>
    <d v="2017-01-19T15:57:51"/>
  </r>
  <r>
    <x v="174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x v="0"/>
    <s v="theater/spaces"/>
    <x v="2186"/>
    <x v="1"/>
    <s v="spaces"/>
    <x v="2996"/>
    <d v="2015-05-26T21:54:00"/>
  </r>
  <r>
    <x v="3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x v="0"/>
    <s v="theater/spaces"/>
    <x v="2187"/>
    <x v="1"/>
    <s v="spaces"/>
    <x v="2997"/>
    <d v="2017-02-27T04:59:00"/>
  </r>
  <r>
    <x v="33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x v="0"/>
    <s v="theater/spaces"/>
    <x v="2188"/>
    <x v="1"/>
    <s v="spaces"/>
    <x v="2998"/>
    <d v="2014-06-16T04:25:00"/>
  </r>
  <r>
    <x v="17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x v="0"/>
    <s v="theater/spaces"/>
    <x v="2189"/>
    <x v="1"/>
    <s v="spaces"/>
    <x v="2999"/>
    <d v="2017-03-01T02:00:00"/>
  </r>
  <r>
    <x v="8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x v="0"/>
    <s v="theater/spaces"/>
    <x v="372"/>
    <x v="1"/>
    <s v="spaces"/>
    <x v="3000"/>
    <d v="2017-01-31T18:00:00"/>
  </r>
  <r>
    <x v="355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x v="0"/>
    <s v="theater/spaces"/>
    <x v="2190"/>
    <x v="1"/>
    <s v="spaces"/>
    <x v="3001"/>
    <d v="2016-07-13T21:29:42"/>
  </r>
  <r>
    <x v="15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x v="0"/>
    <s v="theater/spaces"/>
    <x v="2191"/>
    <x v="1"/>
    <s v="spaces"/>
    <x v="3002"/>
    <d v="2012-12-26T20:04:12"/>
  </r>
  <r>
    <x v="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x v="0"/>
    <s v="theater/spaces"/>
    <x v="2192"/>
    <x v="1"/>
    <s v="spaces"/>
    <x v="3003"/>
    <d v="2016-03-01T05:59:00"/>
  </r>
  <r>
    <x v="40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x v="0"/>
    <s v="theater/spaces"/>
    <x v="2193"/>
    <x v="1"/>
    <s v="spaces"/>
    <x v="3004"/>
    <d v="2014-11-15T22:08:44"/>
  </r>
  <r>
    <x v="28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x v="0"/>
    <s v="theater/spaces"/>
    <x v="2194"/>
    <x v="1"/>
    <s v="spaces"/>
    <x v="3005"/>
    <d v="2014-10-06T16:11:45"/>
  </r>
  <r>
    <x v="2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x v="0"/>
    <s v="theater/spaces"/>
    <x v="2195"/>
    <x v="1"/>
    <s v="spaces"/>
    <x v="3006"/>
    <d v="2014-12-14T18:09:51"/>
  </r>
  <r>
    <x v="144"/>
    <n v="3007"/>
    <s v="Bethlem"/>
    <s v="Consuite for 2015 CoreCon.  An adventure into insanity."/>
    <n v="600"/>
    <n v="1080"/>
    <x v="0"/>
    <s v="US"/>
    <s v="USD"/>
    <n v="1429938683"/>
    <n v="1428124283"/>
    <b v="0"/>
    <x v="9"/>
    <x v="0"/>
    <s v="theater/spaces"/>
    <x v="1237"/>
    <x v="1"/>
    <s v="spaces"/>
    <x v="3007"/>
    <d v="2015-04-25T05:11:23"/>
  </r>
  <r>
    <x v="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x v="0"/>
    <s v="theater/spaces"/>
    <x v="2196"/>
    <x v="1"/>
    <s v="spaces"/>
    <x v="3008"/>
    <d v="2016-01-21T05:05:19"/>
  </r>
  <r>
    <x v="28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x v="0"/>
    <s v="theater/spaces"/>
    <x v="2197"/>
    <x v="1"/>
    <s v="spaces"/>
    <x v="3009"/>
    <d v="2014-11-26T14:40:40"/>
  </r>
  <r>
    <x v="137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x v="0"/>
    <s v="theater/spaces"/>
    <x v="2198"/>
    <x v="1"/>
    <s v="spaces"/>
    <x v="3010"/>
    <d v="2015-02-21T19:58:39"/>
  </r>
  <r>
    <x v="39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x v="0"/>
    <s v="theater/spaces"/>
    <x v="2199"/>
    <x v="1"/>
    <s v="spaces"/>
    <x v="3011"/>
    <d v="2015-12-23T22:59:00"/>
  </r>
  <r>
    <x v="16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x v="0"/>
    <s v="theater/spaces"/>
    <x v="2200"/>
    <x v="1"/>
    <s v="spaces"/>
    <x v="3012"/>
    <d v="2015-02-10T16:52:10"/>
  </r>
  <r>
    <x v="96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x v="0"/>
    <s v="theater/spaces"/>
    <x v="2201"/>
    <x v="1"/>
    <s v="spaces"/>
    <x v="3013"/>
    <d v="2015-06-21T20:04:09"/>
  </r>
  <r>
    <x v="40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x v="0"/>
    <s v="theater/spaces"/>
    <x v="2202"/>
    <x v="1"/>
    <s v="spaces"/>
    <x v="3014"/>
    <d v="2014-11-05T05:00:00"/>
  </r>
  <r>
    <x v="33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x v="0"/>
    <s v="theater/spaces"/>
    <x v="2203"/>
    <x v="1"/>
    <s v="spaces"/>
    <x v="3015"/>
    <d v="2014-06-11T04:00:00"/>
  </r>
  <r>
    <x v="33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x v="0"/>
    <s v="theater/spaces"/>
    <x v="2204"/>
    <x v="1"/>
    <s v="spaces"/>
    <x v="3016"/>
    <d v="2014-07-18T13:09:12"/>
  </r>
  <r>
    <x v="6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x v="0"/>
    <s v="theater/spaces"/>
    <x v="2205"/>
    <x v="1"/>
    <s v="spaces"/>
    <x v="3017"/>
    <d v="2014-08-20T20:24:03"/>
  </r>
  <r>
    <x v="7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x v="0"/>
    <s v="theater/spaces"/>
    <x v="2206"/>
    <x v="1"/>
    <s v="spaces"/>
    <x v="3018"/>
    <d v="2015-07-20T22:00:00"/>
  </r>
  <r>
    <x v="10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x v="0"/>
    <s v="theater/spaces"/>
    <x v="2207"/>
    <x v="1"/>
    <s v="spaces"/>
    <x v="3019"/>
    <d v="2014-05-27T03:00:00"/>
  </r>
  <r>
    <x v="7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x v="0"/>
    <s v="theater/spaces"/>
    <x v="2208"/>
    <x v="1"/>
    <s v="spaces"/>
    <x v="3020"/>
    <d v="2015-08-14T20:18:53"/>
  </r>
  <r>
    <x v="31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x v="0"/>
    <s v="theater/spaces"/>
    <x v="2209"/>
    <x v="1"/>
    <s v="spaces"/>
    <x v="3021"/>
    <d v="2016-11-22T05:59:00"/>
  </r>
  <r>
    <x v="7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x v="0"/>
    <s v="theater/spaces"/>
    <x v="2210"/>
    <x v="1"/>
    <s v="spaces"/>
    <x v="3022"/>
    <d v="2016-08-27T22:53:29"/>
  </r>
  <r>
    <x v="3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x v="0"/>
    <s v="theater/spaces"/>
    <x v="2211"/>
    <x v="1"/>
    <s v="spaces"/>
    <x v="3023"/>
    <d v="2015-06-11T16:13:06"/>
  </r>
  <r>
    <x v="351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x v="0"/>
    <s v="theater/spaces"/>
    <x v="2212"/>
    <x v="1"/>
    <s v="spaces"/>
    <x v="3024"/>
    <d v="2012-10-06T23:51:15"/>
  </r>
  <r>
    <x v="120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x v="0"/>
    <s v="theater/spaces"/>
    <x v="2213"/>
    <x v="1"/>
    <s v="spaces"/>
    <x v="3025"/>
    <d v="2014-05-30T16:00:00"/>
  </r>
  <r>
    <x v="1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x v="0"/>
    <s v="theater/spaces"/>
    <x v="1847"/>
    <x v="1"/>
    <s v="spaces"/>
    <x v="3026"/>
    <d v="2017-03-03T11:01:32"/>
  </r>
  <r>
    <x v="26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x v="0"/>
    <s v="theater/spaces"/>
    <x v="2214"/>
    <x v="1"/>
    <s v="spaces"/>
    <x v="3027"/>
    <d v="2015-03-20T15:54:11"/>
  </r>
  <r>
    <x v="239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x v="0"/>
    <s v="theater/spaces"/>
    <x v="2215"/>
    <x v="1"/>
    <s v="spaces"/>
    <x v="3028"/>
    <d v="2016-08-15T06:20:25"/>
  </r>
  <r>
    <x v="5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x v="0"/>
    <s v="theater/spaces"/>
    <x v="2216"/>
    <x v="1"/>
    <s v="spaces"/>
    <x v="3029"/>
    <d v="2014-11-18T04:35:00"/>
  </r>
  <r>
    <x v="13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x v="0"/>
    <s v="theater/spaces"/>
    <x v="2217"/>
    <x v="1"/>
    <s v="spaces"/>
    <x v="3030"/>
    <d v="2015-09-16T17:56:11"/>
  </r>
  <r>
    <x v="8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x v="0"/>
    <s v="theater/spaces"/>
    <x v="2218"/>
    <x v="1"/>
    <s v="spaces"/>
    <x v="3031"/>
    <d v="2016-10-14T21:10:47"/>
  </r>
  <r>
    <x v="37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x v="0"/>
    <s v="theater/spaces"/>
    <x v="2219"/>
    <x v="1"/>
    <s v="spaces"/>
    <x v="3032"/>
    <d v="2015-09-11T01:04:19"/>
  </r>
  <r>
    <x v="92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x v="0"/>
    <s v="theater/spaces"/>
    <x v="2220"/>
    <x v="1"/>
    <s v="spaces"/>
    <x v="3033"/>
    <d v="2016-08-18T02:38:45"/>
  </r>
  <r>
    <x v="40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x v="0"/>
    <s v="theater/spaces"/>
    <x v="2221"/>
    <x v="1"/>
    <s v="spaces"/>
    <x v="3034"/>
    <d v="2016-11-01T03:59:00"/>
  </r>
  <r>
    <x v="15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x v="0"/>
    <s v="theater/spaces"/>
    <x v="2222"/>
    <x v="1"/>
    <s v="spaces"/>
    <x v="3035"/>
    <d v="2013-05-04T13:26:49"/>
  </r>
  <r>
    <x v="37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x v="0"/>
    <s v="theater/spaces"/>
    <x v="2223"/>
    <x v="1"/>
    <s v="spaces"/>
    <x v="3036"/>
    <d v="2013-08-16T11:59:00"/>
  </r>
  <r>
    <x v="182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x v="0"/>
    <s v="theater/spaces"/>
    <x v="2224"/>
    <x v="1"/>
    <s v="spaces"/>
    <x v="3037"/>
    <d v="2010-10-02T04:59:00"/>
  </r>
  <r>
    <x v="7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x v="0"/>
    <s v="theater/spaces"/>
    <x v="2225"/>
    <x v="1"/>
    <s v="spaces"/>
    <x v="3038"/>
    <d v="2016-03-04T06:03:17"/>
  </r>
  <r>
    <x v="15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x v="0"/>
    <s v="theater/spaces"/>
    <x v="2226"/>
    <x v="1"/>
    <s v="spaces"/>
    <x v="3039"/>
    <d v="2013-12-29T07:59:00"/>
  </r>
  <r>
    <x v="29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x v="0"/>
    <s v="theater/spaces"/>
    <x v="2227"/>
    <x v="1"/>
    <s v="spaces"/>
    <x v="3040"/>
    <d v="2015-06-26T23:00:00"/>
  </r>
  <r>
    <x v="5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x v="0"/>
    <s v="theater/spaces"/>
    <x v="2228"/>
    <x v="1"/>
    <s v="spaces"/>
    <x v="3041"/>
    <d v="2016-01-20T20:50:48"/>
  </r>
  <r>
    <x v="30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x v="0"/>
    <s v="theater/spaces"/>
    <x v="2229"/>
    <x v="1"/>
    <s v="spaces"/>
    <x v="3042"/>
    <d v="2015-10-06T16:30:47"/>
  </r>
  <r>
    <x v="5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x v="0"/>
    <s v="theater/spaces"/>
    <x v="2230"/>
    <x v="1"/>
    <s v="spaces"/>
    <x v="3043"/>
    <d v="2015-04-16T02:50:00"/>
  </r>
  <r>
    <x v="15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x v="0"/>
    <s v="theater/spaces"/>
    <x v="2231"/>
    <x v="1"/>
    <s v="spaces"/>
    <x v="3044"/>
    <d v="2016-02-02T17:26:38"/>
  </r>
  <r>
    <x v="18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x v="0"/>
    <s v="theater/spaces"/>
    <x v="2232"/>
    <x v="1"/>
    <s v="spaces"/>
    <x v="3045"/>
    <d v="2014-08-22T03:44:15"/>
  </r>
  <r>
    <x v="87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x v="0"/>
    <s v="theater/spaces"/>
    <x v="2233"/>
    <x v="1"/>
    <s v="spaces"/>
    <x v="3046"/>
    <d v="2014-09-10T04:52:00"/>
  </r>
  <r>
    <x v="328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x v="0"/>
    <s v="theater/spaces"/>
    <x v="2234"/>
    <x v="1"/>
    <s v="spaces"/>
    <x v="3047"/>
    <d v="2016-04-27T13:16:00"/>
  </r>
  <r>
    <x v="183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x v="0"/>
    <s v="theater/spaces"/>
    <x v="2235"/>
    <x v="1"/>
    <s v="spaces"/>
    <x v="3048"/>
    <d v="2014-12-31T21:22:00"/>
  </r>
  <r>
    <x v="13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x v="0"/>
    <s v="theater/spaces"/>
    <x v="2236"/>
    <x v="1"/>
    <s v="spaces"/>
    <x v="3049"/>
    <d v="2015-06-14T00:20:55"/>
  </r>
  <r>
    <x v="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x v="0"/>
    <s v="theater/spaces"/>
    <x v="2237"/>
    <x v="1"/>
    <s v="spaces"/>
    <x v="3050"/>
    <d v="2016-05-05T04:02:40"/>
  </r>
  <r>
    <x v="148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x v="1"/>
    <s v="theater/spaces"/>
    <x v="2238"/>
    <x v="1"/>
    <s v="spaces"/>
    <x v="3051"/>
    <d v="2017-02-08T09:59:05"/>
  </r>
  <r>
    <x v="50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x v="1"/>
    <s v="theater/spaces"/>
    <x v="839"/>
    <x v="1"/>
    <s v="spaces"/>
    <x v="3052"/>
    <d v="2015-05-28T15:59:00"/>
  </r>
  <r>
    <x v="50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x v="1"/>
    <s v="theater/spaces"/>
    <x v="140"/>
    <x v="1"/>
    <s v="spaces"/>
    <x v="3053"/>
    <d v="2014-10-02T03:59:00"/>
  </r>
  <r>
    <x v="5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x v="1"/>
    <s v="theater/spaces"/>
    <x v="121"/>
    <x v="1"/>
    <s v="spaces"/>
    <x v="3054"/>
    <d v="2015-03-02T01:04:00"/>
  </r>
  <r>
    <x v="50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x v="1"/>
    <s v="theater/spaces"/>
    <x v="120"/>
    <x v="1"/>
    <s v="spaces"/>
    <x v="3055"/>
    <d v="2015-01-09T22:59:50"/>
  </r>
  <r>
    <x v="5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x v="1"/>
    <s v="theater/spaces"/>
    <x v="121"/>
    <x v="1"/>
    <s v="spaces"/>
    <x v="3056"/>
    <d v="2014-09-29T15:16:24"/>
  </r>
  <r>
    <x v="5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x v="1"/>
    <s v="theater/spaces"/>
    <x v="121"/>
    <x v="1"/>
    <s v="spaces"/>
    <x v="3057"/>
    <d v="2016-04-03T14:36:51"/>
  </r>
  <r>
    <x v="50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x v="1"/>
    <s v="theater/spaces"/>
    <x v="120"/>
    <x v="1"/>
    <s v="spaces"/>
    <x v="3058"/>
    <d v="2016-05-20T08:59:00"/>
  </r>
  <r>
    <x v="56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x v="1"/>
    <s v="theater/spaces"/>
    <x v="2239"/>
    <x v="1"/>
    <s v="spaces"/>
    <x v="3059"/>
    <d v="2014-08-08T22:27:26"/>
  </r>
  <r>
    <x v="50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x v="1"/>
    <s v="theater/spaces"/>
    <x v="1795"/>
    <x v="1"/>
    <s v="spaces"/>
    <x v="3060"/>
    <d v="2015-09-28T06:35:34"/>
  </r>
  <r>
    <x v="50"/>
    <n v="3061"/>
    <s v="Help Save Parkway Cinemas!"/>
    <s v="Save a historic Local theater."/>
    <n v="1000000"/>
    <n v="0"/>
    <x v="2"/>
    <s v="US"/>
    <s v="USD"/>
    <n v="1407955748"/>
    <n v="1405363748"/>
    <b v="0"/>
    <x v="78"/>
    <x v="1"/>
    <s v="theater/spaces"/>
    <x v="121"/>
    <x v="1"/>
    <s v="spaces"/>
    <x v="3061"/>
    <d v="2014-08-13T18:49:08"/>
  </r>
  <r>
    <x v="356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x v="1"/>
    <s v="theater/spaces"/>
    <x v="2240"/>
    <x v="1"/>
    <s v="spaces"/>
    <x v="3062"/>
    <d v="2015-09-30T18:00:00"/>
  </r>
  <r>
    <x v="68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x v="1"/>
    <s v="theater/spaces"/>
    <x v="2241"/>
    <x v="1"/>
    <s v="spaces"/>
    <x v="3063"/>
    <d v="2016-10-22T22:08:58"/>
  </r>
  <r>
    <x v="57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x v="1"/>
    <s v="theater/spaces"/>
    <x v="2242"/>
    <x v="1"/>
    <s v="spaces"/>
    <x v="3064"/>
    <d v="2015-11-22T06:59:00"/>
  </r>
  <r>
    <x v="50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x v="1"/>
    <s v="theater/spaces"/>
    <x v="144"/>
    <x v="1"/>
    <s v="spaces"/>
    <x v="3065"/>
    <d v="2014-07-30T01:19:32"/>
  </r>
  <r>
    <x v="81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x v="1"/>
    <s v="theater/spaces"/>
    <x v="2243"/>
    <x v="1"/>
    <s v="spaces"/>
    <x v="3066"/>
    <d v="2016-07-10T05:28:57"/>
  </r>
  <r>
    <x v="56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x v="1"/>
    <s v="theater/spaces"/>
    <x v="444"/>
    <x v="1"/>
    <s v="spaces"/>
    <x v="3067"/>
    <d v="2015-09-09T22:31:19"/>
  </r>
  <r>
    <x v="50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x v="1"/>
    <s v="theater/spaces"/>
    <x v="2244"/>
    <x v="1"/>
    <s v="spaces"/>
    <x v="3068"/>
    <d v="2015-10-16T16:35:52"/>
  </r>
  <r>
    <x v="51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x v="1"/>
    <s v="theater/spaces"/>
    <x v="2245"/>
    <x v="1"/>
    <s v="spaces"/>
    <x v="3069"/>
    <d v="2014-12-14T20:00:34"/>
  </r>
  <r>
    <x v="56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x v="1"/>
    <s v="theater/spaces"/>
    <x v="2246"/>
    <x v="1"/>
    <s v="spaces"/>
    <x v="3070"/>
    <d v="2016-12-07T17:36:09"/>
  </r>
  <r>
    <x v="64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x v="1"/>
    <s v="theater/spaces"/>
    <x v="2247"/>
    <x v="1"/>
    <s v="spaces"/>
    <x v="3071"/>
    <d v="2015-04-21T05:59:00"/>
  </r>
  <r>
    <x v="50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x v="1"/>
    <s v="theater/spaces"/>
    <x v="120"/>
    <x v="1"/>
    <s v="spaces"/>
    <x v="3072"/>
    <d v="2016-10-30T01:46:00"/>
  </r>
  <r>
    <x v="50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x v="1"/>
    <s v="theater/spaces"/>
    <x v="2248"/>
    <x v="1"/>
    <s v="spaces"/>
    <x v="3073"/>
    <d v="2015-06-14T19:19:00"/>
  </r>
  <r>
    <x v="50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x v="1"/>
    <s v="theater/spaces"/>
    <x v="2249"/>
    <x v="1"/>
    <s v="spaces"/>
    <x v="3074"/>
    <d v="2016-03-10T13:42:39"/>
  </r>
  <r>
    <x v="114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x v="1"/>
    <s v="theater/spaces"/>
    <x v="2250"/>
    <x v="1"/>
    <s v="spaces"/>
    <x v="3075"/>
    <d v="2016-08-19T02:27:20"/>
  </r>
  <r>
    <x v="77"/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x v="1"/>
    <s v="theater/spaces"/>
    <x v="2251"/>
    <x v="1"/>
    <s v="spaces"/>
    <x v="3076"/>
    <d v="2015-10-09T15:38:43"/>
  </r>
  <r>
    <x v="50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x v="1"/>
    <s v="theater/spaces"/>
    <x v="1859"/>
    <x v="1"/>
    <s v="spaces"/>
    <x v="3077"/>
    <d v="2017-03-02T22:57:58"/>
  </r>
  <r>
    <x v="50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x v="1"/>
    <s v="theater/spaces"/>
    <x v="1989"/>
    <x v="1"/>
    <s v="spaces"/>
    <x v="3078"/>
    <d v="2015-02-26T03:19:55"/>
  </r>
  <r>
    <x v="60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x v="1"/>
    <s v="theater/spaces"/>
    <x v="2252"/>
    <x v="1"/>
    <s v="spaces"/>
    <x v="3079"/>
    <d v="2015-03-22T16:07:15"/>
  </r>
  <r>
    <x v="50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x v="1"/>
    <s v="theater/spaces"/>
    <x v="2253"/>
    <x v="1"/>
    <s v="spaces"/>
    <x v="3080"/>
    <d v="2014-12-27T01:40:44"/>
  </r>
  <r>
    <x v="50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x v="1"/>
    <s v="theater/spaces"/>
    <x v="2254"/>
    <x v="1"/>
    <s v="spaces"/>
    <x v="3081"/>
    <d v="2015-09-20T04:21:31"/>
  </r>
  <r>
    <x v="5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x v="1"/>
    <s v="theater/spaces"/>
    <x v="121"/>
    <x v="1"/>
    <s v="spaces"/>
    <x v="3082"/>
    <d v="2015-11-15T23:09:06"/>
  </r>
  <r>
    <x v="50"/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x v="1"/>
    <s v="theater/spaces"/>
    <x v="806"/>
    <x v="1"/>
    <s v="spaces"/>
    <x v="3083"/>
    <d v="2014-09-01T05:00:00"/>
  </r>
  <r>
    <x v="81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x v="1"/>
    <s v="theater/spaces"/>
    <x v="2255"/>
    <x v="1"/>
    <s v="spaces"/>
    <x v="3084"/>
    <d v="2015-05-05T18:48:00"/>
  </r>
  <r>
    <x v="53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x v="1"/>
    <s v="theater/spaces"/>
    <x v="2256"/>
    <x v="1"/>
    <s v="spaces"/>
    <x v="3085"/>
    <d v="2015-09-29T21:12:39"/>
  </r>
  <r>
    <x v="50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x v="1"/>
    <s v="theater/spaces"/>
    <x v="412"/>
    <x v="1"/>
    <s v="spaces"/>
    <x v="3086"/>
    <d v="2015-08-17T16:05:59"/>
  </r>
  <r>
    <x v="60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x v="1"/>
    <s v="theater/spaces"/>
    <x v="372"/>
    <x v="1"/>
    <s v="spaces"/>
    <x v="3087"/>
    <d v="2016-12-21T04:36:30"/>
  </r>
  <r>
    <x v="50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x v="1"/>
    <s v="theater/spaces"/>
    <x v="840"/>
    <x v="1"/>
    <s v="spaces"/>
    <x v="3088"/>
    <d v="2015-01-08T13:41:00"/>
  </r>
  <r>
    <x v="61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x v="1"/>
    <s v="theater/spaces"/>
    <x v="2257"/>
    <x v="1"/>
    <s v="spaces"/>
    <x v="3089"/>
    <d v="2016-07-09T01:59:00"/>
  </r>
  <r>
    <x v="62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x v="1"/>
    <s v="theater/spaces"/>
    <x v="2258"/>
    <x v="1"/>
    <s v="spaces"/>
    <x v="3090"/>
    <d v="2015-05-01T18:39:05"/>
  </r>
  <r>
    <x v="63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x v="1"/>
    <s v="theater/spaces"/>
    <x v="2259"/>
    <x v="1"/>
    <s v="spaces"/>
    <x v="3091"/>
    <d v="2016-08-14T22:45:43"/>
  </r>
  <r>
    <x v="60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x v="1"/>
    <s v="theater/spaces"/>
    <x v="2260"/>
    <x v="1"/>
    <s v="spaces"/>
    <x v="3092"/>
    <d v="2015-10-15T22:00:00"/>
  </r>
  <r>
    <x v="6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x v="1"/>
    <s v="theater/spaces"/>
    <x v="2261"/>
    <x v="1"/>
    <s v="spaces"/>
    <x v="3093"/>
    <d v="2014-06-01T03:59:00"/>
  </r>
  <r>
    <x v="50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x v="1"/>
    <s v="theater/spaces"/>
    <x v="384"/>
    <x v="1"/>
    <s v="spaces"/>
    <x v="3094"/>
    <d v="2015-09-20T19:05:56"/>
  </r>
  <r>
    <x v="50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x v="1"/>
    <s v="theater/spaces"/>
    <x v="73"/>
    <x v="1"/>
    <s v="spaces"/>
    <x v="3095"/>
    <d v="2016-08-01T00:36:20"/>
  </r>
  <r>
    <x v="65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x v="1"/>
    <s v="theater/spaces"/>
    <x v="2262"/>
    <x v="1"/>
    <s v="spaces"/>
    <x v="3096"/>
    <d v="2015-05-20T19:48:46"/>
  </r>
  <r>
    <x v="123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x v="1"/>
    <s v="theater/spaces"/>
    <x v="2263"/>
    <x v="1"/>
    <s v="spaces"/>
    <x v="3097"/>
    <d v="2016-10-07T14:00:00"/>
  </r>
  <r>
    <x v="65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x v="1"/>
    <s v="theater/spaces"/>
    <x v="2264"/>
    <x v="1"/>
    <s v="spaces"/>
    <x v="3098"/>
    <d v="2016-02-08T00:17:00"/>
  </r>
  <r>
    <x v="5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x v="1"/>
    <s v="theater/spaces"/>
    <x v="2265"/>
    <x v="1"/>
    <s v="spaces"/>
    <x v="3099"/>
    <d v="2016-02-12T04:33:11"/>
  </r>
  <r>
    <x v="77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x v="1"/>
    <s v="theater/spaces"/>
    <x v="2266"/>
    <x v="1"/>
    <s v="spaces"/>
    <x v="3100"/>
    <d v="2014-10-20T14:56:15"/>
  </r>
  <r>
    <x v="81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x v="1"/>
    <s v="theater/spaces"/>
    <x v="384"/>
    <x v="1"/>
    <s v="spaces"/>
    <x v="3101"/>
    <d v="2015-07-16T07:56:00"/>
  </r>
  <r>
    <x v="115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x v="1"/>
    <s v="theater/spaces"/>
    <x v="2267"/>
    <x v="1"/>
    <s v="spaces"/>
    <x v="3102"/>
    <d v="2016-08-23T08:10:18"/>
  </r>
  <r>
    <x v="50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x v="1"/>
    <s v="theater/spaces"/>
    <x v="148"/>
    <x v="1"/>
    <s v="spaces"/>
    <x v="3103"/>
    <d v="2015-06-12T03:45:06"/>
  </r>
  <r>
    <x v="75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x v="1"/>
    <s v="theater/spaces"/>
    <x v="2268"/>
    <x v="1"/>
    <s v="spaces"/>
    <x v="3104"/>
    <d v="2015-02-03T02:00:00"/>
  </r>
  <r>
    <x v="72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x v="1"/>
    <s v="theater/spaces"/>
    <x v="2269"/>
    <x v="1"/>
    <s v="spaces"/>
    <x v="3105"/>
    <d v="2014-10-19T05:00:00"/>
  </r>
  <r>
    <x v="65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x v="1"/>
    <s v="theater/spaces"/>
    <x v="2270"/>
    <x v="1"/>
    <s v="spaces"/>
    <x v="3106"/>
    <d v="2015-09-16T22:00:00"/>
  </r>
  <r>
    <x v="68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x v="1"/>
    <s v="theater/spaces"/>
    <x v="2271"/>
    <x v="1"/>
    <s v="spaces"/>
    <x v="3107"/>
    <d v="2015-05-11T19:32:31"/>
  </r>
  <r>
    <x v="50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x v="1"/>
    <s v="theater/spaces"/>
    <x v="31"/>
    <x v="1"/>
    <s v="spaces"/>
    <x v="3108"/>
    <d v="2015-04-28T15:19:54"/>
  </r>
  <r>
    <x v="78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x v="1"/>
    <s v="theater/spaces"/>
    <x v="2272"/>
    <x v="1"/>
    <s v="spaces"/>
    <x v="3109"/>
    <d v="2014-08-28T03:00:10"/>
  </r>
  <r>
    <x v="50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x v="1"/>
    <s v="theater/spaces"/>
    <x v="119"/>
    <x v="1"/>
    <s v="spaces"/>
    <x v="3110"/>
    <d v="2017-02-19T00:45:19"/>
  </r>
  <r>
    <x v="117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x v="1"/>
    <s v="theater/spaces"/>
    <x v="2273"/>
    <x v="1"/>
    <s v="spaces"/>
    <x v="3111"/>
    <d v="2014-10-04T14:17:00"/>
  </r>
  <r>
    <x v="62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x v="1"/>
    <s v="theater/spaces"/>
    <x v="2274"/>
    <x v="1"/>
    <s v="spaces"/>
    <x v="3112"/>
    <d v="2016-11-01T02:55:34"/>
  </r>
  <r>
    <x v="65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x v="1"/>
    <s v="theater/spaces"/>
    <x v="2275"/>
    <x v="1"/>
    <s v="spaces"/>
    <x v="3113"/>
    <d v="2015-04-17T17:33:02"/>
  </r>
  <r>
    <x v="5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x v="1"/>
    <s v="theater/spaces"/>
    <x v="121"/>
    <x v="1"/>
    <s v="spaces"/>
    <x v="3114"/>
    <d v="2014-09-21T15:10:50"/>
  </r>
  <r>
    <x v="56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x v="1"/>
    <s v="theater/spaces"/>
    <x v="468"/>
    <x v="1"/>
    <s v="spaces"/>
    <x v="3115"/>
    <d v="2016-06-05T10:43:47"/>
  </r>
  <r>
    <x v="219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x v="1"/>
    <s v="theater/spaces"/>
    <x v="1380"/>
    <x v="1"/>
    <s v="spaces"/>
    <x v="3116"/>
    <d v="2015-04-01T12:22:05"/>
  </r>
  <r>
    <x v="50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x v="1"/>
    <s v="theater/spaces"/>
    <x v="120"/>
    <x v="1"/>
    <s v="spaces"/>
    <x v="3117"/>
    <d v="2016-05-27T13:12:00"/>
  </r>
  <r>
    <x v="50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x v="1"/>
    <s v="theater/spaces"/>
    <x v="2276"/>
    <x v="1"/>
    <s v="spaces"/>
    <x v="3118"/>
    <d v="2016-07-02T15:35:23"/>
  </r>
  <r>
    <x v="50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x v="1"/>
    <s v="theater/spaces"/>
    <x v="144"/>
    <x v="1"/>
    <s v="spaces"/>
    <x v="3119"/>
    <d v="2015-03-27T00:05:32"/>
  </r>
  <r>
    <x v="50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x v="1"/>
    <s v="theater/spaces"/>
    <x v="2277"/>
    <x v="1"/>
    <s v="spaces"/>
    <x v="3120"/>
    <d v="2016-05-05T21:36:36"/>
  </r>
  <r>
    <x v="60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x v="1"/>
    <s v="theater/spaces"/>
    <x v="119"/>
    <x v="1"/>
    <s v="spaces"/>
    <x v="3121"/>
    <d v="2014-09-26T16:18:55"/>
  </r>
  <r>
    <x v="74"/>
    <n v="3122"/>
    <s v="be back soon (Canceled)"/>
    <s v="cancelled until further notice"/>
    <n v="199"/>
    <n v="116"/>
    <x v="1"/>
    <s v="US"/>
    <s v="USD"/>
    <n v="1478733732"/>
    <n v="1478298132"/>
    <b v="0"/>
    <x v="84"/>
    <x v="1"/>
    <s v="theater/spaces"/>
    <x v="2278"/>
    <x v="1"/>
    <s v="spaces"/>
    <x v="3122"/>
    <d v="2016-11-09T23:22:12"/>
  </r>
  <r>
    <x v="149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x v="1"/>
    <s v="theater/spaces"/>
    <x v="2279"/>
    <x v="1"/>
    <s v="spaces"/>
    <x v="3123"/>
    <d v="2016-07-09T23:49:58"/>
  </r>
  <r>
    <x v="50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x v="1"/>
    <s v="theater/spaces"/>
    <x v="2280"/>
    <x v="1"/>
    <s v="spaces"/>
    <x v="3124"/>
    <d v="2015-02-02T18:43:21"/>
  </r>
  <r>
    <x v="50"/>
    <n v="3125"/>
    <s v="N/A (Canceled)"/>
    <s v="N/A"/>
    <n v="1500000"/>
    <n v="0"/>
    <x v="1"/>
    <s v="US"/>
    <s v="USD"/>
    <n v="1452142672"/>
    <n v="1449550672"/>
    <b v="0"/>
    <x v="78"/>
    <x v="1"/>
    <s v="theater/spaces"/>
    <x v="121"/>
    <x v="1"/>
    <s v="spaces"/>
    <x v="3125"/>
    <d v="2016-01-07T04:57:52"/>
  </r>
  <r>
    <x v="65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x v="1"/>
    <s v="theater/spaces"/>
    <x v="2281"/>
    <x v="1"/>
    <s v="spaces"/>
    <x v="3126"/>
    <d v="2016-03-27T23:26:02"/>
  </r>
  <r>
    <x v="5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x v="1"/>
    <s v="theater/spaces"/>
    <x v="121"/>
    <x v="1"/>
    <s v="spaces"/>
    <x v="3127"/>
    <d v="2015-03-01T20:33:49"/>
  </r>
  <r>
    <x v="15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x v="1"/>
    <s v="theater/plays"/>
    <x v="2282"/>
    <x v="1"/>
    <s v="plays"/>
    <x v="3128"/>
    <d v="2017-03-16T18:49:01"/>
  </r>
  <r>
    <x v="60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x v="1"/>
    <s v="theater/plays"/>
    <x v="119"/>
    <x v="1"/>
    <s v="plays"/>
    <x v="3129"/>
    <d v="2017-04-18T19:13:39"/>
  </r>
  <r>
    <x v="65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x v="1"/>
    <s v="theater/plays"/>
    <x v="2283"/>
    <x v="1"/>
    <s v="plays"/>
    <x v="3130"/>
    <d v="2017-04-14T04:59:00"/>
  </r>
  <r>
    <x v="63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x v="1"/>
    <s v="theater/plays"/>
    <x v="404"/>
    <x v="1"/>
    <s v="plays"/>
    <x v="3131"/>
    <d v="2017-04-08T12:54:05"/>
  </r>
  <r>
    <x v="50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x v="1"/>
    <s v="theater/plays"/>
    <x v="119"/>
    <x v="1"/>
    <s v="plays"/>
    <x v="3132"/>
    <d v="2017-04-21T07:24:20"/>
  </r>
  <r>
    <x v="29"/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x v="1"/>
    <s v="theater/plays"/>
    <x v="1209"/>
    <x v="1"/>
    <s v="plays"/>
    <x v="3133"/>
    <d v="2017-03-24T12:33:54"/>
  </r>
  <r>
    <x v="6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x v="1"/>
    <s v="theater/plays"/>
    <x v="654"/>
    <x v="1"/>
    <s v="plays"/>
    <x v="3134"/>
    <d v="2017-03-27T16:16:59"/>
  </r>
  <r>
    <x v="70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x v="1"/>
    <s v="theater/plays"/>
    <x v="2284"/>
    <x v="1"/>
    <s v="plays"/>
    <x v="3135"/>
    <d v="2017-04-04T03:38:41"/>
  </r>
  <r>
    <x v="30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x v="1"/>
    <s v="theater/plays"/>
    <x v="2285"/>
    <x v="1"/>
    <s v="plays"/>
    <x v="3136"/>
    <d v="2017-03-31T22:59:00"/>
  </r>
  <r>
    <x v="56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x v="1"/>
    <s v="theater/plays"/>
    <x v="73"/>
    <x v="1"/>
    <s v="plays"/>
    <x v="3137"/>
    <d v="2017-05-03T19:12:00"/>
  </r>
  <r>
    <x v="5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x v="1"/>
    <s v="theater/plays"/>
    <x v="121"/>
    <x v="1"/>
    <s v="plays"/>
    <x v="3138"/>
    <d v="2017-04-03T15:30:07"/>
  </r>
  <r>
    <x v="6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x v="1"/>
    <s v="theater/plays"/>
    <x v="2286"/>
    <x v="1"/>
    <s v="plays"/>
    <x v="3139"/>
    <d v="2017-03-25T04:33:00"/>
  </r>
  <r>
    <x v="60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x v="1"/>
    <s v="theater/plays"/>
    <x v="1228"/>
    <x v="1"/>
    <s v="plays"/>
    <x v="3140"/>
    <d v="2017-04-07T16:15:03"/>
  </r>
  <r>
    <x v="221"/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x v="1"/>
    <s v="theater/plays"/>
    <x v="2287"/>
    <x v="1"/>
    <s v="plays"/>
    <x v="3141"/>
    <d v="2017-04-16T20:00:00"/>
  </r>
  <r>
    <x v="53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x v="1"/>
    <s v="theater/plays"/>
    <x v="2"/>
    <x v="1"/>
    <s v="plays"/>
    <x v="3142"/>
    <d v="2017-03-19T11:18:59"/>
  </r>
  <r>
    <x v="50"/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x v="1"/>
    <s v="theater/plays"/>
    <x v="121"/>
    <x v="1"/>
    <s v="plays"/>
    <x v="3143"/>
    <d v="2017-04-09T08:35:56"/>
  </r>
  <r>
    <x v="150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x v="1"/>
    <s v="theater/plays"/>
    <x v="2288"/>
    <x v="1"/>
    <s v="plays"/>
    <x v="3144"/>
    <d v="2017-03-19T06:00:00"/>
  </r>
  <r>
    <x v="5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x v="1"/>
    <s v="theater/plays"/>
    <x v="121"/>
    <x v="1"/>
    <s v="plays"/>
    <x v="3145"/>
    <d v="2017-03-27T23:58:54"/>
  </r>
  <r>
    <x v="57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x v="1"/>
    <s v="theater/plays"/>
    <x v="2289"/>
    <x v="1"/>
    <s v="plays"/>
    <x v="3146"/>
    <d v="2017-04-16T15:22:46"/>
  </r>
  <r>
    <x v="90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x v="0"/>
    <s v="theater/plays"/>
    <x v="2290"/>
    <x v="1"/>
    <s v="plays"/>
    <x v="3147"/>
    <d v="2014-11-07T00:15:55"/>
  </r>
  <r>
    <x v="26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x v="0"/>
    <s v="theater/plays"/>
    <x v="2291"/>
    <x v="1"/>
    <s v="plays"/>
    <x v="3148"/>
    <d v="2014-10-01T04:00:00"/>
  </r>
  <r>
    <x v="3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x v="0"/>
    <s v="theater/plays"/>
    <x v="368"/>
    <x v="1"/>
    <s v="plays"/>
    <x v="3149"/>
    <d v="2012-12-07T02:00:00"/>
  </r>
  <r>
    <x v="7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x v="0"/>
    <s v="theater/plays"/>
    <x v="2292"/>
    <x v="1"/>
    <s v="plays"/>
    <x v="3150"/>
    <d v="2011-01-25T04:00:00"/>
  </r>
  <r>
    <x v="8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x v="0"/>
    <s v="theater/plays"/>
    <x v="2293"/>
    <x v="1"/>
    <s v="plays"/>
    <x v="3151"/>
    <d v="2014-09-10T20:09:34"/>
  </r>
  <r>
    <x v="6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x v="0"/>
    <s v="theater/plays"/>
    <x v="2294"/>
    <x v="1"/>
    <s v="plays"/>
    <x v="3152"/>
    <d v="2013-11-02T20:49:27"/>
  </r>
  <r>
    <x v="357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x v="0"/>
    <s v="theater/plays"/>
    <x v="2295"/>
    <x v="1"/>
    <s v="plays"/>
    <x v="3153"/>
    <d v="2011-05-01T04:59:00"/>
  </r>
  <r>
    <x v="40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x v="0"/>
    <s v="theater/plays"/>
    <x v="2296"/>
    <x v="1"/>
    <s v="plays"/>
    <x v="3154"/>
    <d v="2012-04-01T20:00:58"/>
  </r>
  <r>
    <x v="192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x v="0"/>
    <s v="theater/plays"/>
    <x v="2297"/>
    <x v="1"/>
    <s v="plays"/>
    <x v="3155"/>
    <d v="2012-12-20T11:58:45"/>
  </r>
  <r>
    <x v="2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x v="0"/>
    <s v="theater/plays"/>
    <x v="2298"/>
    <x v="1"/>
    <s v="plays"/>
    <x v="3156"/>
    <d v="2012-06-01T22:52:24"/>
  </r>
  <r>
    <x v="7"/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x v="0"/>
    <s v="theater/plays"/>
    <x v="2299"/>
    <x v="1"/>
    <s v="plays"/>
    <x v="3157"/>
    <d v="2014-07-19T05:00:00"/>
  </r>
  <r>
    <x v="35"/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x v="0"/>
    <s v="theater/plays"/>
    <x v="2300"/>
    <x v="1"/>
    <s v="plays"/>
    <x v="3158"/>
    <d v="2013-07-22T20:09:12"/>
  </r>
  <r>
    <x v="18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x v="0"/>
    <s v="theater/plays"/>
    <x v="2301"/>
    <x v="1"/>
    <s v="plays"/>
    <x v="3159"/>
    <d v="2012-01-18T23:00:00"/>
  </r>
  <r>
    <x v="21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x v="0"/>
    <s v="theater/plays"/>
    <x v="2302"/>
    <x v="1"/>
    <s v="plays"/>
    <x v="3160"/>
    <d v="2014-08-13T04:59:00"/>
  </r>
  <r>
    <x v="2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x v="0"/>
    <s v="theater/plays"/>
    <x v="2303"/>
    <x v="1"/>
    <s v="plays"/>
    <x v="3161"/>
    <d v="2014-10-15T12:52:02"/>
  </r>
  <r>
    <x v="37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x v="0"/>
    <s v="theater/plays"/>
    <x v="2304"/>
    <x v="1"/>
    <s v="plays"/>
    <x v="3162"/>
    <d v="2014-07-07T02:00:00"/>
  </r>
  <r>
    <x v="38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x v="0"/>
    <s v="theater/plays"/>
    <x v="2305"/>
    <x v="1"/>
    <s v="plays"/>
    <x v="3163"/>
    <d v="2014-06-15T18:05:25"/>
  </r>
  <r>
    <x v="13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x v="0"/>
    <s v="theater/plays"/>
    <x v="2306"/>
    <x v="1"/>
    <s v="plays"/>
    <x v="3164"/>
    <d v="2014-06-09T19:20:15"/>
  </r>
  <r>
    <x v="200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x v="0"/>
    <s v="theater/plays"/>
    <x v="2307"/>
    <x v="1"/>
    <s v="plays"/>
    <x v="3165"/>
    <d v="2011-05-03T03:59:00"/>
  </r>
  <r>
    <x v="12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x v="0"/>
    <s v="theater/plays"/>
    <x v="2308"/>
    <x v="1"/>
    <s v="plays"/>
    <x v="3166"/>
    <d v="2014-11-26T07:59:00"/>
  </r>
  <r>
    <x v="31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x v="0"/>
    <s v="theater/plays"/>
    <x v="2309"/>
    <x v="1"/>
    <s v="plays"/>
    <x v="3167"/>
    <d v="2014-08-02T04:13:01"/>
  </r>
  <r>
    <x v="39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x v="0"/>
    <s v="theater/plays"/>
    <x v="2310"/>
    <x v="1"/>
    <s v="plays"/>
    <x v="3168"/>
    <d v="2014-06-13T22:00:00"/>
  </r>
  <r>
    <x v="33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x v="0"/>
    <s v="theater/plays"/>
    <x v="984"/>
    <x v="1"/>
    <s v="plays"/>
    <x v="3169"/>
    <d v="2013-12-13T04:59:00"/>
  </r>
  <r>
    <x v="20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x v="0"/>
    <s v="theater/plays"/>
    <x v="2311"/>
    <x v="1"/>
    <s v="plays"/>
    <x v="3170"/>
    <d v="2014-07-02T04:00:00"/>
  </r>
  <r>
    <x v="15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x v="0"/>
    <s v="theater/plays"/>
    <x v="2312"/>
    <x v="1"/>
    <s v="plays"/>
    <x v="3171"/>
    <d v="2016-05-06T14:35:58"/>
  </r>
  <r>
    <x v="41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x v="0"/>
    <s v="theater/plays"/>
    <x v="2313"/>
    <x v="1"/>
    <s v="plays"/>
    <x v="3172"/>
    <d v="2012-02-14T17:31:08"/>
  </r>
  <r>
    <x v="3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x v="0"/>
    <s v="theater/plays"/>
    <x v="2314"/>
    <x v="1"/>
    <s v="plays"/>
    <x v="3173"/>
    <d v="2014-09-26T21:04:52"/>
  </r>
  <r>
    <x v="7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x v="0"/>
    <s v="theater/plays"/>
    <x v="2315"/>
    <x v="1"/>
    <s v="plays"/>
    <x v="3174"/>
    <d v="2014-08-25T20:45:08"/>
  </r>
  <r>
    <x v="5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x v="0"/>
    <s v="theater/plays"/>
    <x v="2316"/>
    <x v="1"/>
    <s v="plays"/>
    <x v="3175"/>
    <d v="2011-02-17T21:17:07"/>
  </r>
  <r>
    <x v="41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x v="0"/>
    <s v="theater/plays"/>
    <x v="2317"/>
    <x v="1"/>
    <s v="plays"/>
    <x v="3176"/>
    <d v="2013-08-18T15:00:00"/>
  </r>
  <r>
    <x v="16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x v="0"/>
    <s v="theater/plays"/>
    <x v="2318"/>
    <x v="1"/>
    <s v="plays"/>
    <x v="3177"/>
    <d v="2014-06-21T16:00:09"/>
  </r>
  <r>
    <x v="174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x v="0"/>
    <s v="theater/plays"/>
    <x v="2319"/>
    <x v="1"/>
    <s v="plays"/>
    <x v="3178"/>
    <d v="2014-07-16T14:31:15"/>
  </r>
  <r>
    <x v="35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x v="0"/>
    <s v="theater/plays"/>
    <x v="2320"/>
    <x v="1"/>
    <s v="plays"/>
    <x v="3179"/>
    <d v="2013-05-06T16:51:11"/>
  </r>
  <r>
    <x v="28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x v="0"/>
    <s v="theater/plays"/>
    <x v="2321"/>
    <x v="1"/>
    <s v="plays"/>
    <x v="3180"/>
    <d v="2014-06-20T09:54:09"/>
  </r>
  <r>
    <x v="15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x v="0"/>
    <s v="theater/plays"/>
    <x v="828"/>
    <x v="1"/>
    <s v="plays"/>
    <x v="3181"/>
    <d v="2014-06-15T16:00:00"/>
  </r>
  <r>
    <x v="7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x v="0"/>
    <s v="theater/plays"/>
    <x v="2322"/>
    <x v="1"/>
    <s v="plays"/>
    <x v="3182"/>
    <d v="2012-01-31T17:00:00"/>
  </r>
  <r>
    <x v="15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x v="0"/>
    <s v="theater/plays"/>
    <x v="2323"/>
    <x v="1"/>
    <s v="plays"/>
    <x v="3183"/>
    <d v="2013-08-23T19:04:29"/>
  </r>
  <r>
    <x v="13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x v="0"/>
    <s v="theater/plays"/>
    <x v="2324"/>
    <x v="1"/>
    <s v="plays"/>
    <x v="3184"/>
    <d v="2014-07-01T23:50:31"/>
  </r>
  <r>
    <x v="8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x v="0"/>
    <s v="theater/plays"/>
    <x v="694"/>
    <x v="1"/>
    <s v="plays"/>
    <x v="3185"/>
    <d v="2014-07-16T23:27:21"/>
  </r>
  <r>
    <x v="2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x v="0"/>
    <s v="theater/plays"/>
    <x v="2325"/>
    <x v="1"/>
    <s v="plays"/>
    <x v="3186"/>
    <d v="2014-09-16T21:00:00"/>
  </r>
  <r>
    <x v="31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x v="0"/>
    <s v="theater/plays"/>
    <x v="2326"/>
    <x v="1"/>
    <s v="plays"/>
    <x v="3187"/>
    <d v="2014-08-04T15:59:33"/>
  </r>
  <r>
    <x v="187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x v="1"/>
    <s v="theater/musical"/>
    <x v="2327"/>
    <x v="1"/>
    <s v="musical"/>
    <x v="3188"/>
    <d v="2015-06-10T09:58:22"/>
  </r>
  <r>
    <x v="81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x v="1"/>
    <s v="theater/musical"/>
    <x v="2328"/>
    <x v="1"/>
    <s v="musical"/>
    <x v="3189"/>
    <d v="2015-05-24T08:18:52"/>
  </r>
  <r>
    <x v="5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x v="1"/>
    <s v="theater/musical"/>
    <x v="121"/>
    <x v="1"/>
    <s v="musical"/>
    <x v="3190"/>
    <d v="2016-12-09T04:37:55"/>
  </r>
  <r>
    <x v="65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x v="1"/>
    <s v="theater/musical"/>
    <x v="2329"/>
    <x v="1"/>
    <s v="musical"/>
    <x v="3191"/>
    <d v="2016-08-16T18:07:49"/>
  </r>
  <r>
    <x v="60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x v="1"/>
    <s v="theater/musical"/>
    <x v="800"/>
    <x v="1"/>
    <s v="musical"/>
    <x v="3192"/>
    <d v="2015-02-28T22:00:00"/>
  </r>
  <r>
    <x v="81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x v="1"/>
    <s v="theater/musical"/>
    <x v="2330"/>
    <x v="1"/>
    <s v="musical"/>
    <x v="3193"/>
    <d v="2015-02-20T23:14:16"/>
  </r>
  <r>
    <x v="5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x v="1"/>
    <s v="theater/musical"/>
    <x v="121"/>
    <x v="1"/>
    <s v="musical"/>
    <x v="3194"/>
    <d v="2015-07-27T01:29:58"/>
  </r>
  <r>
    <x v="155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x v="1"/>
    <s v="theater/musical"/>
    <x v="2331"/>
    <x v="1"/>
    <s v="musical"/>
    <x v="3195"/>
    <d v="2015-02-12T14:15:42"/>
  </r>
  <r>
    <x v="50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x v="1"/>
    <s v="theater/musical"/>
    <x v="468"/>
    <x v="1"/>
    <s v="musical"/>
    <x v="3196"/>
    <d v="2015-08-01T14:00:00"/>
  </r>
  <r>
    <x v="57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x v="1"/>
    <s v="theater/musical"/>
    <x v="2332"/>
    <x v="1"/>
    <s v="musical"/>
    <x v="3197"/>
    <d v="2015-02-04T11:50:18"/>
  </r>
  <r>
    <x v="50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x v="1"/>
    <s v="theater/musical"/>
    <x v="2333"/>
    <x v="1"/>
    <s v="musical"/>
    <x v="3198"/>
    <d v="2015-02-16T10:11:17"/>
  </r>
  <r>
    <x v="221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x v="1"/>
    <s v="theater/musical"/>
    <x v="2334"/>
    <x v="1"/>
    <s v="musical"/>
    <x v="3199"/>
    <d v="2014-09-06T21:00:00"/>
  </r>
  <r>
    <x v="50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x v="1"/>
    <s v="theater/musical"/>
    <x v="120"/>
    <x v="1"/>
    <s v="musical"/>
    <x v="3200"/>
    <d v="2016-04-30T05:34:00"/>
  </r>
  <r>
    <x v="60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x v="1"/>
    <s v="theater/musical"/>
    <x v="385"/>
    <x v="1"/>
    <s v="musical"/>
    <x v="3201"/>
    <d v="2014-08-31T18:24:37"/>
  </r>
  <r>
    <x v="358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x v="1"/>
    <s v="theater/musical"/>
    <x v="2335"/>
    <x v="1"/>
    <s v="musical"/>
    <x v="3202"/>
    <d v="2015-12-14T05:59:00"/>
  </r>
  <r>
    <x v="78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x v="1"/>
    <s v="theater/musical"/>
    <x v="694"/>
    <x v="1"/>
    <s v="musical"/>
    <x v="3203"/>
    <d v="2015-09-25T23:43:42"/>
  </r>
  <r>
    <x v="5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x v="1"/>
    <s v="theater/musical"/>
    <x v="121"/>
    <x v="1"/>
    <s v="musical"/>
    <x v="3204"/>
    <d v="2015-07-17T16:14:00"/>
  </r>
  <r>
    <x v="56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x v="1"/>
    <s v="theater/musical"/>
    <x v="1965"/>
    <x v="1"/>
    <s v="musical"/>
    <x v="3205"/>
    <d v="2015-05-01T08:59:32"/>
  </r>
  <r>
    <x v="5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x v="1"/>
    <s v="theater/musical"/>
    <x v="121"/>
    <x v="1"/>
    <s v="musical"/>
    <x v="3206"/>
    <d v="2015-09-19T06:37:31"/>
  </r>
  <r>
    <x v="13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x v="1"/>
    <s v="theater/musical"/>
    <x v="2336"/>
    <x v="1"/>
    <s v="musical"/>
    <x v="3207"/>
    <d v="2015-04-23T05:40:07"/>
  </r>
  <r>
    <x v="3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x v="0"/>
    <s v="theater/plays"/>
    <x v="2337"/>
    <x v="1"/>
    <s v="plays"/>
    <x v="3208"/>
    <d v="2014-07-28T14:31:17"/>
  </r>
  <r>
    <x v="17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x v="0"/>
    <s v="theater/plays"/>
    <x v="2338"/>
    <x v="1"/>
    <s v="plays"/>
    <x v="3209"/>
    <d v="2014-06-20T23:00:00"/>
  </r>
  <r>
    <x v="9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x v="0"/>
    <s v="theater/plays"/>
    <x v="2339"/>
    <x v="1"/>
    <s v="plays"/>
    <x v="3210"/>
    <d v="2012-06-01T03:59:00"/>
  </r>
  <r>
    <x v="28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x v="0"/>
    <s v="theater/plays"/>
    <x v="2340"/>
    <x v="1"/>
    <s v="plays"/>
    <x v="3211"/>
    <d v="2014-08-15T02:00:00"/>
  </r>
  <r>
    <x v="9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x v="0"/>
    <s v="theater/plays"/>
    <x v="2341"/>
    <x v="1"/>
    <s v="plays"/>
    <x v="3212"/>
    <d v="2014-08-08T19:05:51"/>
  </r>
  <r>
    <x v="8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x v="0"/>
    <s v="theater/plays"/>
    <x v="2342"/>
    <x v="1"/>
    <s v="plays"/>
    <x v="3213"/>
    <d v="2015-07-26T18:19:19"/>
  </r>
  <r>
    <x v="21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x v="0"/>
    <s v="theater/plays"/>
    <x v="2343"/>
    <x v="1"/>
    <s v="plays"/>
    <x v="3214"/>
    <d v="2016-01-05T23:55:00"/>
  </r>
  <r>
    <x v="8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x v="0"/>
    <s v="theater/plays"/>
    <x v="2344"/>
    <x v="1"/>
    <s v="plays"/>
    <x v="3215"/>
    <d v="2015-09-10T03:59:00"/>
  </r>
  <r>
    <x v="8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x v="0"/>
    <s v="theater/plays"/>
    <x v="2345"/>
    <x v="1"/>
    <s v="plays"/>
    <x v="3216"/>
    <d v="2015-07-11T14:30:00"/>
  </r>
  <r>
    <x v="31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x v="0"/>
    <s v="theater/plays"/>
    <x v="2346"/>
    <x v="1"/>
    <s v="plays"/>
    <x v="3217"/>
    <d v="2016-11-04T13:06:24"/>
  </r>
  <r>
    <x v="21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x v="0"/>
    <s v="theater/plays"/>
    <x v="2347"/>
    <x v="1"/>
    <s v="plays"/>
    <x v="3218"/>
    <d v="2014-12-31T00:00:00"/>
  </r>
  <r>
    <x v="8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x v="0"/>
    <s v="theater/plays"/>
    <x v="2348"/>
    <x v="1"/>
    <s v="plays"/>
    <x v="3219"/>
    <d v="2015-03-22T22:35:47"/>
  </r>
  <r>
    <x v="7"/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x v="0"/>
    <s v="theater/plays"/>
    <x v="2349"/>
    <x v="1"/>
    <s v="plays"/>
    <x v="3220"/>
    <d v="2017-03-12T21:00:00"/>
  </r>
  <r>
    <x v="33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x v="0"/>
    <s v="theater/plays"/>
    <x v="2350"/>
    <x v="1"/>
    <s v="plays"/>
    <x v="3221"/>
    <d v="2015-07-05T16:43:23"/>
  </r>
  <r>
    <x v="105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x v="0"/>
    <s v="theater/plays"/>
    <x v="2351"/>
    <x v="1"/>
    <s v="plays"/>
    <x v="3222"/>
    <d v="2015-10-24T21:29:00"/>
  </r>
  <r>
    <x v="5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x v="0"/>
    <s v="theater/plays"/>
    <x v="2352"/>
    <x v="1"/>
    <s v="plays"/>
    <x v="3223"/>
    <d v="2015-08-20T20:02:56"/>
  </r>
  <r>
    <x v="21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x v="0"/>
    <s v="theater/plays"/>
    <x v="2353"/>
    <x v="1"/>
    <s v="plays"/>
    <x v="3224"/>
    <d v="2017-01-10T05:00:00"/>
  </r>
  <r>
    <x v="2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x v="0"/>
    <s v="theater/plays"/>
    <x v="2354"/>
    <x v="1"/>
    <s v="plays"/>
    <x v="3225"/>
    <d v="2016-06-03T21:00:00"/>
  </r>
  <r>
    <x v="3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x v="0"/>
    <s v="theater/plays"/>
    <x v="2355"/>
    <x v="1"/>
    <s v="plays"/>
    <x v="3226"/>
    <d v="2015-10-30T14:00:12"/>
  </r>
  <r>
    <x v="10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x v="0"/>
    <s v="theater/plays"/>
    <x v="73"/>
    <x v="1"/>
    <s v="plays"/>
    <x v="3227"/>
    <d v="2017-01-17T21:10:36"/>
  </r>
  <r>
    <x v="21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x v="0"/>
    <s v="theater/plays"/>
    <x v="2356"/>
    <x v="1"/>
    <s v="plays"/>
    <x v="3228"/>
    <d v="2015-12-17T04:59:00"/>
  </r>
  <r>
    <x v="29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x v="0"/>
    <s v="theater/plays"/>
    <x v="2357"/>
    <x v="1"/>
    <s v="plays"/>
    <x v="3229"/>
    <d v="2014-11-20T07:59:58"/>
  </r>
  <r>
    <x v="5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x v="0"/>
    <s v="theater/plays"/>
    <x v="2358"/>
    <x v="1"/>
    <s v="plays"/>
    <x v="3230"/>
    <d v="2014-10-01T03:59:00"/>
  </r>
  <r>
    <x v="164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x v="0"/>
    <s v="theater/plays"/>
    <x v="405"/>
    <x v="1"/>
    <s v="plays"/>
    <x v="3231"/>
    <d v="2016-04-16T22:39:07"/>
  </r>
  <r>
    <x v="26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x v="0"/>
    <s v="theater/plays"/>
    <x v="2359"/>
    <x v="1"/>
    <s v="plays"/>
    <x v="3232"/>
    <d v="2016-05-04T03:59:00"/>
  </r>
  <r>
    <x v="17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x v="0"/>
    <s v="theater/plays"/>
    <x v="2360"/>
    <x v="1"/>
    <s v="plays"/>
    <x v="3233"/>
    <d v="2017-03-02T19:19:15"/>
  </r>
  <r>
    <x v="8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x v="0"/>
    <s v="theater/plays"/>
    <x v="2361"/>
    <x v="1"/>
    <s v="plays"/>
    <x v="3234"/>
    <d v="2017-02-01T23:31:00"/>
  </r>
  <r>
    <x v="33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x v="0"/>
    <s v="theater/plays"/>
    <x v="2362"/>
    <x v="1"/>
    <s v="plays"/>
    <x v="3235"/>
    <d v="2016-07-01T08:20:51"/>
  </r>
  <r>
    <x v="7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x v="0"/>
    <s v="theater/plays"/>
    <x v="2363"/>
    <x v="1"/>
    <s v="plays"/>
    <x v="3236"/>
    <d v="2016-12-28T22:00:33"/>
  </r>
  <r>
    <x v="7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x v="0"/>
    <s v="theater/plays"/>
    <x v="2364"/>
    <x v="1"/>
    <s v="plays"/>
    <x v="3237"/>
    <d v="2015-09-29T03:59:00"/>
  </r>
  <r>
    <x v="20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x v="0"/>
    <s v="theater/plays"/>
    <x v="2365"/>
    <x v="1"/>
    <s v="plays"/>
    <x v="3238"/>
    <d v="2015-07-01T12:14:58"/>
  </r>
  <r>
    <x v="6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x v="0"/>
    <s v="theater/plays"/>
    <x v="2366"/>
    <x v="1"/>
    <s v="plays"/>
    <x v="3239"/>
    <d v="2015-10-25T23:59:00"/>
  </r>
  <r>
    <x v="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x v="0"/>
    <s v="theater/plays"/>
    <x v="2367"/>
    <x v="1"/>
    <s v="plays"/>
    <x v="3240"/>
    <d v="2017-02-16T23:00:00"/>
  </r>
  <r>
    <x v="41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x v="0"/>
    <s v="theater/plays"/>
    <x v="2368"/>
    <x v="1"/>
    <s v="plays"/>
    <x v="3241"/>
    <d v="2014-10-14T06:59:00"/>
  </r>
  <r>
    <x v="37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x v="0"/>
    <s v="theater/plays"/>
    <x v="2369"/>
    <x v="1"/>
    <s v="plays"/>
    <x v="3242"/>
    <d v="2014-09-19T18:08:12"/>
  </r>
  <r>
    <x v="33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x v="0"/>
    <s v="theater/plays"/>
    <x v="2370"/>
    <x v="1"/>
    <s v="plays"/>
    <x v="3243"/>
    <d v="2015-10-09T00:00:00"/>
  </r>
  <r>
    <x v="33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x v="0"/>
    <s v="theater/plays"/>
    <x v="2371"/>
    <x v="1"/>
    <s v="plays"/>
    <x v="3244"/>
    <d v="2016-12-01T17:39:42"/>
  </r>
  <r>
    <x v="3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x v="0"/>
    <s v="theater/plays"/>
    <x v="2372"/>
    <x v="1"/>
    <s v="plays"/>
    <x v="3245"/>
    <d v="2015-06-12T02:00:00"/>
  </r>
  <r>
    <x v="38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x v="0"/>
    <s v="theater/plays"/>
    <x v="2373"/>
    <x v="1"/>
    <s v="plays"/>
    <x v="3246"/>
    <d v="2015-09-12T03:59:00"/>
  </r>
  <r>
    <x v="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x v="0"/>
    <s v="theater/plays"/>
    <x v="2374"/>
    <x v="1"/>
    <s v="plays"/>
    <x v="3247"/>
    <d v="2015-07-12T10:25:12"/>
  </r>
  <r>
    <x v="7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x v="0"/>
    <s v="theater/plays"/>
    <x v="2375"/>
    <x v="1"/>
    <s v="plays"/>
    <x v="3248"/>
    <d v="2015-04-04T20:19:17"/>
  </r>
  <r>
    <x v="2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x v="0"/>
    <s v="theater/plays"/>
    <x v="2376"/>
    <x v="1"/>
    <s v="plays"/>
    <x v="3249"/>
    <d v="2015-06-20T17:55:14"/>
  </r>
  <r>
    <x v="21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x v="0"/>
    <s v="theater/plays"/>
    <x v="2377"/>
    <x v="1"/>
    <s v="plays"/>
    <x v="3250"/>
    <d v="2014-11-05T18:48:44"/>
  </r>
  <r>
    <x v="38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x v="0"/>
    <s v="theater/plays"/>
    <x v="2378"/>
    <x v="1"/>
    <s v="plays"/>
    <x v="3251"/>
    <d v="2015-06-21T17:32:46"/>
  </r>
  <r>
    <x v="30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x v="0"/>
    <s v="theater/plays"/>
    <x v="2379"/>
    <x v="1"/>
    <s v="plays"/>
    <x v="3252"/>
    <d v="2016-09-07T11:20:40"/>
  </r>
  <r>
    <x v="21"/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x v="0"/>
    <s v="theater/plays"/>
    <x v="2380"/>
    <x v="1"/>
    <s v="plays"/>
    <x v="3253"/>
    <d v="2016-09-08T03:45:00"/>
  </r>
  <r>
    <x v="7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x v="0"/>
    <s v="theater/plays"/>
    <x v="2381"/>
    <x v="1"/>
    <s v="plays"/>
    <x v="3254"/>
    <d v="2015-03-26T01:03:29"/>
  </r>
  <r>
    <x v="215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x v="0"/>
    <s v="theater/plays"/>
    <x v="2382"/>
    <x v="1"/>
    <s v="plays"/>
    <x v="3255"/>
    <d v="2014-10-07T18:26:15"/>
  </r>
  <r>
    <x v="30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x v="0"/>
    <s v="theater/plays"/>
    <x v="2383"/>
    <x v="1"/>
    <s v="plays"/>
    <x v="3256"/>
    <d v="2015-06-11T03:59:00"/>
  </r>
  <r>
    <x v="6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x v="0"/>
    <s v="theater/plays"/>
    <x v="2384"/>
    <x v="1"/>
    <s v="plays"/>
    <x v="3257"/>
    <d v="2017-02-22T13:25:52"/>
  </r>
  <r>
    <x v="2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x v="0"/>
    <s v="theater/plays"/>
    <x v="2385"/>
    <x v="1"/>
    <s v="plays"/>
    <x v="3258"/>
    <d v="2015-01-08T21:17:41"/>
  </r>
  <r>
    <x v="6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x v="0"/>
    <s v="theater/plays"/>
    <x v="2386"/>
    <x v="1"/>
    <s v="plays"/>
    <x v="3259"/>
    <d v="2016-10-01T03:59:00"/>
  </r>
  <r>
    <x v="15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x v="0"/>
    <s v="theater/plays"/>
    <x v="2387"/>
    <x v="1"/>
    <s v="plays"/>
    <x v="3260"/>
    <d v="2015-11-30T17:08:38"/>
  </r>
  <r>
    <x v="8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x v="0"/>
    <s v="theater/plays"/>
    <x v="2388"/>
    <x v="1"/>
    <s v="plays"/>
    <x v="3261"/>
    <d v="2015-07-16T17:24:36"/>
  </r>
  <r>
    <x v="33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x v="0"/>
    <s v="theater/plays"/>
    <x v="2389"/>
    <x v="1"/>
    <s v="plays"/>
    <x v="3262"/>
    <d v="2014-12-22T04:00:00"/>
  </r>
  <r>
    <x v="20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x v="0"/>
    <s v="theater/plays"/>
    <x v="2390"/>
    <x v="1"/>
    <s v="plays"/>
    <x v="3263"/>
    <d v="2015-10-30T21:00:00"/>
  </r>
  <r>
    <x v="3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x v="0"/>
    <s v="theater/plays"/>
    <x v="2391"/>
    <x v="1"/>
    <s v="plays"/>
    <x v="3264"/>
    <d v="2015-01-28T22:00:00"/>
  </r>
  <r>
    <x v="34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x v="0"/>
    <s v="theater/plays"/>
    <x v="2392"/>
    <x v="1"/>
    <s v="plays"/>
    <x v="3265"/>
    <d v="2015-12-03T17:00:00"/>
  </r>
  <r>
    <x v="26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x v="0"/>
    <s v="theater/plays"/>
    <x v="2393"/>
    <x v="1"/>
    <s v="plays"/>
    <x v="3266"/>
    <d v="2015-06-12T21:00:00"/>
  </r>
  <r>
    <x v="21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x v="0"/>
    <s v="theater/plays"/>
    <x v="2394"/>
    <x v="1"/>
    <s v="plays"/>
    <x v="3267"/>
    <d v="2015-07-17T18:11:00"/>
  </r>
  <r>
    <x v="30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x v="0"/>
    <s v="theater/plays"/>
    <x v="2395"/>
    <x v="1"/>
    <s v="plays"/>
    <x v="3268"/>
    <d v="2016-08-24T21:42:08"/>
  </r>
  <r>
    <x v="21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x v="0"/>
    <s v="theater/plays"/>
    <x v="2396"/>
    <x v="1"/>
    <s v="plays"/>
    <x v="3269"/>
    <d v="2015-06-16T11:00:00"/>
  </r>
  <r>
    <x v="21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x v="0"/>
    <s v="theater/plays"/>
    <x v="2397"/>
    <x v="1"/>
    <s v="plays"/>
    <x v="3270"/>
    <d v="2015-07-12T12:47:45"/>
  </r>
  <r>
    <x v="22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x v="0"/>
    <s v="theater/plays"/>
    <x v="2398"/>
    <x v="1"/>
    <s v="plays"/>
    <x v="3271"/>
    <d v="2014-11-02T11:29:35"/>
  </r>
  <r>
    <x v="224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x v="0"/>
    <s v="theater/plays"/>
    <x v="2399"/>
    <x v="1"/>
    <s v="plays"/>
    <x v="3272"/>
    <d v="2015-11-06T13:00:09"/>
  </r>
  <r>
    <x v="13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x v="0"/>
    <s v="theater/plays"/>
    <x v="2400"/>
    <x v="1"/>
    <s v="plays"/>
    <x v="3273"/>
    <d v="2016-09-14T19:00:00"/>
  </r>
  <r>
    <x v="7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x v="0"/>
    <s v="theater/plays"/>
    <x v="2401"/>
    <x v="1"/>
    <s v="plays"/>
    <x v="3274"/>
    <d v="2016-03-15T21:00:00"/>
  </r>
  <r>
    <x v="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x v="0"/>
    <s v="theater/plays"/>
    <x v="2402"/>
    <x v="1"/>
    <s v="plays"/>
    <x v="3275"/>
    <d v="2015-02-09T04:30:00"/>
  </r>
  <r>
    <x v="16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x v="0"/>
    <s v="theater/plays"/>
    <x v="2403"/>
    <x v="1"/>
    <s v="plays"/>
    <x v="3276"/>
    <d v="2016-04-01T03:59:00"/>
  </r>
  <r>
    <x v="15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x v="0"/>
    <s v="theater/plays"/>
    <x v="2404"/>
    <x v="1"/>
    <s v="plays"/>
    <x v="3277"/>
    <d v="2014-11-18T17:23:26"/>
  </r>
  <r>
    <x v="33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x v="0"/>
    <s v="theater/plays"/>
    <x v="2405"/>
    <x v="1"/>
    <s v="plays"/>
    <x v="3278"/>
    <d v="2015-05-30T20:21:43"/>
  </r>
  <r>
    <x v="35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x v="0"/>
    <s v="theater/plays"/>
    <x v="2406"/>
    <x v="1"/>
    <s v="plays"/>
    <x v="3279"/>
    <d v="2016-04-01T01:27:39"/>
  </r>
  <r>
    <x v="3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x v="0"/>
    <s v="theater/plays"/>
    <x v="2407"/>
    <x v="1"/>
    <s v="plays"/>
    <x v="3280"/>
    <d v="2015-06-01T05:00:00"/>
  </r>
  <r>
    <x v="108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x v="0"/>
    <s v="theater/plays"/>
    <x v="2408"/>
    <x v="1"/>
    <s v="plays"/>
    <x v="3281"/>
    <d v="2015-09-02T00:28:25"/>
  </r>
  <r>
    <x v="33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x v="0"/>
    <s v="theater/plays"/>
    <x v="2409"/>
    <x v="1"/>
    <s v="plays"/>
    <x v="3282"/>
    <d v="2016-04-29T04:39:48"/>
  </r>
  <r>
    <x v="2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x v="0"/>
    <s v="theater/plays"/>
    <x v="2410"/>
    <x v="1"/>
    <s v="plays"/>
    <x v="3283"/>
    <d v="2016-02-10T21:00:00"/>
  </r>
  <r>
    <x v="21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x v="0"/>
    <s v="theater/plays"/>
    <x v="2411"/>
    <x v="1"/>
    <s v="plays"/>
    <x v="3284"/>
    <d v="2016-01-29T05:59:00"/>
  </r>
  <r>
    <x v="20"/>
    <n v="3285"/>
    <s v="By Morning"/>
    <s v="A new play by Matthew Gasda"/>
    <n v="4999"/>
    <n v="5604"/>
    <x v="0"/>
    <s v="US"/>
    <s v="USD"/>
    <n v="1488258000"/>
    <n v="1485556626"/>
    <b v="0"/>
    <x v="75"/>
    <x v="0"/>
    <s v="theater/plays"/>
    <x v="2412"/>
    <x v="1"/>
    <s v="plays"/>
    <x v="3285"/>
    <d v="2017-02-28T05:00:00"/>
  </r>
  <r>
    <x v="21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x v="0"/>
    <s v="theater/plays"/>
    <x v="2413"/>
    <x v="1"/>
    <s v="plays"/>
    <x v="3286"/>
    <d v="2016-08-15T20:09:42"/>
  </r>
  <r>
    <x v="8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x v="0"/>
    <s v="theater/plays"/>
    <x v="2414"/>
    <x v="1"/>
    <s v="plays"/>
    <x v="3287"/>
    <d v="2015-11-28T18:00:28"/>
  </r>
  <r>
    <x v="8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x v="0"/>
    <s v="theater/plays"/>
    <x v="2415"/>
    <x v="1"/>
    <s v="plays"/>
    <x v="3288"/>
    <d v="2016-06-20T23:00:00"/>
  </r>
  <r>
    <x v="18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x v="0"/>
    <s v="theater/plays"/>
    <x v="2416"/>
    <x v="1"/>
    <s v="plays"/>
    <x v="3289"/>
    <d v="2017-02-20T08:50:02"/>
  </r>
  <r>
    <x v="10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x v="0"/>
    <s v="theater/plays"/>
    <x v="2417"/>
    <x v="1"/>
    <s v="plays"/>
    <x v="3290"/>
    <d v="2017-03-11T12:21:31"/>
  </r>
  <r>
    <x v="35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x v="0"/>
    <s v="theater/plays"/>
    <x v="2418"/>
    <x v="1"/>
    <s v="plays"/>
    <x v="3291"/>
    <d v="2015-09-17T03:59:00"/>
  </r>
  <r>
    <x v="359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x v="0"/>
    <s v="theater/plays"/>
    <x v="2419"/>
    <x v="1"/>
    <s v="plays"/>
    <x v="3292"/>
    <d v="2015-12-04T19:29:08"/>
  </r>
  <r>
    <x v="106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x v="0"/>
    <s v="theater/plays"/>
    <x v="524"/>
    <x v="1"/>
    <s v="plays"/>
    <x v="3293"/>
    <d v="2017-03-04T10:12:32"/>
  </r>
  <r>
    <x v="90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x v="0"/>
    <s v="theater/plays"/>
    <x v="2420"/>
    <x v="1"/>
    <s v="plays"/>
    <x v="3294"/>
    <d v="2015-06-16T12:59:14"/>
  </r>
  <r>
    <x v="33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x v="0"/>
    <s v="theater/plays"/>
    <x v="2421"/>
    <x v="1"/>
    <s v="plays"/>
    <x v="3295"/>
    <d v="2016-09-26T10:37:09"/>
  </r>
  <r>
    <x v="124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x v="0"/>
    <s v="theater/plays"/>
    <x v="2422"/>
    <x v="1"/>
    <s v="plays"/>
    <x v="3296"/>
    <d v="2015-11-22T22:00:00"/>
  </r>
  <r>
    <x v="8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x v="0"/>
    <s v="theater/plays"/>
    <x v="2423"/>
    <x v="1"/>
    <s v="plays"/>
    <x v="3297"/>
    <d v="2015-07-27T22:59:00"/>
  </r>
  <r>
    <x v="2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x v="0"/>
    <s v="theater/plays"/>
    <x v="2424"/>
    <x v="1"/>
    <s v="plays"/>
    <x v="3298"/>
    <d v="2015-09-13T00:00:00"/>
  </r>
  <r>
    <x v="31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x v="0"/>
    <s v="theater/plays"/>
    <x v="2425"/>
    <x v="1"/>
    <s v="plays"/>
    <x v="3299"/>
    <d v="2015-10-14T22:01:03"/>
  </r>
  <r>
    <x v="104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x v="0"/>
    <s v="theater/plays"/>
    <x v="2426"/>
    <x v="1"/>
    <s v="plays"/>
    <x v="3300"/>
    <d v="2015-04-29T17:51:02"/>
  </r>
  <r>
    <x v="18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x v="0"/>
    <s v="theater/plays"/>
    <x v="711"/>
    <x v="1"/>
    <s v="plays"/>
    <x v="3301"/>
    <d v="2016-08-01T06:59:00"/>
  </r>
  <r>
    <x v="33"/>
    <n v="3302"/>
    <s v="El muro de BorÃ­s KiÃ©n"/>
    <s v="FilosofÃ­a de los anÃ³nimos"/>
    <n v="8400"/>
    <n v="8685"/>
    <x v="0"/>
    <s v="ES"/>
    <s v="EUR"/>
    <n v="1481099176"/>
    <n v="1478507176"/>
    <b v="0"/>
    <x v="133"/>
    <x v="0"/>
    <s v="theater/plays"/>
    <x v="2427"/>
    <x v="1"/>
    <s v="plays"/>
    <x v="3302"/>
    <d v="2016-12-07T08:26:16"/>
  </r>
  <r>
    <x v="31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x v="0"/>
    <s v="theater/plays"/>
    <x v="2428"/>
    <x v="1"/>
    <s v="plays"/>
    <x v="3303"/>
    <d v="2015-03-28T14:38:04"/>
  </r>
  <r>
    <x v="2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x v="0"/>
    <s v="theater/plays"/>
    <x v="2429"/>
    <x v="1"/>
    <s v="plays"/>
    <x v="3304"/>
    <d v="2016-12-22T14:59:12"/>
  </r>
  <r>
    <x v="2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x v="0"/>
    <s v="theater/plays"/>
    <x v="2430"/>
    <x v="1"/>
    <s v="plays"/>
    <x v="3305"/>
    <d v="2015-07-31T20:32:28"/>
  </r>
  <r>
    <x v="215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x v="0"/>
    <s v="theater/plays"/>
    <x v="2431"/>
    <x v="1"/>
    <s v="plays"/>
    <x v="3306"/>
    <d v="2016-06-10T03:00:00"/>
  </r>
  <r>
    <x v="13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x v="0"/>
    <s v="theater/plays"/>
    <x v="2432"/>
    <x v="1"/>
    <s v="plays"/>
    <x v="3307"/>
    <d v="2016-05-15T01:22:19"/>
  </r>
  <r>
    <x v="108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x v="0"/>
    <s v="theater/plays"/>
    <x v="2433"/>
    <x v="1"/>
    <s v="plays"/>
    <x v="3308"/>
    <d v="2016-04-13T21:02:45"/>
  </r>
  <r>
    <x v="175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x v="0"/>
    <s v="theater/plays"/>
    <x v="666"/>
    <x v="1"/>
    <s v="plays"/>
    <x v="3309"/>
    <d v="2016-10-16T15:36:18"/>
  </r>
  <r>
    <x v="8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x v="0"/>
    <s v="theater/plays"/>
    <x v="2434"/>
    <x v="1"/>
    <s v="plays"/>
    <x v="3310"/>
    <d v="2015-10-06T22:17:05"/>
  </r>
  <r>
    <x v="5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x v="0"/>
    <s v="theater/plays"/>
    <x v="2435"/>
    <x v="1"/>
    <s v="plays"/>
    <x v="3311"/>
    <d v="2015-10-17T07:00:10"/>
  </r>
  <r>
    <x v="8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x v="0"/>
    <s v="theater/plays"/>
    <x v="2397"/>
    <x v="1"/>
    <s v="plays"/>
    <x v="3312"/>
    <d v="2016-11-11T22:00:00"/>
  </r>
  <r>
    <x v="3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x v="0"/>
    <s v="theater/plays"/>
    <x v="2436"/>
    <x v="1"/>
    <s v="plays"/>
    <x v="3313"/>
    <d v="2016-01-27T01:00:00"/>
  </r>
  <r>
    <x v="185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x v="0"/>
    <s v="theater/plays"/>
    <x v="2437"/>
    <x v="1"/>
    <s v="plays"/>
    <x v="3314"/>
    <d v="2015-05-08T20:05:00"/>
  </r>
  <r>
    <x v="5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x v="0"/>
    <s v="theater/plays"/>
    <x v="2438"/>
    <x v="1"/>
    <s v="plays"/>
    <x v="3315"/>
    <d v="2016-05-06T07:17:21"/>
  </r>
  <r>
    <x v="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x v="0"/>
    <s v="theater/plays"/>
    <x v="2439"/>
    <x v="1"/>
    <s v="plays"/>
    <x v="3316"/>
    <d v="2014-08-08T13:54:00"/>
  </r>
  <r>
    <x v="6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x v="0"/>
    <s v="theater/plays"/>
    <x v="2440"/>
    <x v="1"/>
    <s v="plays"/>
    <x v="3317"/>
    <d v="2016-06-08T00:57:04"/>
  </r>
  <r>
    <x v="9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x v="0"/>
    <s v="theater/plays"/>
    <x v="2441"/>
    <x v="1"/>
    <s v="plays"/>
    <x v="3318"/>
    <d v="2016-04-11T02:30:00"/>
  </r>
  <r>
    <x v="29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x v="0"/>
    <s v="theater/plays"/>
    <x v="1209"/>
    <x v="1"/>
    <s v="plays"/>
    <x v="3319"/>
    <d v="2015-01-31T14:03:06"/>
  </r>
  <r>
    <x v="7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x v="0"/>
    <s v="theater/plays"/>
    <x v="2442"/>
    <x v="1"/>
    <s v="plays"/>
    <x v="3320"/>
    <d v="2016-06-22T01:05:57"/>
  </r>
  <r>
    <x v="13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x v="0"/>
    <s v="theater/plays"/>
    <x v="1278"/>
    <x v="1"/>
    <s v="plays"/>
    <x v="3321"/>
    <d v="2014-10-16T03:59:00"/>
  </r>
  <r>
    <x v="2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x v="0"/>
    <s v="theater/plays"/>
    <x v="2443"/>
    <x v="1"/>
    <s v="plays"/>
    <x v="3322"/>
    <d v="2016-06-22T03:55:00"/>
  </r>
  <r>
    <x v="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x v="0"/>
    <s v="theater/plays"/>
    <x v="2444"/>
    <x v="1"/>
    <s v="plays"/>
    <x v="3323"/>
    <d v="2016-09-25T08:46:48"/>
  </r>
  <r>
    <x v="21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x v="0"/>
    <s v="theater/plays"/>
    <x v="2445"/>
    <x v="1"/>
    <s v="plays"/>
    <x v="3324"/>
    <d v="2016-06-05T13:59:50"/>
  </r>
  <r>
    <x v="40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x v="0"/>
    <s v="theater/plays"/>
    <x v="180"/>
    <x v="1"/>
    <s v="plays"/>
    <x v="3325"/>
    <d v="2015-04-05T17:51:17"/>
  </r>
  <r>
    <x v="7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x v="0"/>
    <s v="theater/plays"/>
    <x v="2446"/>
    <x v="1"/>
    <s v="plays"/>
    <x v="3326"/>
    <d v="2015-03-08T16:08:25"/>
  </r>
  <r>
    <x v="7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x v="0"/>
    <s v="theater/plays"/>
    <x v="2447"/>
    <x v="1"/>
    <s v="plays"/>
    <x v="3327"/>
    <d v="2016-05-08T08:59:26"/>
  </r>
  <r>
    <x v="91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x v="0"/>
    <s v="theater/plays"/>
    <x v="2448"/>
    <x v="1"/>
    <s v="plays"/>
    <x v="3328"/>
    <d v="2014-07-05T01:00:00"/>
  </r>
  <r>
    <x v="16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x v="0"/>
    <s v="theater/plays"/>
    <x v="2449"/>
    <x v="1"/>
    <s v="plays"/>
    <x v="3329"/>
    <d v="2014-07-27T23:00:00"/>
  </r>
  <r>
    <x v="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x v="0"/>
    <s v="theater/plays"/>
    <x v="2450"/>
    <x v="1"/>
    <s v="plays"/>
    <x v="3330"/>
    <d v="2015-04-01T20:17:48"/>
  </r>
  <r>
    <x v="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x v="0"/>
    <s v="theater/plays"/>
    <x v="2451"/>
    <x v="1"/>
    <s v="plays"/>
    <x v="3331"/>
    <d v="2015-10-06T16:44:46"/>
  </r>
  <r>
    <x v="8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x v="0"/>
    <s v="theater/plays"/>
    <x v="2452"/>
    <x v="1"/>
    <s v="plays"/>
    <x v="3332"/>
    <d v="2014-07-19T20:38:50"/>
  </r>
  <r>
    <x v="2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x v="0"/>
    <s v="theater/plays"/>
    <x v="2453"/>
    <x v="1"/>
    <s v="plays"/>
    <x v="3333"/>
    <d v="2015-06-15T16:14:40"/>
  </r>
  <r>
    <x v="86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x v="0"/>
    <s v="theater/plays"/>
    <x v="2454"/>
    <x v="1"/>
    <s v="plays"/>
    <x v="3334"/>
    <d v="2015-07-30T12:30:22"/>
  </r>
  <r>
    <x v="8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x v="0"/>
    <s v="theater/plays"/>
    <x v="2455"/>
    <x v="1"/>
    <s v="plays"/>
    <x v="3335"/>
    <d v="2014-08-03T23:00:00"/>
  </r>
  <r>
    <x v="8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x v="0"/>
    <s v="theater/plays"/>
    <x v="1848"/>
    <x v="1"/>
    <s v="plays"/>
    <x v="3336"/>
    <d v="2016-04-05T08:34:06"/>
  </r>
  <r>
    <x v="5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x v="0"/>
    <s v="theater/plays"/>
    <x v="2456"/>
    <x v="1"/>
    <s v="plays"/>
    <x v="3337"/>
    <d v="2014-10-10T21:00:00"/>
  </r>
  <r>
    <x v="21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x v="0"/>
    <s v="theater/plays"/>
    <x v="2457"/>
    <x v="1"/>
    <s v="plays"/>
    <x v="3338"/>
    <d v="2017-02-24T13:48:00"/>
  </r>
  <r>
    <x v="3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x v="0"/>
    <s v="theater/plays"/>
    <x v="2458"/>
    <x v="1"/>
    <s v="plays"/>
    <x v="3339"/>
    <d v="2016-07-28T15:58:38"/>
  </r>
  <r>
    <x v="178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x v="0"/>
    <s v="theater/plays"/>
    <x v="2459"/>
    <x v="1"/>
    <s v="plays"/>
    <x v="3340"/>
    <d v="2016-12-06T23:22:34"/>
  </r>
  <r>
    <x v="8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x v="0"/>
    <s v="theater/plays"/>
    <x v="2460"/>
    <x v="1"/>
    <s v="plays"/>
    <x v="3341"/>
    <d v="2016-06-12T17:00:00"/>
  </r>
  <r>
    <x v="21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x v="0"/>
    <s v="theater/plays"/>
    <x v="2461"/>
    <x v="1"/>
    <s v="plays"/>
    <x v="3342"/>
    <d v="2015-04-01T04:59:00"/>
  </r>
  <r>
    <x v="193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x v="0"/>
    <s v="theater/plays"/>
    <x v="953"/>
    <x v="1"/>
    <s v="plays"/>
    <x v="3343"/>
    <d v="2016-04-13T13:18:00"/>
  </r>
  <r>
    <x v="7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x v="0"/>
    <s v="theater/plays"/>
    <x v="2462"/>
    <x v="1"/>
    <s v="plays"/>
    <x v="3344"/>
    <d v="2014-08-30T04:48:13"/>
  </r>
  <r>
    <x v="22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x v="0"/>
    <s v="theater/plays"/>
    <x v="73"/>
    <x v="1"/>
    <s v="plays"/>
    <x v="3345"/>
    <d v="2015-04-18T00:37:00"/>
  </r>
  <r>
    <x v="5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x v="0"/>
    <s v="theater/plays"/>
    <x v="2463"/>
    <x v="1"/>
    <s v="plays"/>
    <x v="3346"/>
    <d v="2015-02-26T00:35:10"/>
  </r>
  <r>
    <x v="17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x v="0"/>
    <s v="theater/plays"/>
    <x v="2464"/>
    <x v="1"/>
    <s v="plays"/>
    <x v="3347"/>
    <d v="2016-05-08T21:00:00"/>
  </r>
  <r>
    <x v="8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x v="0"/>
    <s v="theater/plays"/>
    <x v="2465"/>
    <x v="1"/>
    <s v="plays"/>
    <x v="3348"/>
    <d v="2016-04-30T03:59:00"/>
  </r>
  <r>
    <x v="42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x v="0"/>
    <s v="theater/plays"/>
    <x v="2466"/>
    <x v="1"/>
    <s v="plays"/>
    <x v="3349"/>
    <d v="2016-06-13T17:00:00"/>
  </r>
  <r>
    <x v="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x v="0"/>
    <s v="theater/plays"/>
    <x v="400"/>
    <x v="1"/>
    <s v="plays"/>
    <x v="3350"/>
    <d v="2015-11-29T23:00:00"/>
  </r>
  <r>
    <x v="7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x v="0"/>
    <s v="theater/plays"/>
    <x v="2467"/>
    <x v="1"/>
    <s v="plays"/>
    <x v="3351"/>
    <d v="2014-07-23T11:00:00"/>
  </r>
  <r>
    <x v="29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x v="0"/>
    <s v="theater/plays"/>
    <x v="2468"/>
    <x v="1"/>
    <s v="plays"/>
    <x v="3352"/>
    <d v="2016-07-01T23:00:00"/>
  </r>
  <r>
    <x v="136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x v="0"/>
    <s v="theater/plays"/>
    <x v="2469"/>
    <x v="1"/>
    <s v="plays"/>
    <x v="3353"/>
    <d v="2016-05-02T23:00:00"/>
  </r>
  <r>
    <x v="21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x v="0"/>
    <s v="theater/plays"/>
    <x v="2265"/>
    <x v="1"/>
    <s v="plays"/>
    <x v="3354"/>
    <d v="2015-10-29T04:01:00"/>
  </r>
  <r>
    <x v="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x v="0"/>
    <s v="theater/plays"/>
    <x v="2470"/>
    <x v="1"/>
    <s v="plays"/>
    <x v="3355"/>
    <d v="2016-05-10T11:17:00"/>
  </r>
  <r>
    <x v="7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x v="0"/>
    <s v="theater/plays"/>
    <x v="2471"/>
    <x v="1"/>
    <s v="plays"/>
    <x v="3356"/>
    <d v="2016-07-15T19:34:32"/>
  </r>
  <r>
    <x v="7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x v="0"/>
    <s v="theater/plays"/>
    <x v="2472"/>
    <x v="1"/>
    <s v="plays"/>
    <x v="3357"/>
    <d v="2014-08-01T10:01:50"/>
  </r>
  <r>
    <x v="33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x v="0"/>
    <s v="theater/plays"/>
    <x v="2473"/>
    <x v="1"/>
    <s v="plays"/>
    <x v="3358"/>
    <d v="2014-11-19T08:27:59"/>
  </r>
  <r>
    <x v="6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x v="0"/>
    <s v="theater/plays"/>
    <x v="2474"/>
    <x v="1"/>
    <s v="plays"/>
    <x v="3359"/>
    <d v="2017-02-25T01:22:14"/>
  </r>
  <r>
    <x v="7"/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x v="0"/>
    <s v="theater/plays"/>
    <x v="2475"/>
    <x v="1"/>
    <s v="plays"/>
    <x v="3360"/>
    <d v="2016-12-14T15:59:00"/>
  </r>
  <r>
    <x v="40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x v="0"/>
    <s v="theater/plays"/>
    <x v="2476"/>
    <x v="1"/>
    <s v="plays"/>
    <x v="3361"/>
    <d v="2014-09-01T15:59:00"/>
  </r>
  <r>
    <x v="147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x v="0"/>
    <s v="theater/plays"/>
    <x v="2477"/>
    <x v="1"/>
    <s v="plays"/>
    <x v="3362"/>
    <d v="2015-03-07T04:55:00"/>
  </r>
  <r>
    <x v="7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x v="0"/>
    <s v="theater/plays"/>
    <x v="2478"/>
    <x v="1"/>
    <s v="plays"/>
    <x v="3363"/>
    <d v="2014-08-19T16:00:00"/>
  </r>
  <r>
    <x v="6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x v="0"/>
    <s v="theater/plays"/>
    <x v="2479"/>
    <x v="1"/>
    <s v="plays"/>
    <x v="3364"/>
    <d v="2016-03-15T21:00:00"/>
  </r>
  <r>
    <x v="3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x v="0"/>
    <s v="theater/plays"/>
    <x v="2480"/>
    <x v="1"/>
    <s v="plays"/>
    <x v="3365"/>
    <d v="2015-12-13T02:26:32"/>
  </r>
  <r>
    <x v="360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x v="0"/>
    <s v="theater/plays"/>
    <x v="2481"/>
    <x v="1"/>
    <s v="plays"/>
    <x v="3366"/>
    <d v="2015-05-13T01:37:17"/>
  </r>
  <r>
    <x v="17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x v="0"/>
    <s v="theater/plays"/>
    <x v="2482"/>
    <x v="1"/>
    <s v="plays"/>
    <x v="3367"/>
    <d v="2015-08-01T22:24:54"/>
  </r>
  <r>
    <x v="2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x v="0"/>
    <s v="theater/plays"/>
    <x v="2483"/>
    <x v="1"/>
    <s v="plays"/>
    <x v="3368"/>
    <d v="2015-01-01T05:00:00"/>
  </r>
  <r>
    <x v="3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x v="0"/>
    <s v="theater/plays"/>
    <x v="2484"/>
    <x v="1"/>
    <s v="plays"/>
    <x v="3369"/>
    <d v="2017-01-15T00:59:40"/>
  </r>
  <r>
    <x v="90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x v="0"/>
    <s v="theater/plays"/>
    <x v="2485"/>
    <x v="1"/>
    <s v="plays"/>
    <x v="3370"/>
    <d v="2016-12-17T08:00:00"/>
  </r>
  <r>
    <x v="86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x v="0"/>
    <s v="theater/plays"/>
    <x v="2486"/>
    <x v="1"/>
    <s v="plays"/>
    <x v="3371"/>
    <d v="2015-12-02T20:59:25"/>
  </r>
  <r>
    <x v="3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x v="0"/>
    <s v="theater/plays"/>
    <x v="134"/>
    <x v="1"/>
    <s v="plays"/>
    <x v="3372"/>
    <d v="2014-08-25T04:59:00"/>
  </r>
  <r>
    <x v="8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x v="0"/>
    <s v="theater/plays"/>
    <x v="2487"/>
    <x v="1"/>
    <s v="plays"/>
    <x v="3373"/>
    <d v="2015-07-18T16:00:00"/>
  </r>
  <r>
    <x v="13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x v="0"/>
    <s v="theater/plays"/>
    <x v="2488"/>
    <x v="1"/>
    <s v="plays"/>
    <x v="3374"/>
    <d v="2015-10-28T17:33:36"/>
  </r>
  <r>
    <x v="8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x v="0"/>
    <s v="theater/plays"/>
    <x v="2489"/>
    <x v="1"/>
    <s v="plays"/>
    <x v="3375"/>
    <d v="2014-05-18T14:39:33"/>
  </r>
  <r>
    <x v="8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x v="0"/>
    <s v="theater/plays"/>
    <x v="2490"/>
    <x v="1"/>
    <s v="plays"/>
    <x v="3376"/>
    <d v="2015-04-25T15:49:54"/>
  </r>
  <r>
    <x v="7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x v="0"/>
    <s v="theater/plays"/>
    <x v="2491"/>
    <x v="1"/>
    <s v="plays"/>
    <x v="3377"/>
    <d v="2015-03-20T16:56:00"/>
  </r>
  <r>
    <x v="29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x v="0"/>
    <s v="theater/plays"/>
    <x v="2492"/>
    <x v="1"/>
    <s v="plays"/>
    <x v="3378"/>
    <d v="2014-08-31T13:08:00"/>
  </r>
  <r>
    <x v="3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x v="0"/>
    <s v="theater/plays"/>
    <x v="2493"/>
    <x v="1"/>
    <s v="plays"/>
    <x v="3379"/>
    <d v="2015-08-26T23:00:00"/>
  </r>
  <r>
    <x v="3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x v="0"/>
    <s v="theater/plays"/>
    <x v="2494"/>
    <x v="1"/>
    <s v="plays"/>
    <x v="3380"/>
    <d v="2014-11-29T23:52:58"/>
  </r>
  <r>
    <x v="21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x v="0"/>
    <s v="theater/plays"/>
    <x v="2495"/>
    <x v="1"/>
    <s v="plays"/>
    <x v="3381"/>
    <d v="2015-03-11T03:26:23"/>
  </r>
  <r>
    <x v="7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x v="0"/>
    <s v="theater/plays"/>
    <x v="2496"/>
    <x v="1"/>
    <s v="plays"/>
    <x v="3382"/>
    <d v="2016-08-01T22:59:00"/>
  </r>
  <r>
    <x v="20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x v="0"/>
    <s v="theater/plays"/>
    <x v="2497"/>
    <x v="1"/>
    <s v="plays"/>
    <x v="3383"/>
    <d v="2016-06-23T18:47:00"/>
  </r>
  <r>
    <x v="8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x v="0"/>
    <s v="theater/plays"/>
    <x v="2498"/>
    <x v="1"/>
    <s v="plays"/>
    <x v="3384"/>
    <d v="2015-11-21T03:00:00"/>
  </r>
  <r>
    <x v="8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x v="0"/>
    <s v="theater/plays"/>
    <x v="44"/>
    <x v="1"/>
    <s v="plays"/>
    <x v="3385"/>
    <d v="2014-12-10T20:49:12"/>
  </r>
  <r>
    <x v="2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x v="0"/>
    <s v="theater/plays"/>
    <x v="2499"/>
    <x v="1"/>
    <s v="plays"/>
    <x v="3386"/>
    <d v="2014-12-03T15:28:26"/>
  </r>
  <r>
    <x v="16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x v="0"/>
    <s v="theater/plays"/>
    <x v="2500"/>
    <x v="1"/>
    <s v="plays"/>
    <x v="3387"/>
    <d v="2014-12-14T18:18:08"/>
  </r>
  <r>
    <x v="3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x v="0"/>
    <s v="theater/plays"/>
    <x v="1184"/>
    <x v="1"/>
    <s v="plays"/>
    <x v="3388"/>
    <d v="2015-06-18T11:04:01"/>
  </r>
  <r>
    <x v="41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x v="0"/>
    <s v="theater/plays"/>
    <x v="2501"/>
    <x v="1"/>
    <s v="plays"/>
    <x v="3389"/>
    <d v="2016-06-03T13:31:22"/>
  </r>
  <r>
    <x v="21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x v="0"/>
    <s v="theater/plays"/>
    <x v="2502"/>
    <x v="1"/>
    <s v="plays"/>
    <x v="3390"/>
    <d v="2014-07-10T18:35:45"/>
  </r>
  <r>
    <x v="316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x v="0"/>
    <s v="theater/plays"/>
    <x v="2440"/>
    <x v="1"/>
    <s v="plays"/>
    <x v="3391"/>
    <d v="2014-08-08T22:28:00"/>
  </r>
  <r>
    <x v="8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x v="0"/>
    <s v="theater/plays"/>
    <x v="694"/>
    <x v="1"/>
    <s v="plays"/>
    <x v="3392"/>
    <d v="2016-05-06T20:17:35"/>
  </r>
  <r>
    <x v="6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x v="0"/>
    <s v="theater/plays"/>
    <x v="2503"/>
    <x v="1"/>
    <s v="plays"/>
    <x v="3393"/>
    <d v="2014-11-06T00:46:00"/>
  </r>
  <r>
    <x v="24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x v="0"/>
    <s v="theater/plays"/>
    <x v="2109"/>
    <x v="1"/>
    <s v="plays"/>
    <x v="3394"/>
    <d v="2014-07-27T14:17:25"/>
  </r>
  <r>
    <x v="361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x v="0"/>
    <s v="theater/plays"/>
    <x v="2504"/>
    <x v="1"/>
    <s v="plays"/>
    <x v="3395"/>
    <d v="2015-05-30T18:10:00"/>
  </r>
  <r>
    <x v="3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x v="0"/>
    <s v="theater/plays"/>
    <x v="2505"/>
    <x v="1"/>
    <s v="plays"/>
    <x v="3396"/>
    <d v="2014-06-01T03:59:00"/>
  </r>
  <r>
    <x v="20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x v="0"/>
    <s v="theater/plays"/>
    <x v="123"/>
    <x v="1"/>
    <s v="plays"/>
    <x v="3397"/>
    <d v="2016-02-18T22:00:00"/>
  </r>
  <r>
    <x v="38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x v="0"/>
    <s v="theater/plays"/>
    <x v="2506"/>
    <x v="1"/>
    <s v="plays"/>
    <x v="3398"/>
    <d v="2014-11-21T17:00:00"/>
  </r>
  <r>
    <x v="3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x v="0"/>
    <s v="theater/plays"/>
    <x v="2507"/>
    <x v="1"/>
    <s v="plays"/>
    <x v="3399"/>
    <d v="2015-02-21T22:05:25"/>
  </r>
  <r>
    <x v="8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x v="0"/>
    <s v="theater/plays"/>
    <x v="2508"/>
    <x v="1"/>
    <s v="plays"/>
    <x v="3400"/>
    <d v="2014-08-28T22:53:34"/>
  </r>
  <r>
    <x v="21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x v="0"/>
    <s v="theater/plays"/>
    <x v="2509"/>
    <x v="1"/>
    <s v="plays"/>
    <x v="3401"/>
    <d v="2015-08-07T17:22:26"/>
  </r>
  <r>
    <x v="5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x v="0"/>
    <s v="theater/plays"/>
    <x v="2510"/>
    <x v="1"/>
    <s v="plays"/>
    <x v="3402"/>
    <d v="2015-11-12T02:31:00"/>
  </r>
  <r>
    <x v="8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x v="0"/>
    <s v="theater/plays"/>
    <x v="2511"/>
    <x v="1"/>
    <s v="plays"/>
    <x v="3403"/>
    <d v="2015-06-25T11:05:24"/>
  </r>
  <r>
    <x v="108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x v="0"/>
    <s v="theater/plays"/>
    <x v="2512"/>
    <x v="1"/>
    <s v="plays"/>
    <x v="3404"/>
    <d v="2015-06-17T12:05:02"/>
  </r>
  <r>
    <x v="178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x v="0"/>
    <s v="theater/plays"/>
    <x v="2513"/>
    <x v="1"/>
    <s v="plays"/>
    <x v="3405"/>
    <d v="2016-03-01T23:59:00"/>
  </r>
  <r>
    <x v="8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x v="0"/>
    <s v="theater/plays"/>
    <x v="2514"/>
    <x v="1"/>
    <s v="plays"/>
    <x v="3406"/>
    <d v="2014-07-16T11:49:36"/>
  </r>
  <r>
    <x v="13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x v="0"/>
    <s v="theater/plays"/>
    <x v="2515"/>
    <x v="1"/>
    <s v="plays"/>
    <x v="3407"/>
    <d v="2014-07-06T10:08:09"/>
  </r>
  <r>
    <x v="185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x v="0"/>
    <s v="theater/plays"/>
    <x v="2516"/>
    <x v="1"/>
    <s v="plays"/>
    <x v="3408"/>
    <d v="2014-07-18T23:48:24"/>
  </r>
  <r>
    <x v="39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x v="0"/>
    <s v="theater/plays"/>
    <x v="2517"/>
    <x v="1"/>
    <s v="plays"/>
    <x v="3409"/>
    <d v="2016-07-31T20:58:00"/>
  </r>
  <r>
    <x v="1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x v="0"/>
    <s v="theater/plays"/>
    <x v="2518"/>
    <x v="1"/>
    <s v="plays"/>
    <x v="3410"/>
    <d v="2016-06-06T07:00:00"/>
  </r>
  <r>
    <x v="3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x v="0"/>
    <s v="theater/plays"/>
    <x v="2519"/>
    <x v="1"/>
    <s v="plays"/>
    <x v="3411"/>
    <d v="2015-10-08T00:32:52"/>
  </r>
  <r>
    <x v="8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x v="0"/>
    <s v="theater/plays"/>
    <x v="2520"/>
    <x v="1"/>
    <s v="plays"/>
    <x v="3412"/>
    <d v="2014-09-27T23:01:02"/>
  </r>
  <r>
    <x v="22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x v="0"/>
    <s v="theater/plays"/>
    <x v="2521"/>
    <x v="1"/>
    <s v="plays"/>
    <x v="3413"/>
    <d v="2015-02-28T04:59:00"/>
  </r>
  <r>
    <x v="3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x v="0"/>
    <s v="theater/plays"/>
    <x v="2522"/>
    <x v="1"/>
    <s v="plays"/>
    <x v="3414"/>
    <d v="2016-12-01T07:59:00"/>
  </r>
  <r>
    <x v="8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x v="0"/>
    <s v="theater/plays"/>
    <x v="2523"/>
    <x v="1"/>
    <s v="plays"/>
    <x v="3415"/>
    <d v="2016-04-17T23:30:00"/>
  </r>
  <r>
    <x v="28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x v="0"/>
    <s v="theater/plays"/>
    <x v="2524"/>
    <x v="1"/>
    <s v="plays"/>
    <x v="3416"/>
    <d v="2015-04-23T18:30:00"/>
  </r>
  <r>
    <x v="8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x v="0"/>
    <s v="theater/plays"/>
    <x v="2525"/>
    <x v="1"/>
    <s v="plays"/>
    <x v="3417"/>
    <d v="2014-10-26T00:43:00"/>
  </r>
  <r>
    <x v="7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x v="0"/>
    <s v="theater/plays"/>
    <x v="2526"/>
    <x v="1"/>
    <s v="plays"/>
    <x v="3418"/>
    <d v="2014-05-23T20:01:47"/>
  </r>
  <r>
    <x v="13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x v="0"/>
    <s v="theater/plays"/>
    <x v="2527"/>
    <x v="1"/>
    <s v="plays"/>
    <x v="3419"/>
    <d v="2016-04-06T21:30:00"/>
  </r>
  <r>
    <x v="17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x v="0"/>
    <s v="theater/plays"/>
    <x v="2528"/>
    <x v="1"/>
    <s v="plays"/>
    <x v="3420"/>
    <d v="2016-02-14T00:00:00"/>
  </r>
  <r>
    <x v="7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x v="0"/>
    <s v="theater/plays"/>
    <x v="2529"/>
    <x v="1"/>
    <s v="plays"/>
    <x v="3421"/>
    <d v="2015-03-04T18:59:23"/>
  </r>
  <r>
    <x v="15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x v="0"/>
    <s v="theater/plays"/>
    <x v="2530"/>
    <x v="1"/>
    <s v="plays"/>
    <x v="3422"/>
    <d v="2015-12-14T00:00:00"/>
  </r>
  <r>
    <x v="49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x v="0"/>
    <s v="theater/plays"/>
    <x v="436"/>
    <x v="1"/>
    <s v="plays"/>
    <x v="3423"/>
    <d v="2015-04-24T21:52:21"/>
  </r>
  <r>
    <x v="3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x v="0"/>
    <s v="theater/plays"/>
    <x v="2531"/>
    <x v="1"/>
    <s v="plays"/>
    <x v="3424"/>
    <d v="2015-02-05T06:59:00"/>
  </r>
  <r>
    <x v="33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x v="0"/>
    <s v="theater/plays"/>
    <x v="2532"/>
    <x v="1"/>
    <s v="plays"/>
    <x v="3425"/>
    <d v="2014-10-04T14:48:56"/>
  </r>
  <r>
    <x v="29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x v="0"/>
    <s v="theater/plays"/>
    <x v="2533"/>
    <x v="1"/>
    <s v="plays"/>
    <x v="3426"/>
    <d v="2014-09-21T02:00:00"/>
  </r>
  <r>
    <x v="8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x v="0"/>
    <s v="theater/plays"/>
    <x v="2218"/>
    <x v="1"/>
    <s v="plays"/>
    <x v="3427"/>
    <d v="2014-07-02T15:29:12"/>
  </r>
  <r>
    <x v="33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x v="0"/>
    <s v="theater/plays"/>
    <x v="2534"/>
    <x v="1"/>
    <s v="plays"/>
    <x v="3428"/>
    <d v="2015-02-28T17:00:00"/>
  </r>
  <r>
    <x v="22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x v="0"/>
    <s v="theater/plays"/>
    <x v="1862"/>
    <x v="1"/>
    <s v="plays"/>
    <x v="3429"/>
    <d v="2016-11-02T00:31:01"/>
  </r>
  <r>
    <x v="15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x v="0"/>
    <s v="theater/plays"/>
    <x v="2535"/>
    <x v="1"/>
    <s v="plays"/>
    <x v="3430"/>
    <d v="2014-07-30T22:41:41"/>
  </r>
  <r>
    <x v="8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x v="0"/>
    <s v="theater/plays"/>
    <x v="2536"/>
    <x v="1"/>
    <s v="plays"/>
    <x v="3431"/>
    <d v="2014-08-18T17:32:33"/>
  </r>
  <r>
    <x v="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x v="0"/>
    <s v="theater/plays"/>
    <x v="2537"/>
    <x v="1"/>
    <s v="plays"/>
    <x v="3432"/>
    <d v="2016-02-05T22:00:00"/>
  </r>
  <r>
    <x v="8"/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x v="0"/>
    <s v="theater/plays"/>
    <x v="2538"/>
    <x v="1"/>
    <s v="plays"/>
    <x v="3433"/>
    <d v="2014-06-17T03:00:00"/>
  </r>
  <r>
    <x v="6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x v="0"/>
    <s v="theater/plays"/>
    <x v="2539"/>
    <x v="1"/>
    <s v="plays"/>
    <x v="3434"/>
    <d v="2014-07-10T09:07:49"/>
  </r>
  <r>
    <x v="20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x v="0"/>
    <s v="theater/plays"/>
    <x v="2540"/>
    <x v="1"/>
    <s v="plays"/>
    <x v="3435"/>
    <d v="2016-08-07T03:00:00"/>
  </r>
  <r>
    <x v="6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x v="0"/>
    <s v="theater/plays"/>
    <x v="2541"/>
    <x v="1"/>
    <s v="plays"/>
    <x v="3436"/>
    <d v="2014-08-21T16:28:00"/>
  </r>
  <r>
    <x v="7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x v="0"/>
    <s v="theater/plays"/>
    <x v="2542"/>
    <x v="1"/>
    <s v="plays"/>
    <x v="3437"/>
    <d v="2015-08-19T17:03:40"/>
  </r>
  <r>
    <x v="3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x v="0"/>
    <s v="theater/plays"/>
    <x v="2543"/>
    <x v="1"/>
    <s v="plays"/>
    <x v="3438"/>
    <d v="2015-05-02T21:00:00"/>
  </r>
  <r>
    <x v="165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x v="0"/>
    <s v="theater/plays"/>
    <x v="2544"/>
    <x v="1"/>
    <s v="plays"/>
    <x v="3439"/>
    <d v="2016-01-19T04:59:00"/>
  </r>
  <r>
    <x v="2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x v="0"/>
    <s v="theater/plays"/>
    <x v="2545"/>
    <x v="1"/>
    <s v="plays"/>
    <x v="3440"/>
    <d v="2014-07-11T16:15:00"/>
  </r>
  <r>
    <x v="33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x v="0"/>
    <s v="theater/plays"/>
    <x v="2546"/>
    <x v="1"/>
    <s v="plays"/>
    <x v="3441"/>
    <d v="2015-11-13T20:17:00"/>
  </r>
  <r>
    <x v="8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x v="0"/>
    <s v="theater/plays"/>
    <x v="683"/>
    <x v="1"/>
    <s v="plays"/>
    <x v="3442"/>
    <d v="2015-05-30T20:11:12"/>
  </r>
  <r>
    <x v="362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x v="0"/>
    <s v="theater/plays"/>
    <x v="2547"/>
    <x v="1"/>
    <s v="plays"/>
    <x v="3443"/>
    <d v="2014-09-09T12:35:46"/>
  </r>
  <r>
    <x v="363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x v="0"/>
    <s v="theater/plays"/>
    <x v="2548"/>
    <x v="1"/>
    <s v="plays"/>
    <x v="3444"/>
    <d v="2016-06-08T13:59:00"/>
  </r>
  <r>
    <x v="8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x v="0"/>
    <s v="theater/plays"/>
    <x v="2549"/>
    <x v="1"/>
    <s v="plays"/>
    <x v="3445"/>
    <d v="2015-10-23T12:43:56"/>
  </r>
  <r>
    <x v="29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x v="0"/>
    <s v="theater/plays"/>
    <x v="2550"/>
    <x v="1"/>
    <s v="plays"/>
    <x v="3446"/>
    <d v="2015-02-05T12:20:00"/>
  </r>
  <r>
    <x v="29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x v="0"/>
    <s v="theater/plays"/>
    <x v="2551"/>
    <x v="1"/>
    <s v="plays"/>
    <x v="3447"/>
    <d v="2016-03-18T20:20:12"/>
  </r>
  <r>
    <x v="5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x v="0"/>
    <s v="theater/plays"/>
    <x v="2552"/>
    <x v="1"/>
    <s v="plays"/>
    <x v="3448"/>
    <d v="2014-12-17T02:51:29"/>
  </r>
  <r>
    <x v="193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x v="0"/>
    <s v="theater/plays"/>
    <x v="2553"/>
    <x v="1"/>
    <s v="plays"/>
    <x v="3449"/>
    <d v="2016-07-09T04:00:00"/>
  </r>
  <r>
    <x v="143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x v="0"/>
    <s v="theater/plays"/>
    <x v="2554"/>
    <x v="1"/>
    <s v="plays"/>
    <x v="3450"/>
    <d v="2015-04-02T15:54:31"/>
  </r>
  <r>
    <x v="7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x v="0"/>
    <s v="theater/plays"/>
    <x v="2555"/>
    <x v="1"/>
    <s v="plays"/>
    <x v="3451"/>
    <d v="2015-04-21T17:22:07"/>
  </r>
  <r>
    <x v="4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x v="0"/>
    <s v="theater/plays"/>
    <x v="2556"/>
    <x v="1"/>
    <s v="plays"/>
    <x v="3452"/>
    <d v="2014-07-23T03:59:00"/>
  </r>
  <r>
    <x v="30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x v="0"/>
    <s v="theater/plays"/>
    <x v="446"/>
    <x v="1"/>
    <s v="plays"/>
    <x v="3453"/>
    <d v="2016-08-13T23:29:16"/>
  </r>
  <r>
    <x v="7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x v="0"/>
    <s v="theater/plays"/>
    <x v="2557"/>
    <x v="1"/>
    <s v="plays"/>
    <x v="3454"/>
    <d v="2014-07-31T16:45:59"/>
  </r>
  <r>
    <x v="7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x v="0"/>
    <s v="theater/plays"/>
    <x v="2558"/>
    <x v="1"/>
    <s v="plays"/>
    <x v="3455"/>
    <d v="2016-10-13T18:00:27"/>
  </r>
  <r>
    <x v="87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x v="0"/>
    <s v="theater/plays"/>
    <x v="2559"/>
    <x v="1"/>
    <s v="plays"/>
    <x v="3456"/>
    <d v="2014-08-01T06:59:00"/>
  </r>
  <r>
    <x v="49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x v="0"/>
    <s v="theater/plays"/>
    <x v="2560"/>
    <x v="1"/>
    <s v="plays"/>
    <x v="3457"/>
    <d v="2015-02-12T05:59:00"/>
  </r>
  <r>
    <x v="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x v="0"/>
    <s v="theater/plays"/>
    <x v="2561"/>
    <x v="1"/>
    <s v="plays"/>
    <x v="3458"/>
    <d v="2015-02-03T04:27:00"/>
  </r>
  <r>
    <x v="9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x v="0"/>
    <s v="theater/plays"/>
    <x v="2562"/>
    <x v="1"/>
    <s v="plays"/>
    <x v="3459"/>
    <d v="2016-05-20T11:31:00"/>
  </r>
  <r>
    <x v="364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x v="0"/>
    <s v="theater/plays"/>
    <x v="73"/>
    <x v="1"/>
    <s v="plays"/>
    <x v="3460"/>
    <d v="2014-08-15T12:39:12"/>
  </r>
  <r>
    <x v="86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x v="0"/>
    <s v="theater/plays"/>
    <x v="2563"/>
    <x v="1"/>
    <s v="plays"/>
    <x v="3461"/>
    <d v="2016-10-29T03:00:00"/>
  </r>
  <r>
    <x v="180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x v="0"/>
    <s v="theater/plays"/>
    <x v="2564"/>
    <x v="1"/>
    <s v="plays"/>
    <x v="3462"/>
    <d v="2015-07-10T18:00:00"/>
  </r>
  <r>
    <x v="33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x v="0"/>
    <s v="theater/plays"/>
    <x v="2565"/>
    <x v="1"/>
    <s v="plays"/>
    <x v="3463"/>
    <d v="2016-10-11T03:59:00"/>
  </r>
  <r>
    <x v="21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x v="0"/>
    <s v="theater/plays"/>
    <x v="2566"/>
    <x v="1"/>
    <s v="plays"/>
    <x v="3464"/>
    <d v="2016-08-23T03:07:17"/>
  </r>
  <r>
    <x v="3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x v="0"/>
    <s v="theater/plays"/>
    <x v="2567"/>
    <x v="1"/>
    <s v="plays"/>
    <x v="3465"/>
    <d v="2015-08-09T16:00:00"/>
  </r>
  <r>
    <x v="37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x v="0"/>
    <s v="theater/plays"/>
    <x v="2568"/>
    <x v="1"/>
    <s v="plays"/>
    <x v="3466"/>
    <d v="2016-04-19T23:27:30"/>
  </r>
  <r>
    <x v="7"/>
    <n v="3467"/>
    <s v="Venus in Fur, Los Angeles."/>
    <s v="Venus in Fur, By David Ives."/>
    <n v="3000"/>
    <n v="3030"/>
    <x v="0"/>
    <s v="US"/>
    <s v="USD"/>
    <n v="1426864032"/>
    <n v="1424275632"/>
    <b v="0"/>
    <x v="5"/>
    <x v="0"/>
    <s v="theater/plays"/>
    <x v="2569"/>
    <x v="1"/>
    <s v="plays"/>
    <x v="3467"/>
    <d v="2015-03-20T15:07:12"/>
  </r>
  <r>
    <x v="10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x v="0"/>
    <s v="theater/plays"/>
    <x v="2570"/>
    <x v="1"/>
    <s v="plays"/>
    <x v="3468"/>
    <d v="2016-09-21T03:00:00"/>
  </r>
  <r>
    <x v="40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x v="0"/>
    <s v="theater/plays"/>
    <x v="2571"/>
    <x v="1"/>
    <s v="plays"/>
    <x v="3469"/>
    <d v="2016-04-28T15:24:05"/>
  </r>
  <r>
    <x v="95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x v="0"/>
    <s v="theater/plays"/>
    <x v="694"/>
    <x v="1"/>
    <s v="plays"/>
    <x v="3470"/>
    <d v="2016-07-15T21:38:00"/>
  </r>
  <r>
    <x v="205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x v="0"/>
    <s v="theater/plays"/>
    <x v="2572"/>
    <x v="1"/>
    <s v="plays"/>
    <x v="3471"/>
    <d v="2014-08-31T20:00:00"/>
  </r>
  <r>
    <x v="21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x v="0"/>
    <s v="theater/plays"/>
    <x v="2573"/>
    <x v="1"/>
    <s v="plays"/>
    <x v="3472"/>
    <d v="2014-11-06T05:59:00"/>
  </r>
  <r>
    <x v="8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x v="0"/>
    <s v="theater/plays"/>
    <x v="2574"/>
    <x v="1"/>
    <s v="plays"/>
    <x v="3473"/>
    <d v="2015-03-20T20:27:00"/>
  </r>
  <r>
    <x v="7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x v="0"/>
    <s v="theater/plays"/>
    <x v="2575"/>
    <x v="1"/>
    <s v="plays"/>
    <x v="3474"/>
    <d v="2016-07-20T12:02:11"/>
  </r>
  <r>
    <x v="40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x v="0"/>
    <s v="theater/plays"/>
    <x v="135"/>
    <x v="1"/>
    <s v="plays"/>
    <x v="3475"/>
    <d v="2014-11-03T00:00:00"/>
  </r>
  <r>
    <x v="3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x v="0"/>
    <s v="theater/plays"/>
    <x v="368"/>
    <x v="1"/>
    <s v="plays"/>
    <x v="3476"/>
    <d v="2014-10-27T03:00:00"/>
  </r>
  <r>
    <x v="41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x v="0"/>
    <s v="theater/plays"/>
    <x v="2576"/>
    <x v="1"/>
    <s v="plays"/>
    <x v="3477"/>
    <d v="2015-05-17T03:00:00"/>
  </r>
  <r>
    <x v="40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x v="0"/>
    <s v="theater/plays"/>
    <x v="2577"/>
    <x v="1"/>
    <s v="plays"/>
    <x v="3478"/>
    <d v="2015-03-16T21:00:00"/>
  </r>
  <r>
    <x v="30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x v="0"/>
    <s v="theater/plays"/>
    <x v="2578"/>
    <x v="1"/>
    <s v="plays"/>
    <x v="3479"/>
    <d v="2014-06-21T20:31:20"/>
  </r>
  <r>
    <x v="1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x v="0"/>
    <s v="theater/plays"/>
    <x v="2579"/>
    <x v="1"/>
    <s v="plays"/>
    <x v="3480"/>
    <d v="2015-07-10T21:00:00"/>
  </r>
  <r>
    <x v="17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x v="0"/>
    <s v="theater/plays"/>
    <x v="2580"/>
    <x v="1"/>
    <s v="plays"/>
    <x v="3481"/>
    <d v="2015-01-02T05:56:28"/>
  </r>
  <r>
    <x v="178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x v="0"/>
    <s v="theater/plays"/>
    <x v="370"/>
    <x v="1"/>
    <s v="plays"/>
    <x v="3482"/>
    <d v="2014-07-06T18:31:06"/>
  </r>
  <r>
    <x v="12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x v="0"/>
    <s v="theater/plays"/>
    <x v="2581"/>
    <x v="1"/>
    <s v="plays"/>
    <x v="3483"/>
    <d v="2014-07-03T16:03:01"/>
  </r>
  <r>
    <x v="35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x v="0"/>
    <s v="theater/plays"/>
    <x v="2582"/>
    <x v="1"/>
    <s v="plays"/>
    <x v="3484"/>
    <d v="2016-06-15T18:14:59"/>
  </r>
  <r>
    <x v="7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x v="0"/>
    <s v="theater/plays"/>
    <x v="2425"/>
    <x v="1"/>
    <s v="plays"/>
    <x v="3485"/>
    <d v="2016-02-02T16:38:00"/>
  </r>
  <r>
    <x v="19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x v="0"/>
    <s v="theater/plays"/>
    <x v="2583"/>
    <x v="1"/>
    <s v="plays"/>
    <x v="3486"/>
    <d v="2015-06-03T06:59:00"/>
  </r>
  <r>
    <x v="30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x v="0"/>
    <s v="theater/plays"/>
    <x v="2584"/>
    <x v="1"/>
    <s v="plays"/>
    <x v="3487"/>
    <d v="2015-06-24T22:34:12"/>
  </r>
  <r>
    <x v="10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x v="0"/>
    <s v="theater/plays"/>
    <x v="2585"/>
    <x v="1"/>
    <s v="plays"/>
    <x v="3488"/>
    <d v="2015-04-17T16:00:00"/>
  </r>
  <r>
    <x v="40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x v="0"/>
    <s v="theater/plays"/>
    <x v="2586"/>
    <x v="1"/>
    <s v="plays"/>
    <x v="3489"/>
    <d v="2014-05-24T21:00:00"/>
  </r>
  <r>
    <x v="30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x v="0"/>
    <s v="theater/plays"/>
    <x v="1655"/>
    <x v="1"/>
    <s v="plays"/>
    <x v="3490"/>
    <d v="2016-04-13T19:15:24"/>
  </r>
  <r>
    <x v="137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x v="0"/>
    <s v="theater/plays"/>
    <x v="2587"/>
    <x v="1"/>
    <s v="plays"/>
    <x v="3491"/>
    <d v="2015-05-18T05:59:44"/>
  </r>
  <r>
    <x v="2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x v="0"/>
    <s v="theater/plays"/>
    <x v="2588"/>
    <x v="1"/>
    <s v="plays"/>
    <x v="3492"/>
    <d v="2015-10-26T00:13:17"/>
  </r>
  <r>
    <x v="8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x v="0"/>
    <s v="theater/plays"/>
    <x v="2218"/>
    <x v="1"/>
    <s v="plays"/>
    <x v="3493"/>
    <d v="2014-08-17T05:11:00"/>
  </r>
  <r>
    <x v="8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x v="0"/>
    <s v="theater/plays"/>
    <x v="2589"/>
    <x v="1"/>
    <s v="plays"/>
    <x v="3494"/>
    <d v="2016-11-26T06:00:00"/>
  </r>
  <r>
    <x v="13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x v="0"/>
    <s v="theater/plays"/>
    <x v="2590"/>
    <x v="1"/>
    <s v="plays"/>
    <x v="3495"/>
    <d v="2014-11-01T17:18:00"/>
  </r>
  <r>
    <x v="39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x v="0"/>
    <s v="theater/plays"/>
    <x v="2591"/>
    <x v="1"/>
    <s v="plays"/>
    <x v="3496"/>
    <d v="2016-09-11T20:19:26"/>
  </r>
  <r>
    <x v="15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x v="0"/>
    <s v="theater/plays"/>
    <x v="2592"/>
    <x v="1"/>
    <s v="plays"/>
    <x v="3497"/>
    <d v="2016-06-02T22:00:00"/>
  </r>
  <r>
    <x v="21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x v="0"/>
    <s v="theater/plays"/>
    <x v="2593"/>
    <x v="1"/>
    <s v="plays"/>
    <x v="3498"/>
    <d v="2016-05-28T21:44:00"/>
  </r>
  <r>
    <x v="6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x v="0"/>
    <s v="theater/plays"/>
    <x v="2594"/>
    <x v="1"/>
    <s v="plays"/>
    <x v="3499"/>
    <d v="2015-07-01T06:59:00"/>
  </r>
  <r>
    <x v="6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x v="0"/>
    <s v="theater/plays"/>
    <x v="2595"/>
    <x v="1"/>
    <s v="plays"/>
    <x v="3500"/>
    <d v="2016-03-07T04:59:00"/>
  </r>
  <r>
    <x v="7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x v="0"/>
    <s v="theater/plays"/>
    <x v="2596"/>
    <x v="1"/>
    <s v="plays"/>
    <x v="3501"/>
    <d v="2015-09-11T18:19:55"/>
  </r>
  <r>
    <x v="2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x v="0"/>
    <s v="theater/plays"/>
    <x v="2597"/>
    <x v="1"/>
    <s v="plays"/>
    <x v="3502"/>
    <d v="2016-03-16T03:59:00"/>
  </r>
  <r>
    <x v="29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x v="0"/>
    <s v="theater/plays"/>
    <x v="2598"/>
    <x v="1"/>
    <s v="plays"/>
    <x v="3503"/>
    <d v="2016-07-24T11:28:48"/>
  </r>
  <r>
    <x v="8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x v="0"/>
    <s v="theater/plays"/>
    <x v="179"/>
    <x v="1"/>
    <s v="plays"/>
    <x v="3504"/>
    <d v="2015-11-19T18:58:11"/>
  </r>
  <r>
    <x v="3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x v="0"/>
    <s v="theater/plays"/>
    <x v="2599"/>
    <x v="1"/>
    <s v="plays"/>
    <x v="3505"/>
    <d v="2014-05-13T04:00:00"/>
  </r>
  <r>
    <x v="21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x v="0"/>
    <s v="theater/plays"/>
    <x v="2600"/>
    <x v="1"/>
    <s v="plays"/>
    <x v="3506"/>
    <d v="2014-08-23T17:37:20"/>
  </r>
  <r>
    <x v="3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x v="0"/>
    <s v="theater/plays"/>
    <x v="1784"/>
    <x v="1"/>
    <s v="plays"/>
    <x v="3507"/>
    <d v="2016-05-31T22:08:57"/>
  </r>
  <r>
    <x v="144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x v="0"/>
    <s v="theater/plays"/>
    <x v="1053"/>
    <x v="1"/>
    <s v="plays"/>
    <x v="3508"/>
    <d v="2016-05-10T21:00:00"/>
  </r>
  <r>
    <x v="6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x v="0"/>
    <s v="theater/plays"/>
    <x v="2601"/>
    <x v="1"/>
    <s v="plays"/>
    <x v="3509"/>
    <d v="2014-11-21T04:55:00"/>
  </r>
  <r>
    <x v="7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x v="0"/>
    <s v="theater/plays"/>
    <x v="2602"/>
    <x v="1"/>
    <s v="plays"/>
    <x v="3510"/>
    <d v="2014-07-02T14:54:06"/>
  </r>
  <r>
    <x v="7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x v="0"/>
    <s v="theater/plays"/>
    <x v="2603"/>
    <x v="1"/>
    <s v="plays"/>
    <x v="3511"/>
    <d v="2014-11-07T18:30:00"/>
  </r>
  <r>
    <x v="8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x v="0"/>
    <s v="theater/plays"/>
    <x v="2604"/>
    <x v="1"/>
    <s v="plays"/>
    <x v="3512"/>
    <d v="2015-04-23T11:53:12"/>
  </r>
  <r>
    <x v="90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x v="0"/>
    <s v="theater/plays"/>
    <x v="2605"/>
    <x v="1"/>
    <s v="plays"/>
    <x v="3513"/>
    <d v="2014-06-04T04:59:00"/>
  </r>
  <r>
    <x v="5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x v="0"/>
    <s v="theater/plays"/>
    <x v="698"/>
    <x v="1"/>
    <s v="plays"/>
    <x v="3514"/>
    <d v="2015-02-02T04:59:00"/>
  </r>
  <r>
    <x v="33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x v="0"/>
    <s v="theater/plays"/>
    <x v="2606"/>
    <x v="1"/>
    <s v="plays"/>
    <x v="3515"/>
    <d v="2015-05-31T18:32:51"/>
  </r>
  <r>
    <x v="8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x v="0"/>
    <s v="theater/plays"/>
    <x v="2607"/>
    <x v="1"/>
    <s v="plays"/>
    <x v="3516"/>
    <d v="2014-09-08T03:00:00"/>
  </r>
  <r>
    <x v="8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x v="0"/>
    <s v="theater/plays"/>
    <x v="2608"/>
    <x v="1"/>
    <s v="plays"/>
    <x v="3517"/>
    <d v="2014-07-04T11:00:00"/>
  </r>
  <r>
    <x v="5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x v="0"/>
    <s v="theater/plays"/>
    <x v="2609"/>
    <x v="1"/>
    <s v="plays"/>
    <x v="3518"/>
    <d v="2014-10-02T14:21:00"/>
  </r>
  <r>
    <x v="7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x v="0"/>
    <s v="theater/plays"/>
    <x v="2610"/>
    <x v="1"/>
    <s v="plays"/>
    <x v="3519"/>
    <d v="2015-03-04T14:22:30"/>
  </r>
  <r>
    <x v="7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x v="0"/>
    <s v="theater/plays"/>
    <x v="2611"/>
    <x v="1"/>
    <s v="plays"/>
    <x v="3520"/>
    <d v="2015-09-06T13:47:00"/>
  </r>
  <r>
    <x v="312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x v="0"/>
    <s v="theater/plays"/>
    <x v="2612"/>
    <x v="1"/>
    <s v="plays"/>
    <x v="3521"/>
    <d v="2014-09-29T08:40:20"/>
  </r>
  <r>
    <x v="8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x v="0"/>
    <s v="theater/plays"/>
    <x v="2613"/>
    <x v="1"/>
    <s v="plays"/>
    <x v="3522"/>
    <d v="2015-09-15T10:06:00"/>
  </r>
  <r>
    <x v="35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x v="0"/>
    <s v="theater/plays"/>
    <x v="2614"/>
    <x v="1"/>
    <s v="plays"/>
    <x v="3523"/>
    <d v="2016-09-25T23:00:00"/>
  </r>
  <r>
    <x v="21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x v="0"/>
    <s v="theater/plays"/>
    <x v="2615"/>
    <x v="1"/>
    <s v="plays"/>
    <x v="3524"/>
    <d v="2014-09-13T04:00:00"/>
  </r>
  <r>
    <x v="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x v="0"/>
    <s v="theater/plays"/>
    <x v="2616"/>
    <x v="1"/>
    <s v="plays"/>
    <x v="3525"/>
    <d v="2015-08-09T16:00:00"/>
  </r>
  <r>
    <x v="21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x v="0"/>
    <s v="theater/plays"/>
    <x v="2617"/>
    <x v="1"/>
    <s v="plays"/>
    <x v="3526"/>
    <d v="2016-04-28T05:59:00"/>
  </r>
  <r>
    <x v="16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x v="0"/>
    <s v="theater/plays"/>
    <x v="2618"/>
    <x v="1"/>
    <s v="plays"/>
    <x v="3527"/>
    <d v="2015-07-11T03:59:00"/>
  </r>
  <r>
    <x v="7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x v="0"/>
    <s v="theater/plays"/>
    <x v="2619"/>
    <x v="1"/>
    <s v="plays"/>
    <x v="3528"/>
    <d v="2017-01-18T12:01:58"/>
  </r>
  <r>
    <x v="88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x v="0"/>
    <s v="theater/plays"/>
    <x v="2333"/>
    <x v="1"/>
    <s v="plays"/>
    <x v="3529"/>
    <d v="2015-07-13T01:00:00"/>
  </r>
  <r>
    <x v="8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x v="0"/>
    <s v="theater/plays"/>
    <x v="179"/>
    <x v="1"/>
    <s v="plays"/>
    <x v="3530"/>
    <d v="2016-04-10T20:00:00"/>
  </r>
  <r>
    <x v="30"/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x v="0"/>
    <s v="theater/plays"/>
    <x v="2620"/>
    <x v="1"/>
    <s v="plays"/>
    <x v="3531"/>
    <d v="2016-06-30T15:42:14"/>
  </r>
  <r>
    <x v="17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x v="0"/>
    <s v="theater/plays"/>
    <x v="2621"/>
    <x v="1"/>
    <s v="plays"/>
    <x v="3532"/>
    <d v="2014-09-18T03:59:00"/>
  </r>
  <r>
    <x v="9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x v="0"/>
    <s v="theater/plays"/>
    <x v="2622"/>
    <x v="1"/>
    <s v="plays"/>
    <x v="3533"/>
    <d v="2015-11-11T19:16:07"/>
  </r>
  <r>
    <x v="94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x v="0"/>
    <s v="theater/plays"/>
    <x v="2623"/>
    <x v="1"/>
    <s v="plays"/>
    <x v="3534"/>
    <d v="2015-10-01T15:00:23"/>
  </r>
  <r>
    <x v="33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x v="0"/>
    <s v="theater/plays"/>
    <x v="2624"/>
    <x v="1"/>
    <s v="plays"/>
    <x v="3535"/>
    <d v="2015-10-02T18:00:00"/>
  </r>
  <r>
    <x v="42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x v="0"/>
    <s v="theater/plays"/>
    <x v="2625"/>
    <x v="1"/>
    <s v="plays"/>
    <x v="3536"/>
    <d v="2015-12-20T11:59:00"/>
  </r>
  <r>
    <x v="144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x v="0"/>
    <s v="theater/plays"/>
    <x v="145"/>
    <x v="1"/>
    <s v="plays"/>
    <x v="3537"/>
    <d v="2014-11-17T07:59:00"/>
  </r>
  <r>
    <x v="30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x v="0"/>
    <s v="theater/plays"/>
    <x v="2626"/>
    <x v="1"/>
    <s v="plays"/>
    <x v="3538"/>
    <d v="2016-08-17T10:05:40"/>
  </r>
  <r>
    <x v="28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x v="0"/>
    <s v="theater/plays"/>
    <x v="2627"/>
    <x v="1"/>
    <s v="plays"/>
    <x v="3539"/>
    <d v="2016-09-08T18:08:42"/>
  </r>
  <r>
    <x v="4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x v="0"/>
    <s v="theater/plays"/>
    <x v="2628"/>
    <x v="1"/>
    <s v="plays"/>
    <x v="3540"/>
    <d v="2016-06-26T00:04:51"/>
  </r>
  <r>
    <x v="2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x v="0"/>
    <s v="theater/plays"/>
    <x v="2629"/>
    <x v="1"/>
    <s v="plays"/>
    <x v="3541"/>
    <d v="2015-08-31T17:31:15"/>
  </r>
  <r>
    <x v="21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x v="0"/>
    <s v="theater/plays"/>
    <x v="2630"/>
    <x v="1"/>
    <s v="plays"/>
    <x v="3542"/>
    <d v="2014-09-07T14:23:42"/>
  </r>
  <r>
    <x v="2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x v="0"/>
    <s v="theater/plays"/>
    <x v="2631"/>
    <x v="1"/>
    <s v="plays"/>
    <x v="3543"/>
    <d v="2015-06-25T18:07:39"/>
  </r>
  <r>
    <x v="8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x v="0"/>
    <s v="theater/plays"/>
    <x v="2632"/>
    <x v="1"/>
    <s v="plays"/>
    <x v="3544"/>
    <d v="2015-03-07T19:57:37"/>
  </r>
  <r>
    <x v="8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x v="0"/>
    <s v="theater/plays"/>
    <x v="90"/>
    <x v="1"/>
    <s v="plays"/>
    <x v="3545"/>
    <d v="2015-04-11T19:22:39"/>
  </r>
  <r>
    <x v="21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x v="0"/>
    <s v="theater/plays"/>
    <x v="2633"/>
    <x v="1"/>
    <s v="plays"/>
    <x v="3546"/>
    <d v="2015-04-01T03:59:00"/>
  </r>
  <r>
    <x v="35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x v="0"/>
    <s v="theater/plays"/>
    <x v="2634"/>
    <x v="1"/>
    <s v="plays"/>
    <x v="3547"/>
    <d v="2016-05-14T03:59:00"/>
  </r>
  <r>
    <x v="21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x v="0"/>
    <s v="theater/plays"/>
    <x v="2579"/>
    <x v="1"/>
    <s v="plays"/>
    <x v="3548"/>
    <d v="2016-03-05T01:00:00"/>
  </r>
  <r>
    <x v="21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x v="0"/>
    <s v="theater/plays"/>
    <x v="2635"/>
    <x v="1"/>
    <s v="plays"/>
    <x v="3549"/>
    <d v="2015-09-04T09:27:53"/>
  </r>
  <r>
    <x v="2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x v="0"/>
    <s v="theater/plays"/>
    <x v="2636"/>
    <x v="1"/>
    <s v="plays"/>
    <x v="3550"/>
    <d v="2016-05-02T21:26:38"/>
  </r>
  <r>
    <x v="21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x v="0"/>
    <s v="theater/plays"/>
    <x v="2637"/>
    <x v="1"/>
    <s v="plays"/>
    <x v="3551"/>
    <d v="2014-05-22T22:07:00"/>
  </r>
  <r>
    <x v="8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x v="0"/>
    <s v="theater/plays"/>
    <x v="2638"/>
    <x v="1"/>
    <s v="plays"/>
    <x v="3552"/>
    <d v="2014-06-28T14:05:24"/>
  </r>
  <r>
    <x v="6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x v="0"/>
    <s v="theater/plays"/>
    <x v="2639"/>
    <x v="1"/>
    <s v="plays"/>
    <x v="3553"/>
    <d v="2015-08-12T00:00:00"/>
  </r>
  <r>
    <x v="40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x v="0"/>
    <s v="theater/plays"/>
    <x v="2640"/>
    <x v="1"/>
    <s v="plays"/>
    <x v="3554"/>
    <d v="2015-02-11T17:00:00"/>
  </r>
  <r>
    <x v="8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x v="0"/>
    <s v="theater/plays"/>
    <x v="1231"/>
    <x v="1"/>
    <s v="plays"/>
    <x v="3555"/>
    <d v="2016-11-17T11:36:34"/>
  </r>
  <r>
    <x v="8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x v="0"/>
    <s v="theater/plays"/>
    <x v="2641"/>
    <x v="1"/>
    <s v="plays"/>
    <x v="3556"/>
    <d v="2014-08-17T15:35:24"/>
  </r>
  <r>
    <x v="8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x v="0"/>
    <s v="theater/plays"/>
    <x v="2642"/>
    <x v="1"/>
    <s v="plays"/>
    <x v="3557"/>
    <d v="2014-05-05T06:38:31"/>
  </r>
  <r>
    <x v="12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x v="0"/>
    <s v="theater/plays"/>
    <x v="2643"/>
    <x v="1"/>
    <s v="plays"/>
    <x v="3558"/>
    <d v="2015-06-26T21:00:00"/>
  </r>
  <r>
    <x v="3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x v="0"/>
    <s v="theater/plays"/>
    <x v="2644"/>
    <x v="1"/>
    <s v="plays"/>
    <x v="3559"/>
    <d v="2015-07-31T08:58:00"/>
  </r>
  <r>
    <x v="29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x v="0"/>
    <s v="theater/plays"/>
    <x v="2645"/>
    <x v="1"/>
    <s v="plays"/>
    <x v="3560"/>
    <d v="2015-05-27T02:45:00"/>
  </r>
  <r>
    <x v="21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x v="0"/>
    <s v="theater/plays"/>
    <x v="2646"/>
    <x v="1"/>
    <s v="plays"/>
    <x v="3561"/>
    <d v="2015-08-05T18:36:00"/>
  </r>
  <r>
    <x v="328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x v="0"/>
    <s v="theater/plays"/>
    <x v="2647"/>
    <x v="1"/>
    <s v="plays"/>
    <x v="3562"/>
    <d v="2016-03-13T22:00:00"/>
  </r>
  <r>
    <x v="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x v="0"/>
    <s v="theater/plays"/>
    <x v="2648"/>
    <x v="1"/>
    <s v="plays"/>
    <x v="3563"/>
    <d v="2016-08-01T19:00:00"/>
  </r>
  <r>
    <x v="7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x v="0"/>
    <s v="theater/plays"/>
    <x v="2649"/>
    <x v="1"/>
    <s v="plays"/>
    <x v="3564"/>
    <d v="2015-10-05T16:00:00"/>
  </r>
  <r>
    <x v="2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x v="0"/>
    <s v="theater/plays"/>
    <x v="2650"/>
    <x v="1"/>
    <s v="plays"/>
    <x v="3565"/>
    <d v="2014-12-31T17:50:08"/>
  </r>
  <r>
    <x v="2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x v="0"/>
    <s v="theater/plays"/>
    <x v="2651"/>
    <x v="1"/>
    <s v="plays"/>
    <x v="3566"/>
    <d v="2015-01-23T12:11:23"/>
  </r>
  <r>
    <x v="15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x v="0"/>
    <s v="theater/plays"/>
    <x v="2652"/>
    <x v="1"/>
    <s v="plays"/>
    <x v="3567"/>
    <d v="2015-06-10T19:27:24"/>
  </r>
  <r>
    <x v="38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x v="0"/>
    <s v="theater/plays"/>
    <x v="2653"/>
    <x v="1"/>
    <s v="plays"/>
    <x v="3568"/>
    <d v="2014-09-17T17:46:34"/>
  </r>
  <r>
    <x v="8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x v="0"/>
    <s v="theater/plays"/>
    <x v="2654"/>
    <x v="1"/>
    <s v="plays"/>
    <x v="3569"/>
    <d v="2015-01-08T16:31:36"/>
  </r>
  <r>
    <x v="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x v="0"/>
    <s v="theater/plays"/>
    <x v="2655"/>
    <x v="1"/>
    <s v="plays"/>
    <x v="3570"/>
    <d v="2014-12-31T07:00:00"/>
  </r>
  <r>
    <x v="108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x v="0"/>
    <s v="theater/plays"/>
    <x v="2656"/>
    <x v="1"/>
    <s v="plays"/>
    <x v="3571"/>
    <d v="2014-10-30T20:36:53"/>
  </r>
  <r>
    <x v="8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x v="0"/>
    <s v="theater/plays"/>
    <x v="2657"/>
    <x v="1"/>
    <s v="plays"/>
    <x v="3572"/>
    <d v="2015-06-21T13:41:22"/>
  </r>
  <r>
    <x v="33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x v="0"/>
    <s v="theater/plays"/>
    <x v="2658"/>
    <x v="1"/>
    <s v="plays"/>
    <x v="3573"/>
    <d v="2014-11-08T10:00:46"/>
  </r>
  <r>
    <x v="6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x v="0"/>
    <s v="theater/plays"/>
    <x v="2659"/>
    <x v="1"/>
    <s v="plays"/>
    <x v="3574"/>
    <d v="2014-11-13T23:37:28"/>
  </r>
  <r>
    <x v="7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x v="0"/>
    <s v="theater/plays"/>
    <x v="2660"/>
    <x v="1"/>
    <s v="plays"/>
    <x v="3575"/>
    <d v="2016-08-11T03:59:00"/>
  </r>
  <r>
    <x v="8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x v="0"/>
    <s v="theater/plays"/>
    <x v="135"/>
    <x v="1"/>
    <s v="plays"/>
    <x v="3576"/>
    <d v="2016-12-05T14:10:54"/>
  </r>
  <r>
    <x v="22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x v="0"/>
    <s v="theater/plays"/>
    <x v="684"/>
    <x v="1"/>
    <s v="plays"/>
    <x v="3577"/>
    <d v="2015-04-26T06:28:00"/>
  </r>
  <r>
    <x v="8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x v="0"/>
    <s v="theater/plays"/>
    <x v="2661"/>
    <x v="1"/>
    <s v="plays"/>
    <x v="3578"/>
    <d v="2016-04-30T17:36:17"/>
  </r>
  <r>
    <x v="8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x v="0"/>
    <s v="theater/plays"/>
    <x v="680"/>
    <x v="1"/>
    <s v="plays"/>
    <x v="3579"/>
    <d v="2016-03-31T17:17:36"/>
  </r>
  <r>
    <x v="35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x v="0"/>
    <s v="theater/plays"/>
    <x v="2662"/>
    <x v="1"/>
    <s v="plays"/>
    <x v="3580"/>
    <d v="2015-03-01T04:59:00"/>
  </r>
  <r>
    <x v="8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x v="0"/>
    <s v="theater/plays"/>
    <x v="853"/>
    <x v="1"/>
    <s v="plays"/>
    <x v="3581"/>
    <d v="2014-07-30T11:18:30"/>
  </r>
  <r>
    <x v="315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x v="0"/>
    <s v="theater/plays"/>
    <x v="2663"/>
    <x v="1"/>
    <s v="plays"/>
    <x v="3582"/>
    <d v="2016-04-05T02:18:02"/>
  </r>
  <r>
    <x v="1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x v="0"/>
    <s v="theater/plays"/>
    <x v="956"/>
    <x v="1"/>
    <s v="plays"/>
    <x v="3583"/>
    <d v="2016-04-18T09:13:25"/>
  </r>
  <r>
    <x v="31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x v="0"/>
    <s v="theater/plays"/>
    <x v="2664"/>
    <x v="1"/>
    <s v="plays"/>
    <x v="3584"/>
    <d v="2015-07-13T07:35:44"/>
  </r>
  <r>
    <x v="17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x v="0"/>
    <s v="theater/plays"/>
    <x v="2665"/>
    <x v="1"/>
    <s v="plays"/>
    <x v="3585"/>
    <d v="2014-12-21T17:11:30"/>
  </r>
  <r>
    <x v="15"/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x v="0"/>
    <s v="theater/plays"/>
    <x v="2666"/>
    <x v="1"/>
    <s v="plays"/>
    <x v="3586"/>
    <d v="2016-09-23T16:44:30"/>
  </r>
  <r>
    <x v="37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x v="0"/>
    <s v="theater/plays"/>
    <x v="2667"/>
    <x v="1"/>
    <s v="plays"/>
    <x v="3587"/>
    <d v="2016-06-27T19:00:00"/>
  </r>
  <r>
    <x v="7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x v="0"/>
    <s v="theater/plays"/>
    <x v="2668"/>
    <x v="1"/>
    <s v="plays"/>
    <x v="3588"/>
    <d v="2015-04-29T23:00:00"/>
  </r>
  <r>
    <x v="30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x v="0"/>
    <s v="theater/plays"/>
    <x v="2669"/>
    <x v="1"/>
    <s v="plays"/>
    <x v="3589"/>
    <d v="2015-05-26T15:32:27"/>
  </r>
  <r>
    <x v="8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x v="0"/>
    <s v="theater/plays"/>
    <x v="2670"/>
    <x v="1"/>
    <s v="plays"/>
    <x v="3590"/>
    <d v="2014-10-20T08:00:34"/>
  </r>
  <r>
    <x v="21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x v="0"/>
    <s v="theater/plays"/>
    <x v="2671"/>
    <x v="1"/>
    <s v="plays"/>
    <x v="3591"/>
    <d v="2015-01-24T04:59:00"/>
  </r>
  <r>
    <x v="37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x v="0"/>
    <s v="theater/plays"/>
    <x v="2672"/>
    <x v="1"/>
    <s v="plays"/>
    <x v="3592"/>
    <d v="2015-02-11T04:59:00"/>
  </r>
  <r>
    <x v="38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x v="0"/>
    <s v="theater/plays"/>
    <x v="2673"/>
    <x v="1"/>
    <s v="plays"/>
    <x v="3593"/>
    <d v="2015-01-05T20:26:00"/>
  </r>
  <r>
    <x v="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x v="0"/>
    <s v="theater/plays"/>
    <x v="2674"/>
    <x v="1"/>
    <s v="plays"/>
    <x v="3594"/>
    <d v="2016-09-04T01:36:22"/>
  </r>
  <r>
    <x v="17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x v="0"/>
    <s v="theater/plays"/>
    <x v="2675"/>
    <x v="1"/>
    <s v="plays"/>
    <x v="3595"/>
    <d v="2015-03-13T06:59:00"/>
  </r>
  <r>
    <x v="29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x v="0"/>
    <s v="theater/plays"/>
    <x v="2676"/>
    <x v="1"/>
    <s v="plays"/>
    <x v="3596"/>
    <d v="2014-08-26T17:09:42"/>
  </r>
  <r>
    <x v="33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x v="0"/>
    <s v="theater/plays"/>
    <x v="2677"/>
    <x v="1"/>
    <s v="plays"/>
    <x v="3597"/>
    <d v="2016-03-03T05:59:00"/>
  </r>
  <r>
    <x v="5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x v="0"/>
    <s v="theater/plays"/>
    <x v="1148"/>
    <x v="1"/>
    <s v="plays"/>
    <x v="3598"/>
    <d v="2014-09-03T04:59:00"/>
  </r>
  <r>
    <x v="180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x v="0"/>
    <s v="theater/plays"/>
    <x v="2678"/>
    <x v="1"/>
    <s v="plays"/>
    <x v="3599"/>
    <d v="2015-08-30T00:00:00"/>
  </r>
  <r>
    <x v="22"/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x v="0"/>
    <s v="theater/plays"/>
    <x v="2679"/>
    <x v="1"/>
    <s v="plays"/>
    <x v="3600"/>
    <d v="2016-10-13T20:22:44"/>
  </r>
  <r>
    <x v="3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x v="0"/>
    <s v="theater/plays"/>
    <x v="2680"/>
    <x v="1"/>
    <s v="plays"/>
    <x v="3601"/>
    <d v="2015-01-16T23:58:02"/>
  </r>
  <r>
    <x v="8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x v="0"/>
    <s v="theater/plays"/>
    <x v="2681"/>
    <x v="1"/>
    <s v="plays"/>
    <x v="3602"/>
    <d v="2016-05-17T21:27:59"/>
  </r>
  <r>
    <x v="193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x v="0"/>
    <s v="theater/plays"/>
    <x v="2682"/>
    <x v="1"/>
    <s v="plays"/>
    <x v="3603"/>
    <d v="2015-11-05T21:44:40"/>
  </r>
  <r>
    <x v="40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x v="0"/>
    <s v="theater/plays"/>
    <x v="2683"/>
    <x v="1"/>
    <s v="plays"/>
    <x v="3604"/>
    <d v="2016-04-29T06:59:00"/>
  </r>
  <r>
    <x v="361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x v="0"/>
    <s v="theater/plays"/>
    <x v="76"/>
    <x v="1"/>
    <s v="plays"/>
    <x v="3605"/>
    <d v="2016-02-13T19:02:06"/>
  </r>
  <r>
    <x v="22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x v="0"/>
    <s v="theater/plays"/>
    <x v="2684"/>
    <x v="1"/>
    <s v="plays"/>
    <x v="3606"/>
    <d v="2016-08-14T14:30:57"/>
  </r>
  <r>
    <x v="2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x v="0"/>
    <s v="theater/plays"/>
    <x v="2109"/>
    <x v="1"/>
    <s v="plays"/>
    <x v="3607"/>
    <d v="2015-12-15T00:00:00"/>
  </r>
  <r>
    <x v="8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x v="0"/>
    <s v="theater/plays"/>
    <x v="2685"/>
    <x v="1"/>
    <s v="plays"/>
    <x v="3608"/>
    <d v="2016-06-17T14:00:00"/>
  </r>
  <r>
    <x v="42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x v="0"/>
    <s v="theater/plays"/>
    <x v="2686"/>
    <x v="1"/>
    <s v="plays"/>
    <x v="3609"/>
    <d v="2016-03-30T22:48:05"/>
  </r>
  <r>
    <x v="184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x v="0"/>
    <s v="theater/plays"/>
    <x v="2687"/>
    <x v="1"/>
    <s v="plays"/>
    <x v="3610"/>
    <d v="2015-08-17T10:22:16"/>
  </r>
  <r>
    <x v="104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x v="0"/>
    <s v="theater/plays"/>
    <x v="590"/>
    <x v="1"/>
    <s v="plays"/>
    <x v="3611"/>
    <d v="2015-04-08T08:53:21"/>
  </r>
  <r>
    <x v="12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x v="0"/>
    <s v="theater/plays"/>
    <x v="2688"/>
    <x v="1"/>
    <s v="plays"/>
    <x v="3612"/>
    <d v="2014-06-09T17:26:51"/>
  </r>
  <r>
    <x v="8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x v="0"/>
    <s v="theater/plays"/>
    <x v="372"/>
    <x v="1"/>
    <s v="plays"/>
    <x v="3613"/>
    <d v="2014-06-28T14:09:34"/>
  </r>
  <r>
    <x v="7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x v="0"/>
    <s v="theater/plays"/>
    <x v="2689"/>
    <x v="1"/>
    <s v="plays"/>
    <x v="3614"/>
    <d v="2015-06-19T01:00:16"/>
  </r>
  <r>
    <x v="13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x v="0"/>
    <s v="theater/plays"/>
    <x v="2690"/>
    <x v="1"/>
    <s v="plays"/>
    <x v="3615"/>
    <d v="2015-12-10T14:14:56"/>
  </r>
  <r>
    <x v="105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x v="0"/>
    <s v="theater/plays"/>
    <x v="2691"/>
    <x v="1"/>
    <s v="plays"/>
    <x v="3616"/>
    <d v="2015-03-19T21:47:44"/>
  </r>
  <r>
    <x v="17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x v="0"/>
    <s v="theater/plays"/>
    <x v="2692"/>
    <x v="1"/>
    <s v="plays"/>
    <x v="3617"/>
    <d v="2017-02-28T00:00:00"/>
  </r>
  <r>
    <x v="7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x v="0"/>
    <s v="theater/plays"/>
    <x v="2693"/>
    <x v="1"/>
    <s v="plays"/>
    <x v="3618"/>
    <d v="2015-06-03T15:04:10"/>
  </r>
  <r>
    <x v="40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x v="0"/>
    <s v="theater/plays"/>
    <x v="1167"/>
    <x v="1"/>
    <s v="plays"/>
    <x v="3619"/>
    <d v="2016-11-19T22:00:00"/>
  </r>
  <r>
    <x v="2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x v="0"/>
    <s v="theater/plays"/>
    <x v="2694"/>
    <x v="1"/>
    <s v="plays"/>
    <x v="3620"/>
    <d v="2015-03-05T04:00:00"/>
  </r>
  <r>
    <x v="5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x v="0"/>
    <s v="theater/plays"/>
    <x v="2695"/>
    <x v="1"/>
    <s v="plays"/>
    <x v="3621"/>
    <d v="2016-09-30T21:00:00"/>
  </r>
  <r>
    <x v="8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x v="0"/>
    <s v="theater/plays"/>
    <x v="2696"/>
    <x v="1"/>
    <s v="plays"/>
    <x v="3622"/>
    <d v="2014-09-28T03:23:00"/>
  </r>
  <r>
    <x v="28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x v="0"/>
    <s v="theater/plays"/>
    <x v="2697"/>
    <x v="1"/>
    <s v="plays"/>
    <x v="3623"/>
    <d v="2014-07-26T07:00:00"/>
  </r>
  <r>
    <x v="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x v="0"/>
    <s v="theater/plays"/>
    <x v="2698"/>
    <x v="1"/>
    <s v="plays"/>
    <x v="3624"/>
    <d v="2016-08-23T18:34:50"/>
  </r>
  <r>
    <x v="33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x v="0"/>
    <s v="theater/plays"/>
    <x v="2699"/>
    <x v="1"/>
    <s v="plays"/>
    <x v="3625"/>
    <d v="2015-07-02T15:39:37"/>
  </r>
  <r>
    <x v="21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x v="0"/>
    <s v="theater/plays"/>
    <x v="2700"/>
    <x v="1"/>
    <s v="plays"/>
    <x v="3626"/>
    <d v="2014-08-16T16:00:57"/>
  </r>
  <r>
    <x v="8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x v="0"/>
    <s v="theater/plays"/>
    <x v="2701"/>
    <x v="1"/>
    <s v="plays"/>
    <x v="3627"/>
    <d v="2016-05-21T03:59:00"/>
  </r>
  <r>
    <x v="5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x v="1"/>
    <s v="theater/musical"/>
    <x v="121"/>
    <x v="1"/>
    <s v="musical"/>
    <x v="3628"/>
    <d v="2015-12-13T20:59:56"/>
  </r>
  <r>
    <x v="50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x v="1"/>
    <s v="theater/musical"/>
    <x v="120"/>
    <x v="1"/>
    <s v="musical"/>
    <x v="3629"/>
    <d v="2016-05-05T17:00:00"/>
  </r>
  <r>
    <x v="50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x v="1"/>
    <s v="theater/musical"/>
    <x v="120"/>
    <x v="1"/>
    <s v="musical"/>
    <x v="3630"/>
    <d v="2014-11-29T21:19:50"/>
  </r>
  <r>
    <x v="76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x v="1"/>
    <s v="theater/musical"/>
    <x v="2702"/>
    <x v="1"/>
    <s v="musical"/>
    <x v="3631"/>
    <d v="2014-09-23T03:59:00"/>
  </r>
  <r>
    <x v="68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x v="1"/>
    <s v="theater/musical"/>
    <x v="101"/>
    <x v="1"/>
    <s v="musical"/>
    <x v="3632"/>
    <d v="2014-11-23T22:29:09"/>
  </r>
  <r>
    <x v="131"/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x v="1"/>
    <s v="theater/musical"/>
    <x v="2703"/>
    <x v="1"/>
    <s v="musical"/>
    <x v="3633"/>
    <d v="2016-11-19T01:00:00"/>
  </r>
  <r>
    <x v="65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x v="1"/>
    <s v="theater/musical"/>
    <x v="2704"/>
    <x v="1"/>
    <s v="musical"/>
    <x v="3634"/>
    <d v="2017-01-14T03:59:00"/>
  </r>
  <r>
    <x v="71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x v="1"/>
    <s v="theater/musical"/>
    <x v="2705"/>
    <x v="1"/>
    <s v="musical"/>
    <x v="3635"/>
    <d v="2016-04-20T21:11:16"/>
  </r>
  <r>
    <x v="50"/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x v="1"/>
    <s v="theater/musical"/>
    <x v="121"/>
    <x v="1"/>
    <s v="musical"/>
    <x v="3636"/>
    <d v="2015-09-14T16:40:29"/>
  </r>
  <r>
    <x v="13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x v="1"/>
    <s v="theater/musical"/>
    <x v="2706"/>
    <x v="1"/>
    <s v="musical"/>
    <x v="3637"/>
    <d v="2015-01-01T16:48:55"/>
  </r>
  <r>
    <x v="113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x v="1"/>
    <s v="theater/musical"/>
    <x v="1762"/>
    <x v="1"/>
    <s v="musical"/>
    <x v="3638"/>
    <d v="2015-04-19T15:08:52"/>
  </r>
  <r>
    <x v="50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x v="1"/>
    <s v="theater/musical"/>
    <x v="120"/>
    <x v="1"/>
    <s v="musical"/>
    <x v="3639"/>
    <d v="2016-10-07T15:11:00"/>
  </r>
  <r>
    <x v="5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x v="1"/>
    <s v="theater/musical"/>
    <x v="1782"/>
    <x v="1"/>
    <s v="musical"/>
    <x v="3640"/>
    <d v="2015-05-10T18:45:30"/>
  </r>
  <r>
    <x v="5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x v="1"/>
    <s v="theater/musical"/>
    <x v="121"/>
    <x v="1"/>
    <s v="musical"/>
    <x v="3641"/>
    <d v="2014-10-05T05:00:00"/>
  </r>
  <r>
    <x v="53"/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x v="1"/>
    <s v="theater/musical"/>
    <x v="507"/>
    <x v="1"/>
    <s v="musical"/>
    <x v="3642"/>
    <d v="2015-11-30T17:00:00"/>
  </r>
  <r>
    <x v="5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x v="1"/>
    <s v="theater/musical"/>
    <x v="121"/>
    <x v="1"/>
    <s v="musical"/>
    <x v="3643"/>
    <d v="2015-11-17T04:27:19"/>
  </r>
  <r>
    <x v="63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x v="1"/>
    <s v="theater/musical"/>
    <x v="2707"/>
    <x v="1"/>
    <s v="musical"/>
    <x v="3644"/>
    <d v="2016-03-08T04:59:00"/>
  </r>
  <r>
    <x v="50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x v="1"/>
    <s v="theater/musical"/>
    <x v="120"/>
    <x v="1"/>
    <s v="musical"/>
    <x v="3645"/>
    <d v="2016-11-22T00:17:18"/>
  </r>
  <r>
    <x v="62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x v="1"/>
    <s v="theater/musical"/>
    <x v="2708"/>
    <x v="1"/>
    <s v="musical"/>
    <x v="3646"/>
    <d v="2015-06-16T23:30:00"/>
  </r>
  <r>
    <x v="52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x v="1"/>
    <s v="theater/musical"/>
    <x v="2"/>
    <x v="1"/>
    <s v="musical"/>
    <x v="3647"/>
    <d v="2016-09-30T17:58:47"/>
  </r>
  <r>
    <x v="8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x v="0"/>
    <s v="theater/plays"/>
    <x v="2709"/>
    <x v="1"/>
    <s v="plays"/>
    <x v="3648"/>
    <d v="2014-10-05T07:00:45"/>
  </r>
  <r>
    <x v="3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x v="0"/>
    <s v="theater/plays"/>
    <x v="1188"/>
    <x v="1"/>
    <s v="plays"/>
    <x v="3649"/>
    <d v="2014-06-16T17:06:34"/>
  </r>
  <r>
    <x v="8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x v="0"/>
    <s v="theater/plays"/>
    <x v="2116"/>
    <x v="1"/>
    <s v="plays"/>
    <x v="3650"/>
    <d v="2016-02-02T11:29:44"/>
  </r>
  <r>
    <x v="3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x v="0"/>
    <s v="theater/plays"/>
    <x v="1377"/>
    <x v="1"/>
    <s v="plays"/>
    <x v="3651"/>
    <d v="2014-08-10T15:59:00"/>
  </r>
  <r>
    <x v="365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x v="0"/>
    <s v="theater/plays"/>
    <x v="2710"/>
    <x v="1"/>
    <s v="plays"/>
    <x v="3652"/>
    <d v="2016-08-25T03:59:00"/>
  </r>
  <r>
    <x v="7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x v="0"/>
    <s v="theater/plays"/>
    <x v="2711"/>
    <x v="1"/>
    <s v="plays"/>
    <x v="3653"/>
    <d v="2015-08-05T08:43:27"/>
  </r>
  <r>
    <x v="107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x v="0"/>
    <s v="theater/plays"/>
    <x v="2712"/>
    <x v="1"/>
    <s v="plays"/>
    <x v="3654"/>
    <d v="2016-04-03T17:00:00"/>
  </r>
  <r>
    <x v="31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x v="0"/>
    <s v="theater/plays"/>
    <x v="2713"/>
    <x v="1"/>
    <s v="plays"/>
    <x v="3655"/>
    <d v="2015-07-18T06:59:00"/>
  </r>
  <r>
    <x v="6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x v="0"/>
    <s v="theater/plays"/>
    <x v="2714"/>
    <x v="1"/>
    <s v="plays"/>
    <x v="3656"/>
    <d v="2017-02-01T22:59:00"/>
  </r>
  <r>
    <x v="38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x v="0"/>
    <s v="theater/plays"/>
    <x v="2715"/>
    <x v="1"/>
    <s v="plays"/>
    <x v="3657"/>
    <d v="2016-06-01T21:42:00"/>
  </r>
  <r>
    <x v="7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x v="0"/>
    <s v="theater/plays"/>
    <x v="2716"/>
    <x v="1"/>
    <s v="plays"/>
    <x v="3658"/>
    <d v="2014-07-02T03:59:00"/>
  </r>
  <r>
    <x v="21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x v="0"/>
    <s v="theater/plays"/>
    <x v="2717"/>
    <x v="1"/>
    <s v="plays"/>
    <x v="3659"/>
    <d v="2015-03-19T14:39:00"/>
  </r>
  <r>
    <x v="8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x v="0"/>
    <s v="theater/plays"/>
    <x v="2718"/>
    <x v="1"/>
    <s v="plays"/>
    <x v="3660"/>
    <d v="2014-12-23T21:08:45"/>
  </r>
  <r>
    <x v="38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x v="0"/>
    <s v="theater/plays"/>
    <x v="2719"/>
    <x v="1"/>
    <s v="plays"/>
    <x v="3661"/>
    <d v="2016-04-10T04:00:00"/>
  </r>
  <r>
    <x v="7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x v="0"/>
    <s v="theater/plays"/>
    <x v="2720"/>
    <x v="1"/>
    <s v="plays"/>
    <x v="3662"/>
    <d v="2015-03-31T04:16:54"/>
  </r>
  <r>
    <x v="3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x v="0"/>
    <s v="theater/plays"/>
    <x v="438"/>
    <x v="1"/>
    <s v="plays"/>
    <x v="3663"/>
    <d v="2016-12-21T11:50:30"/>
  </r>
  <r>
    <x v="1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x v="0"/>
    <s v="theater/plays"/>
    <x v="2721"/>
    <x v="1"/>
    <s v="plays"/>
    <x v="3664"/>
    <d v="2016-06-16T05:58:09"/>
  </r>
  <r>
    <x v="41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x v="0"/>
    <s v="theater/plays"/>
    <x v="2722"/>
    <x v="1"/>
    <s v="plays"/>
    <x v="3665"/>
    <d v="2015-10-28T19:54:00"/>
  </r>
  <r>
    <x v="8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x v="0"/>
    <s v="theater/plays"/>
    <x v="2723"/>
    <x v="1"/>
    <s v="plays"/>
    <x v="3666"/>
    <d v="2014-07-24T07:00:00"/>
  </r>
  <r>
    <x v="33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x v="0"/>
    <s v="theater/plays"/>
    <x v="2724"/>
    <x v="1"/>
    <s v="plays"/>
    <x v="3667"/>
    <d v="2015-07-18T23:16:59"/>
  </r>
  <r>
    <x v="3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x v="0"/>
    <s v="theater/plays"/>
    <x v="2725"/>
    <x v="1"/>
    <s v="plays"/>
    <x v="3668"/>
    <d v="2015-07-23T18:33:00"/>
  </r>
  <r>
    <x v="178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x v="0"/>
    <s v="theater/plays"/>
    <x v="2726"/>
    <x v="1"/>
    <s v="plays"/>
    <x v="3669"/>
    <d v="2015-06-11T16:12:17"/>
  </r>
  <r>
    <x v="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x v="0"/>
    <s v="theater/plays"/>
    <x v="2727"/>
    <x v="1"/>
    <s v="plays"/>
    <x v="3670"/>
    <d v="2015-05-31T23:00:00"/>
  </r>
  <r>
    <x v="7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x v="0"/>
    <s v="theater/plays"/>
    <x v="2728"/>
    <x v="1"/>
    <s v="plays"/>
    <x v="3671"/>
    <d v="2014-07-21T03:59:00"/>
  </r>
  <r>
    <x v="21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x v="0"/>
    <s v="theater/plays"/>
    <x v="2729"/>
    <x v="1"/>
    <s v="plays"/>
    <x v="3672"/>
    <d v="2014-09-26T22:43:04"/>
  </r>
  <r>
    <x v="3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x v="0"/>
    <s v="theater/plays"/>
    <x v="2730"/>
    <x v="1"/>
    <s v="plays"/>
    <x v="3673"/>
    <d v="2014-11-05T12:52:00"/>
  </r>
  <r>
    <x v="8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x v="0"/>
    <s v="theater/plays"/>
    <x v="2731"/>
    <x v="1"/>
    <s v="plays"/>
    <x v="3674"/>
    <d v="2016-09-03T20:57:09"/>
  </r>
  <r>
    <x v="49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x v="0"/>
    <s v="theater/plays"/>
    <x v="463"/>
    <x v="1"/>
    <s v="plays"/>
    <x v="3675"/>
    <d v="2016-05-15T23:00:00"/>
  </r>
  <r>
    <x v="32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x v="0"/>
    <s v="theater/plays"/>
    <x v="2732"/>
    <x v="1"/>
    <s v="plays"/>
    <x v="3676"/>
    <d v="2014-09-12T19:34:44"/>
  </r>
  <r>
    <x v="33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x v="0"/>
    <s v="theater/plays"/>
    <x v="2733"/>
    <x v="1"/>
    <s v="plays"/>
    <x v="3677"/>
    <d v="2014-07-03T03:59:00"/>
  </r>
  <r>
    <x v="33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x v="0"/>
    <s v="theater/plays"/>
    <x v="2734"/>
    <x v="1"/>
    <s v="plays"/>
    <x v="3678"/>
    <d v="2015-05-31T12:44:58"/>
  </r>
  <r>
    <x v="5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x v="0"/>
    <s v="theater/plays"/>
    <x v="2735"/>
    <x v="1"/>
    <s v="plays"/>
    <x v="3679"/>
    <d v="2014-07-01T04:59:00"/>
  </r>
  <r>
    <x v="40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x v="0"/>
    <s v="theater/plays"/>
    <x v="2736"/>
    <x v="1"/>
    <s v="plays"/>
    <x v="3680"/>
    <d v="2016-10-05T10:53:54"/>
  </r>
  <r>
    <x v="20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x v="0"/>
    <s v="theater/plays"/>
    <x v="1050"/>
    <x v="1"/>
    <s v="plays"/>
    <x v="3681"/>
    <d v="2016-01-15T15:38:10"/>
  </r>
  <r>
    <x v="86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x v="0"/>
    <s v="theater/plays"/>
    <x v="2737"/>
    <x v="1"/>
    <s v="plays"/>
    <x v="3682"/>
    <d v="2014-06-16T06:59:00"/>
  </r>
  <r>
    <x v="38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x v="0"/>
    <s v="theater/plays"/>
    <x v="2738"/>
    <x v="1"/>
    <s v="plays"/>
    <x v="3683"/>
    <d v="2016-10-20T02:48:16"/>
  </r>
  <r>
    <x v="86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x v="0"/>
    <s v="theater/plays"/>
    <x v="2739"/>
    <x v="1"/>
    <s v="plays"/>
    <x v="3684"/>
    <d v="2015-09-02T04:19:46"/>
  </r>
  <r>
    <x v="6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x v="0"/>
    <s v="theater/plays"/>
    <x v="17"/>
    <x v="1"/>
    <s v="plays"/>
    <x v="3685"/>
    <d v="2014-05-19T21:00:00"/>
  </r>
  <r>
    <x v="7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x v="0"/>
    <s v="theater/plays"/>
    <x v="2740"/>
    <x v="1"/>
    <s v="plays"/>
    <x v="3686"/>
    <d v="2015-08-29T03:59:00"/>
  </r>
  <r>
    <x v="8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x v="0"/>
    <s v="theater/plays"/>
    <x v="2741"/>
    <x v="1"/>
    <s v="plays"/>
    <x v="3687"/>
    <d v="2014-06-27T05:14:15"/>
  </r>
  <r>
    <x v="15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x v="0"/>
    <s v="theater/plays"/>
    <x v="2742"/>
    <x v="1"/>
    <s v="plays"/>
    <x v="3688"/>
    <d v="2014-08-08T18:53:24"/>
  </r>
  <r>
    <x v="90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x v="0"/>
    <s v="theater/plays"/>
    <x v="2743"/>
    <x v="1"/>
    <s v="plays"/>
    <x v="3689"/>
    <d v="2015-06-21T22:25:00"/>
  </r>
  <r>
    <x v="28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x v="0"/>
    <s v="theater/plays"/>
    <x v="2744"/>
    <x v="1"/>
    <s v="plays"/>
    <x v="3690"/>
    <d v="2014-11-27T15:21:23"/>
  </r>
  <r>
    <x v="30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x v="0"/>
    <s v="theater/plays"/>
    <x v="2745"/>
    <x v="1"/>
    <s v="plays"/>
    <x v="3691"/>
    <d v="2015-03-02T04:59:00"/>
  </r>
  <r>
    <x v="9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x v="0"/>
    <s v="theater/plays"/>
    <x v="2746"/>
    <x v="1"/>
    <s v="plays"/>
    <x v="3692"/>
    <d v="2014-09-19T00:00:00"/>
  </r>
  <r>
    <x v="32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x v="0"/>
    <s v="theater/plays"/>
    <x v="2747"/>
    <x v="1"/>
    <s v="plays"/>
    <x v="3693"/>
    <d v="2015-11-30T22:30:00"/>
  </r>
  <r>
    <x v="13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x v="0"/>
    <s v="theater/plays"/>
    <x v="2748"/>
    <x v="1"/>
    <s v="plays"/>
    <x v="3694"/>
    <d v="2016-06-06T02:00:00"/>
  </r>
  <r>
    <x v="8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x v="0"/>
    <s v="theater/plays"/>
    <x v="2749"/>
    <x v="1"/>
    <s v="plays"/>
    <x v="3695"/>
    <d v="2015-01-11T20:53:30"/>
  </r>
  <r>
    <x v="19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x v="0"/>
    <s v="theater/plays"/>
    <x v="2750"/>
    <x v="1"/>
    <s v="plays"/>
    <x v="3696"/>
    <d v="2015-02-13T14:48:36"/>
  </r>
  <r>
    <x v="29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x v="0"/>
    <s v="theater/plays"/>
    <x v="2751"/>
    <x v="1"/>
    <s v="plays"/>
    <x v="3697"/>
    <d v="2016-05-10T11:10:48"/>
  </r>
  <r>
    <x v="38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x v="0"/>
    <s v="theater/plays"/>
    <x v="2752"/>
    <x v="1"/>
    <s v="plays"/>
    <x v="3698"/>
    <d v="2016-03-02T19:21:27"/>
  </r>
  <r>
    <x v="7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x v="0"/>
    <s v="theater/plays"/>
    <x v="2111"/>
    <x v="1"/>
    <s v="plays"/>
    <x v="3699"/>
    <d v="2014-10-15T14:26:56"/>
  </r>
  <r>
    <x v="10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x v="0"/>
    <s v="theater/plays"/>
    <x v="2417"/>
    <x v="1"/>
    <s v="plays"/>
    <x v="3700"/>
    <d v="2014-09-30T16:00:00"/>
  </r>
  <r>
    <x v="8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x v="0"/>
    <s v="theater/plays"/>
    <x v="2753"/>
    <x v="1"/>
    <s v="plays"/>
    <x v="3701"/>
    <d v="2015-06-04T12:59:53"/>
  </r>
  <r>
    <x v="15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x v="0"/>
    <s v="theater/plays"/>
    <x v="2754"/>
    <x v="1"/>
    <s v="plays"/>
    <x v="3702"/>
    <d v="2016-07-10T22:59:00"/>
  </r>
  <r>
    <x v="4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x v="0"/>
    <s v="theater/plays"/>
    <x v="2755"/>
    <x v="1"/>
    <s v="plays"/>
    <x v="3703"/>
    <d v="2016-08-13T06:59:00"/>
  </r>
  <r>
    <x v="104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x v="0"/>
    <s v="theater/plays"/>
    <x v="2756"/>
    <x v="1"/>
    <s v="plays"/>
    <x v="3704"/>
    <d v="2016-05-31T16:33:14"/>
  </r>
  <r>
    <x v="33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x v="0"/>
    <s v="theater/plays"/>
    <x v="1911"/>
    <x v="1"/>
    <s v="plays"/>
    <x v="3705"/>
    <d v="2014-06-23T18:00:00"/>
  </r>
  <r>
    <x v="10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x v="0"/>
    <s v="theater/plays"/>
    <x v="2757"/>
    <x v="1"/>
    <s v="plays"/>
    <x v="3706"/>
    <d v="2014-09-12T21:55:49"/>
  </r>
  <r>
    <x v="362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x v="0"/>
    <s v="theater/plays"/>
    <x v="2758"/>
    <x v="1"/>
    <s v="plays"/>
    <x v="3707"/>
    <d v="2016-07-22T05:26:00"/>
  </r>
  <r>
    <x v="126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x v="0"/>
    <s v="theater/plays"/>
    <x v="2759"/>
    <x v="1"/>
    <s v="plays"/>
    <x v="3708"/>
    <d v="2014-07-04T03:24:46"/>
  </r>
  <r>
    <x v="29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x v="0"/>
    <s v="theater/plays"/>
    <x v="2760"/>
    <x v="1"/>
    <s v="plays"/>
    <x v="3709"/>
    <d v="2014-06-25T16:59:06"/>
  </r>
  <r>
    <x v="48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x v="0"/>
    <s v="theater/plays"/>
    <x v="2761"/>
    <x v="1"/>
    <s v="plays"/>
    <x v="3710"/>
    <d v="2015-04-03T13:49:48"/>
  </r>
  <r>
    <x v="35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x v="0"/>
    <s v="theater/plays"/>
    <x v="2762"/>
    <x v="1"/>
    <s v="plays"/>
    <x v="3711"/>
    <d v="2014-06-15T16:00:00"/>
  </r>
  <r>
    <x v="224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x v="0"/>
    <s v="theater/plays"/>
    <x v="2763"/>
    <x v="1"/>
    <s v="plays"/>
    <x v="3712"/>
    <d v="2015-05-31T06:59:00"/>
  </r>
  <r>
    <x v="21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x v="0"/>
    <s v="theater/plays"/>
    <x v="2764"/>
    <x v="1"/>
    <s v="plays"/>
    <x v="3713"/>
    <d v="2016-06-04T17:42:46"/>
  </r>
  <r>
    <x v="2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x v="0"/>
    <s v="theater/plays"/>
    <x v="2765"/>
    <x v="1"/>
    <s v="plays"/>
    <x v="3714"/>
    <d v="2015-05-26T03:59:00"/>
  </r>
  <r>
    <x v="33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x v="0"/>
    <s v="theater/plays"/>
    <x v="2766"/>
    <x v="1"/>
    <s v="plays"/>
    <x v="3715"/>
    <d v="2015-03-31T12:52:00"/>
  </r>
  <r>
    <x v="94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x v="0"/>
    <s v="theater/plays"/>
    <x v="2767"/>
    <x v="1"/>
    <s v="plays"/>
    <x v="3716"/>
    <d v="2016-01-21T21:18:29"/>
  </r>
  <r>
    <x v="7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x v="0"/>
    <s v="theater/plays"/>
    <x v="2768"/>
    <x v="1"/>
    <s v="plays"/>
    <x v="3717"/>
    <d v="2015-05-09T20:47:29"/>
  </r>
  <r>
    <x v="366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x v="0"/>
    <s v="theater/plays"/>
    <x v="2769"/>
    <x v="1"/>
    <s v="plays"/>
    <x v="3718"/>
    <d v="2015-02-27T17:11:15"/>
  </r>
  <r>
    <x v="367"/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x v="0"/>
    <s v="theater/plays"/>
    <x v="2600"/>
    <x v="1"/>
    <s v="plays"/>
    <x v="3719"/>
    <d v="2015-06-22T17:31:06"/>
  </r>
  <r>
    <x v="2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x v="0"/>
    <s v="theater/plays"/>
    <x v="2770"/>
    <x v="1"/>
    <s v="plays"/>
    <x v="3720"/>
    <d v="2015-07-02T23:50:06"/>
  </r>
  <r>
    <x v="7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x v="0"/>
    <s v="theater/plays"/>
    <x v="2771"/>
    <x v="1"/>
    <s v="plays"/>
    <x v="3721"/>
    <d v="2014-11-05T23:28:04"/>
  </r>
  <r>
    <x v="38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x v="0"/>
    <s v="theater/plays"/>
    <x v="2772"/>
    <x v="1"/>
    <s v="plays"/>
    <x v="3722"/>
    <d v="2016-02-11T22:59:00"/>
  </r>
  <r>
    <x v="21"/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x v="0"/>
    <s v="theater/plays"/>
    <x v="2773"/>
    <x v="1"/>
    <s v="plays"/>
    <x v="3723"/>
    <d v="2014-11-30T19:04:22"/>
  </r>
  <r>
    <x v="33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x v="0"/>
    <s v="theater/plays"/>
    <x v="2774"/>
    <x v="1"/>
    <s v="plays"/>
    <x v="3724"/>
    <d v="2016-05-04T23:00:00"/>
  </r>
  <r>
    <x v="3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x v="0"/>
    <s v="theater/plays"/>
    <x v="2775"/>
    <x v="1"/>
    <s v="plays"/>
    <x v="3725"/>
    <d v="2016-02-18T21:30:00"/>
  </r>
  <r>
    <x v="368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x v="0"/>
    <s v="theater/plays"/>
    <x v="2776"/>
    <x v="1"/>
    <s v="plays"/>
    <x v="3726"/>
    <d v="2016-04-29T21:00:00"/>
  </r>
  <r>
    <x v="7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x v="0"/>
    <s v="theater/plays"/>
    <x v="2777"/>
    <x v="1"/>
    <s v="plays"/>
    <x v="3727"/>
    <d v="2016-10-20T04:55:00"/>
  </r>
  <r>
    <x v="114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x v="1"/>
    <s v="theater/plays"/>
    <x v="2778"/>
    <x v="1"/>
    <s v="plays"/>
    <x v="3728"/>
    <d v="2015-08-19T04:06:16"/>
  </r>
  <r>
    <x v="113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x v="1"/>
    <s v="theater/plays"/>
    <x v="2779"/>
    <x v="1"/>
    <s v="plays"/>
    <x v="3729"/>
    <d v="2015-03-23T03:55:12"/>
  </r>
  <r>
    <x v="54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x v="1"/>
    <s v="theater/plays"/>
    <x v="101"/>
    <x v="1"/>
    <s v="plays"/>
    <x v="3730"/>
    <d v="2015-08-17T16:15:59"/>
  </r>
  <r>
    <x v="57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x v="1"/>
    <s v="theater/plays"/>
    <x v="1270"/>
    <x v="1"/>
    <s v="plays"/>
    <x v="3731"/>
    <d v="2015-01-10T03:23:00"/>
  </r>
  <r>
    <x v="77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x v="1"/>
    <s v="theater/plays"/>
    <x v="164"/>
    <x v="1"/>
    <s v="plays"/>
    <x v="3732"/>
    <d v="2015-01-24T12:00:00"/>
  </r>
  <r>
    <x v="5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x v="1"/>
    <s v="theater/plays"/>
    <x v="121"/>
    <x v="1"/>
    <s v="plays"/>
    <x v="3733"/>
    <d v="2015-04-18T22:30:00"/>
  </r>
  <r>
    <x v="58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x v="1"/>
    <s v="theater/plays"/>
    <x v="2397"/>
    <x v="1"/>
    <s v="plays"/>
    <x v="3734"/>
    <d v="2015-05-25T21:38:16"/>
  </r>
  <r>
    <x v="55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x v="1"/>
    <s v="theater/plays"/>
    <x v="119"/>
    <x v="1"/>
    <s v="plays"/>
    <x v="3735"/>
    <d v="2015-05-28T16:38:09"/>
  </r>
  <r>
    <x v="60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x v="1"/>
    <s v="theater/plays"/>
    <x v="119"/>
    <x v="1"/>
    <s v="plays"/>
    <x v="3736"/>
    <d v="2015-03-23T18:00:00"/>
  </r>
  <r>
    <x v="70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x v="1"/>
    <s v="theater/plays"/>
    <x v="839"/>
    <x v="1"/>
    <s v="plays"/>
    <x v="3737"/>
    <d v="2015-11-12T06:59:00"/>
  </r>
  <r>
    <x v="82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x v="1"/>
    <s v="theater/plays"/>
    <x v="834"/>
    <x v="1"/>
    <s v="plays"/>
    <x v="3738"/>
    <d v="2014-07-15T22:00:00"/>
  </r>
  <r>
    <x v="68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x v="1"/>
    <s v="theater/plays"/>
    <x v="2780"/>
    <x v="1"/>
    <s v="plays"/>
    <x v="3739"/>
    <d v="2016-07-17T10:47:48"/>
  </r>
  <r>
    <x v="82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x v="1"/>
    <s v="theater/plays"/>
    <x v="2781"/>
    <x v="1"/>
    <s v="plays"/>
    <x v="3740"/>
    <d v="2014-08-12T01:53:58"/>
  </r>
  <r>
    <x v="5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x v="1"/>
    <s v="theater/plays"/>
    <x v="121"/>
    <x v="1"/>
    <s v="plays"/>
    <x v="3741"/>
    <d v="2015-12-17T22:05:50"/>
  </r>
  <r>
    <x v="53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x v="1"/>
    <s v="theater/plays"/>
    <x v="384"/>
    <x v="1"/>
    <s v="plays"/>
    <x v="3742"/>
    <d v="2014-09-06T05:09:04"/>
  </r>
  <r>
    <x v="5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x v="1"/>
    <s v="theater/plays"/>
    <x v="121"/>
    <x v="1"/>
    <s v="plays"/>
    <x v="3743"/>
    <d v="2014-07-03T17:02:44"/>
  </r>
  <r>
    <x v="5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x v="1"/>
    <s v="theater/plays"/>
    <x v="121"/>
    <x v="1"/>
    <s v="plays"/>
    <x v="3744"/>
    <d v="2014-07-05T03:59:00"/>
  </r>
  <r>
    <x v="54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x v="1"/>
    <s v="theater/plays"/>
    <x v="119"/>
    <x v="1"/>
    <s v="plays"/>
    <x v="3745"/>
    <d v="2014-08-10T16:45:02"/>
  </r>
  <r>
    <x v="53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x v="1"/>
    <s v="theater/plays"/>
    <x v="2782"/>
    <x v="1"/>
    <s v="plays"/>
    <x v="3746"/>
    <d v="2016-10-08T09:20:39"/>
  </r>
  <r>
    <x v="60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x v="1"/>
    <s v="theater/plays"/>
    <x v="384"/>
    <x v="1"/>
    <s v="plays"/>
    <x v="3747"/>
    <d v="2015-07-05T22:59:00"/>
  </r>
  <r>
    <x v="3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x v="0"/>
    <s v="theater/musical"/>
    <x v="2783"/>
    <x v="1"/>
    <s v="musical"/>
    <x v="3748"/>
    <d v="2016-02-16T05:59:00"/>
  </r>
  <r>
    <x v="2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x v="0"/>
    <s v="theater/musical"/>
    <x v="766"/>
    <x v="1"/>
    <s v="musical"/>
    <x v="3749"/>
    <d v="2016-04-29T03:59:00"/>
  </r>
  <r>
    <x v="8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x v="0"/>
    <s v="theater/musical"/>
    <x v="2784"/>
    <x v="1"/>
    <s v="musical"/>
    <x v="3750"/>
    <d v="2015-02-10T07:59:00"/>
  </r>
  <r>
    <x v="18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x v="0"/>
    <s v="theater/musical"/>
    <x v="2785"/>
    <x v="1"/>
    <s v="musical"/>
    <x v="3751"/>
    <d v="2016-04-02T23:51:13"/>
  </r>
  <r>
    <x v="40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x v="0"/>
    <s v="theater/musical"/>
    <x v="804"/>
    <x v="1"/>
    <s v="musical"/>
    <x v="3752"/>
    <d v="2016-10-16T21:00:00"/>
  </r>
  <r>
    <x v="33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x v="0"/>
    <s v="theater/musical"/>
    <x v="2786"/>
    <x v="1"/>
    <s v="musical"/>
    <x v="3753"/>
    <d v="2015-06-03T00:00:00"/>
  </r>
  <r>
    <x v="28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x v="0"/>
    <s v="theater/musical"/>
    <x v="2787"/>
    <x v="1"/>
    <s v="musical"/>
    <x v="3754"/>
    <d v="2014-07-26T04:59:00"/>
  </r>
  <r>
    <x v="22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x v="0"/>
    <s v="theater/musical"/>
    <x v="2788"/>
    <x v="1"/>
    <s v="musical"/>
    <x v="3755"/>
    <d v="2016-04-15T20:48:27"/>
  </r>
  <r>
    <x v="7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x v="0"/>
    <s v="theater/musical"/>
    <x v="2789"/>
    <x v="1"/>
    <s v="musical"/>
    <x v="3756"/>
    <d v="2014-06-11T19:33:18"/>
  </r>
  <r>
    <x v="15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x v="0"/>
    <s v="theater/musical"/>
    <x v="2790"/>
    <x v="1"/>
    <s v="musical"/>
    <x v="3757"/>
    <d v="2014-12-01T20:25:15"/>
  </r>
  <r>
    <x v="21"/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x v="0"/>
    <s v="theater/musical"/>
    <x v="2791"/>
    <x v="1"/>
    <s v="musical"/>
    <x v="3758"/>
    <d v="2014-05-19T05:00:00"/>
  </r>
  <r>
    <x v="5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x v="0"/>
    <s v="theater/musical"/>
    <x v="2792"/>
    <x v="1"/>
    <s v="musical"/>
    <x v="3759"/>
    <d v="2015-08-26T02:35:53"/>
  </r>
  <r>
    <x v="7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x v="0"/>
    <s v="theater/musical"/>
    <x v="2793"/>
    <x v="1"/>
    <s v="musical"/>
    <x v="3760"/>
    <d v="2014-05-05T12:36:26"/>
  </r>
  <r>
    <x v="8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x v="0"/>
    <s v="theater/musical"/>
    <x v="2794"/>
    <x v="1"/>
    <s v="musical"/>
    <x v="3761"/>
    <d v="2015-08-10T23:00:00"/>
  </r>
  <r>
    <x v="6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x v="0"/>
    <s v="theater/musical"/>
    <x v="2795"/>
    <x v="1"/>
    <s v="musical"/>
    <x v="3762"/>
    <d v="2015-08-02T19:31:29"/>
  </r>
  <r>
    <x v="8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x v="0"/>
    <s v="theater/musical"/>
    <x v="2796"/>
    <x v="1"/>
    <s v="musical"/>
    <x v="3763"/>
    <d v="2015-04-01T17:00:26"/>
  </r>
  <r>
    <x v="8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x v="0"/>
    <s v="theater/musical"/>
    <x v="2657"/>
    <x v="1"/>
    <s v="musical"/>
    <x v="3764"/>
    <d v="2016-05-29T00:36:00"/>
  </r>
  <r>
    <x v="40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x v="0"/>
    <s v="theater/musical"/>
    <x v="2797"/>
    <x v="1"/>
    <s v="musical"/>
    <x v="3765"/>
    <d v="2014-07-30T18:38:02"/>
  </r>
  <r>
    <x v="33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x v="0"/>
    <s v="theater/musical"/>
    <x v="2798"/>
    <x v="1"/>
    <s v="musical"/>
    <x v="3766"/>
    <d v="2014-07-03T04:00:45"/>
  </r>
  <r>
    <x v="16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x v="0"/>
    <s v="theater/musical"/>
    <x v="2799"/>
    <x v="1"/>
    <s v="musical"/>
    <x v="3767"/>
    <d v="2015-03-01T04:59:00"/>
  </r>
  <r>
    <x v="2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x v="0"/>
    <s v="theater/musical"/>
    <x v="2800"/>
    <x v="1"/>
    <s v="musical"/>
    <x v="3768"/>
    <d v="2014-06-12T17:28:10"/>
  </r>
  <r>
    <x v="8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x v="0"/>
    <s v="theater/musical"/>
    <x v="2801"/>
    <x v="1"/>
    <s v="musical"/>
    <x v="3769"/>
    <d v="2016-04-15T14:21:19"/>
  </r>
  <r>
    <x v="8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x v="0"/>
    <s v="theater/musical"/>
    <x v="101"/>
    <x v="1"/>
    <s v="musical"/>
    <x v="3770"/>
    <d v="2015-06-13T22:20:10"/>
  </r>
  <r>
    <x v="91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x v="0"/>
    <s v="theater/musical"/>
    <x v="2802"/>
    <x v="1"/>
    <s v="musical"/>
    <x v="3771"/>
    <d v="2016-05-18T00:00:00"/>
  </r>
  <r>
    <x v="5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x v="0"/>
    <s v="theater/musical"/>
    <x v="2803"/>
    <x v="1"/>
    <s v="musical"/>
    <x v="3772"/>
    <d v="2016-11-29T06:00:00"/>
  </r>
  <r>
    <x v="29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x v="0"/>
    <s v="theater/musical"/>
    <x v="2804"/>
    <x v="1"/>
    <s v="musical"/>
    <x v="3773"/>
    <d v="2016-11-15T02:08:00"/>
  </r>
  <r>
    <x v="8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x v="0"/>
    <s v="theater/musical"/>
    <x v="101"/>
    <x v="1"/>
    <s v="musical"/>
    <x v="3774"/>
    <d v="2015-04-09T19:00:55"/>
  </r>
  <r>
    <x v="8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x v="0"/>
    <s v="theater/musical"/>
    <x v="2805"/>
    <x v="1"/>
    <s v="musical"/>
    <x v="3775"/>
    <d v="2015-04-09T04:00:00"/>
  </r>
  <r>
    <x v="13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x v="0"/>
    <s v="theater/musical"/>
    <x v="2806"/>
    <x v="1"/>
    <s v="musical"/>
    <x v="3776"/>
    <d v="2014-08-01T01:00:00"/>
  </r>
  <r>
    <x v="1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x v="0"/>
    <s v="theater/musical"/>
    <x v="2807"/>
    <x v="1"/>
    <s v="musical"/>
    <x v="3777"/>
    <d v="2014-09-27T04:00:00"/>
  </r>
  <r>
    <x v="2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x v="0"/>
    <s v="theater/musical"/>
    <x v="2808"/>
    <x v="1"/>
    <s v="musical"/>
    <x v="3778"/>
    <d v="2015-02-14T19:39:40"/>
  </r>
  <r>
    <x v="3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x v="0"/>
    <s v="theater/musical"/>
    <x v="2809"/>
    <x v="1"/>
    <s v="musical"/>
    <x v="3779"/>
    <d v="2016-03-26T16:39:00"/>
  </r>
  <r>
    <x v="28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x v="0"/>
    <s v="theater/musical"/>
    <x v="101"/>
    <x v="1"/>
    <s v="musical"/>
    <x v="3780"/>
    <d v="2015-07-13T20:06:00"/>
  </r>
  <r>
    <x v="5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x v="0"/>
    <s v="theater/musical"/>
    <x v="2810"/>
    <x v="1"/>
    <s v="musical"/>
    <x v="3781"/>
    <d v="2014-09-08T21:11:25"/>
  </r>
  <r>
    <x v="2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x v="0"/>
    <s v="theater/musical"/>
    <x v="2811"/>
    <x v="1"/>
    <s v="musical"/>
    <x v="3782"/>
    <d v="2016-07-24T23:00:00"/>
  </r>
  <r>
    <x v="32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x v="0"/>
    <s v="theater/musical"/>
    <x v="2812"/>
    <x v="1"/>
    <s v="musical"/>
    <x v="3783"/>
    <d v="2016-03-15T16:00:00"/>
  </r>
  <r>
    <x v="41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x v="0"/>
    <s v="theater/musical"/>
    <x v="2813"/>
    <x v="1"/>
    <s v="musical"/>
    <x v="3784"/>
    <d v="2016-07-10T23:32:12"/>
  </r>
  <r>
    <x v="298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x v="0"/>
    <s v="theater/musical"/>
    <x v="984"/>
    <x v="1"/>
    <s v="musical"/>
    <x v="3785"/>
    <d v="2016-08-02T10:03:00"/>
  </r>
  <r>
    <x v="38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x v="0"/>
    <s v="theater/musical"/>
    <x v="2814"/>
    <x v="1"/>
    <s v="musical"/>
    <x v="3786"/>
    <d v="2016-05-27T00:54:35"/>
  </r>
  <r>
    <x v="8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x v="0"/>
    <s v="theater/musical"/>
    <x v="2815"/>
    <x v="1"/>
    <s v="musical"/>
    <x v="3787"/>
    <d v="2015-07-11T03:59:00"/>
  </r>
  <r>
    <x v="60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x v="1"/>
    <s v="theater/musical"/>
    <x v="130"/>
    <x v="1"/>
    <s v="musical"/>
    <x v="3788"/>
    <d v="2015-12-23T16:18:00"/>
  </r>
  <r>
    <x v="56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x v="1"/>
    <s v="theater/musical"/>
    <x v="2109"/>
    <x v="1"/>
    <s v="musical"/>
    <x v="3789"/>
    <d v="2015-06-15T19:10:18"/>
  </r>
  <r>
    <x v="5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x v="1"/>
    <s v="theater/musical"/>
    <x v="121"/>
    <x v="1"/>
    <s v="musical"/>
    <x v="3790"/>
    <d v="2016-11-22T17:00:23"/>
  </r>
  <r>
    <x v="5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x v="1"/>
    <s v="theater/musical"/>
    <x v="121"/>
    <x v="1"/>
    <s v="musical"/>
    <x v="3791"/>
    <d v="2014-07-06T16:36:32"/>
  </r>
  <r>
    <x v="50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x v="1"/>
    <s v="theater/musical"/>
    <x v="844"/>
    <x v="1"/>
    <s v="musical"/>
    <x v="3792"/>
    <d v="2015-07-15T10:43:42"/>
  </r>
  <r>
    <x v="64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x v="1"/>
    <s v="theater/musical"/>
    <x v="2816"/>
    <x v="1"/>
    <s v="musical"/>
    <x v="3793"/>
    <d v="2014-12-16T22:32:09"/>
  </r>
  <r>
    <x v="60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x v="1"/>
    <s v="theater/musical"/>
    <x v="73"/>
    <x v="1"/>
    <s v="musical"/>
    <x v="3794"/>
    <d v="2015-06-07T13:55:54"/>
  </r>
  <r>
    <x v="53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x v="1"/>
    <s v="theater/musical"/>
    <x v="144"/>
    <x v="1"/>
    <s v="musical"/>
    <x v="3795"/>
    <d v="2015-08-28T22:30:00"/>
  </r>
  <r>
    <x v="50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x v="1"/>
    <s v="theater/musical"/>
    <x v="120"/>
    <x v="1"/>
    <s v="musical"/>
    <x v="3796"/>
    <d v="2017-01-14T00:42:36"/>
  </r>
  <r>
    <x v="369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x v="1"/>
    <s v="theater/musical"/>
    <x v="2817"/>
    <x v="1"/>
    <s v="musical"/>
    <x v="3797"/>
    <d v="2015-04-20T21:09:25"/>
  </r>
  <r>
    <x v="60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x v="1"/>
    <s v="theater/musical"/>
    <x v="1536"/>
    <x v="1"/>
    <s v="musical"/>
    <x v="3798"/>
    <d v="2014-08-10T17:20:48"/>
  </r>
  <r>
    <x v="65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x v="1"/>
    <s v="theater/musical"/>
    <x v="984"/>
    <x v="1"/>
    <s v="musical"/>
    <x v="3799"/>
    <d v="2016-03-11T22:20:43"/>
  </r>
  <r>
    <x v="65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x v="1"/>
    <s v="theater/musical"/>
    <x v="2818"/>
    <x v="1"/>
    <s v="musical"/>
    <x v="3800"/>
    <d v="2015-01-11T04:59:00"/>
  </r>
  <r>
    <x v="114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x v="1"/>
    <s v="theater/musical"/>
    <x v="2819"/>
    <x v="1"/>
    <s v="musical"/>
    <x v="3801"/>
    <d v="2015-01-02T16:13:36"/>
  </r>
  <r>
    <x v="5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x v="1"/>
    <s v="theater/musical"/>
    <x v="121"/>
    <x v="1"/>
    <s v="musical"/>
    <x v="3802"/>
    <d v="2015-10-22T03:01:46"/>
  </r>
  <r>
    <x v="68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x v="1"/>
    <s v="theater/musical"/>
    <x v="2820"/>
    <x v="1"/>
    <s v="musical"/>
    <x v="3803"/>
    <d v="2016-03-04T23:19:28"/>
  </r>
  <r>
    <x v="5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x v="1"/>
    <s v="theater/musical"/>
    <x v="121"/>
    <x v="1"/>
    <s v="musical"/>
    <x v="3804"/>
    <d v="2016-07-31T07:00:00"/>
  </r>
  <r>
    <x v="50"/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x v="1"/>
    <s v="theater/musical"/>
    <x v="1788"/>
    <x v="1"/>
    <s v="musical"/>
    <x v="3805"/>
    <d v="2014-09-27T21:17:20"/>
  </r>
  <r>
    <x v="50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x v="1"/>
    <s v="theater/musical"/>
    <x v="144"/>
    <x v="1"/>
    <s v="musical"/>
    <x v="3806"/>
    <d v="2014-06-29T06:13:01"/>
  </r>
  <r>
    <x v="75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x v="1"/>
    <s v="theater/musical"/>
    <x v="2821"/>
    <x v="1"/>
    <s v="musical"/>
    <x v="3807"/>
    <d v="2015-04-03T21:48:59"/>
  </r>
  <r>
    <x v="8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x v="0"/>
    <s v="theater/plays"/>
    <x v="694"/>
    <x v="1"/>
    <s v="plays"/>
    <x v="3808"/>
    <d v="2015-04-25T09:53:39"/>
  </r>
  <r>
    <x v="7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x v="0"/>
    <s v="theater/plays"/>
    <x v="1352"/>
    <x v="1"/>
    <s v="plays"/>
    <x v="3809"/>
    <d v="2014-07-30T23:00:00"/>
  </r>
  <r>
    <x v="108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x v="0"/>
    <s v="theater/plays"/>
    <x v="2822"/>
    <x v="1"/>
    <s v="plays"/>
    <x v="3810"/>
    <d v="2015-03-21T19:22:38"/>
  </r>
  <r>
    <x v="370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x v="0"/>
    <s v="theater/plays"/>
    <x v="2823"/>
    <x v="1"/>
    <s v="plays"/>
    <x v="3811"/>
    <d v="2016-05-31T11:00:00"/>
  </r>
  <r>
    <x v="5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x v="0"/>
    <s v="theater/plays"/>
    <x v="2824"/>
    <x v="1"/>
    <s v="plays"/>
    <x v="3812"/>
    <d v="2015-06-01T03:59:00"/>
  </r>
  <r>
    <x v="7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x v="0"/>
    <s v="theater/plays"/>
    <x v="2825"/>
    <x v="1"/>
    <s v="plays"/>
    <x v="3813"/>
    <d v="2016-06-14T21:43:00"/>
  </r>
  <r>
    <x v="49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x v="0"/>
    <s v="theater/plays"/>
    <x v="2826"/>
    <x v="1"/>
    <s v="plays"/>
    <x v="3814"/>
    <d v="2015-04-01T03:59:00"/>
  </r>
  <r>
    <x v="8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x v="0"/>
    <s v="theater/plays"/>
    <x v="2827"/>
    <x v="1"/>
    <s v="plays"/>
    <x v="3815"/>
    <d v="2015-08-20T23:00:00"/>
  </r>
  <r>
    <x v="17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x v="0"/>
    <s v="theater/plays"/>
    <x v="2828"/>
    <x v="1"/>
    <s v="plays"/>
    <x v="3816"/>
    <d v="2014-07-17T16:33:43"/>
  </r>
  <r>
    <x v="13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x v="0"/>
    <s v="theater/plays"/>
    <x v="2829"/>
    <x v="1"/>
    <s v="plays"/>
    <x v="3817"/>
    <d v="2015-10-24T03:59:00"/>
  </r>
  <r>
    <x v="371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x v="0"/>
    <s v="theater/plays"/>
    <x v="2830"/>
    <x v="1"/>
    <s v="plays"/>
    <x v="3818"/>
    <d v="2015-03-12T19:13:02"/>
  </r>
  <r>
    <x v="6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x v="0"/>
    <s v="theater/plays"/>
    <x v="2831"/>
    <x v="1"/>
    <s v="plays"/>
    <x v="3819"/>
    <d v="2015-07-17T21:02:00"/>
  </r>
  <r>
    <x v="1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x v="0"/>
    <s v="theater/plays"/>
    <x v="2832"/>
    <x v="1"/>
    <s v="plays"/>
    <x v="3820"/>
    <d v="2015-07-05T15:38:37"/>
  </r>
  <r>
    <x v="2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x v="0"/>
    <s v="theater/plays"/>
    <x v="2833"/>
    <x v="1"/>
    <s v="plays"/>
    <x v="3821"/>
    <d v="2016-01-04T04:20:07"/>
  </r>
  <r>
    <x v="5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x v="0"/>
    <s v="theater/plays"/>
    <x v="2834"/>
    <x v="1"/>
    <s v="plays"/>
    <x v="3822"/>
    <d v="2016-01-19T22:59:00"/>
  </r>
  <r>
    <x v="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x v="0"/>
    <s v="theater/plays"/>
    <x v="2835"/>
    <x v="1"/>
    <s v="plays"/>
    <x v="3823"/>
    <d v="2015-07-20T03:59:00"/>
  </r>
  <r>
    <x v="29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x v="0"/>
    <s v="theater/plays"/>
    <x v="2836"/>
    <x v="1"/>
    <s v="plays"/>
    <x v="3824"/>
    <d v="2016-08-01T13:41:00"/>
  </r>
  <r>
    <x v="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x v="0"/>
    <s v="theater/plays"/>
    <x v="2837"/>
    <x v="1"/>
    <s v="plays"/>
    <x v="3825"/>
    <d v="2015-06-17T01:40:14"/>
  </r>
  <r>
    <x v="1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x v="0"/>
    <s v="theater/plays"/>
    <x v="446"/>
    <x v="1"/>
    <s v="plays"/>
    <x v="3826"/>
    <d v="2015-05-07T10:09:54"/>
  </r>
  <r>
    <x v="42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x v="0"/>
    <s v="theater/plays"/>
    <x v="2838"/>
    <x v="1"/>
    <s v="plays"/>
    <x v="3827"/>
    <d v="2015-03-27T00:00:00"/>
  </r>
  <r>
    <x v="8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x v="0"/>
    <s v="theater/plays"/>
    <x v="2839"/>
    <x v="1"/>
    <s v="plays"/>
    <x v="3828"/>
    <d v="2014-12-31T13:39:47"/>
  </r>
  <r>
    <x v="8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x v="0"/>
    <s v="theater/plays"/>
    <x v="2840"/>
    <x v="1"/>
    <s v="plays"/>
    <x v="3829"/>
    <d v="2016-08-31T20:46:11"/>
  </r>
  <r>
    <x v="372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x v="0"/>
    <s v="theater/plays"/>
    <x v="766"/>
    <x v="1"/>
    <s v="plays"/>
    <x v="3830"/>
    <d v="2016-05-27T17:46:51"/>
  </r>
  <r>
    <x v="6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x v="0"/>
    <s v="theater/plays"/>
    <x v="2841"/>
    <x v="1"/>
    <s v="plays"/>
    <x v="3831"/>
    <d v="2014-11-05T21:22:25"/>
  </r>
  <r>
    <x v="2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x v="0"/>
    <s v="theater/plays"/>
    <x v="2842"/>
    <x v="1"/>
    <s v="plays"/>
    <x v="3832"/>
    <d v="2016-02-20T02:45:35"/>
  </r>
  <r>
    <x v="16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x v="0"/>
    <s v="theater/plays"/>
    <x v="2843"/>
    <x v="1"/>
    <s v="plays"/>
    <x v="3833"/>
    <d v="2014-12-01T19:09:00"/>
  </r>
  <r>
    <x v="15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x v="0"/>
    <s v="theater/plays"/>
    <x v="2844"/>
    <x v="1"/>
    <s v="plays"/>
    <x v="3834"/>
    <d v="2015-06-18T10:41:07"/>
  </r>
  <r>
    <x v="12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x v="0"/>
    <s v="theater/plays"/>
    <x v="379"/>
    <x v="1"/>
    <s v="plays"/>
    <x v="3835"/>
    <d v="2016-04-21T22:36:48"/>
  </r>
  <r>
    <x v="40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x v="0"/>
    <s v="theater/plays"/>
    <x v="2845"/>
    <x v="1"/>
    <s v="plays"/>
    <x v="3836"/>
    <d v="2016-08-03T04:09:00"/>
  </r>
  <r>
    <x v="21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x v="0"/>
    <s v="theater/plays"/>
    <x v="2846"/>
    <x v="1"/>
    <s v="plays"/>
    <x v="3837"/>
    <d v="2015-07-03T18:22:38"/>
  </r>
  <r>
    <x v="7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x v="0"/>
    <s v="theater/plays"/>
    <x v="2847"/>
    <x v="1"/>
    <s v="plays"/>
    <x v="3838"/>
    <d v="2015-05-22T17:03:29"/>
  </r>
  <r>
    <x v="7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x v="0"/>
    <s v="theater/plays"/>
    <x v="2848"/>
    <x v="1"/>
    <s v="plays"/>
    <x v="3839"/>
    <d v="2015-07-30T03:25:24"/>
  </r>
  <r>
    <x v="373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x v="0"/>
    <s v="theater/plays"/>
    <x v="94"/>
    <x v="1"/>
    <s v="plays"/>
    <x v="3840"/>
    <d v="2016-03-28T15:50:29"/>
  </r>
  <r>
    <x v="114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x v="1"/>
    <s v="theater/plays"/>
    <x v="2849"/>
    <x v="1"/>
    <s v="plays"/>
    <x v="3841"/>
    <d v="2014-07-20T18:51:27"/>
  </r>
  <r>
    <x v="66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x v="1"/>
    <s v="theater/plays"/>
    <x v="2850"/>
    <x v="1"/>
    <s v="plays"/>
    <x v="3842"/>
    <d v="2014-05-11T11:50:52"/>
  </r>
  <r>
    <x v="70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x v="1"/>
    <s v="theater/plays"/>
    <x v="2851"/>
    <x v="1"/>
    <s v="plays"/>
    <x v="3843"/>
    <d v="2014-06-01T01:44:24"/>
  </r>
  <r>
    <x v="139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x v="1"/>
    <s v="theater/plays"/>
    <x v="2852"/>
    <x v="1"/>
    <s v="plays"/>
    <x v="3844"/>
    <d v="2014-06-03T06:59:00"/>
  </r>
  <r>
    <x v="53"/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x v="1"/>
    <s v="theater/plays"/>
    <x v="2853"/>
    <x v="1"/>
    <s v="plays"/>
    <x v="3845"/>
    <d v="2015-10-01T15:02:54"/>
  </r>
  <r>
    <x v="56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x v="1"/>
    <s v="theater/plays"/>
    <x v="2854"/>
    <x v="1"/>
    <s v="plays"/>
    <x v="3846"/>
    <d v="2014-10-04T06:59:00"/>
  </r>
  <r>
    <x v="63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x v="1"/>
    <s v="theater/plays"/>
    <x v="2855"/>
    <x v="1"/>
    <s v="plays"/>
    <x v="3847"/>
    <d v="2015-07-19T05:23:11"/>
  </r>
  <r>
    <x v="63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x v="1"/>
    <s v="theater/plays"/>
    <x v="2856"/>
    <x v="1"/>
    <s v="plays"/>
    <x v="3848"/>
    <d v="2015-10-18T19:36:29"/>
  </r>
  <r>
    <x v="113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x v="1"/>
    <s v="theater/plays"/>
    <x v="2857"/>
    <x v="1"/>
    <s v="plays"/>
    <x v="3849"/>
    <d v="2015-06-11T18:24:44"/>
  </r>
  <r>
    <x v="65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x v="1"/>
    <s v="theater/plays"/>
    <x v="2858"/>
    <x v="1"/>
    <s v="plays"/>
    <x v="3850"/>
    <d v="2015-01-01T02:59:03"/>
  </r>
  <r>
    <x v="122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x v="1"/>
    <s v="theater/plays"/>
    <x v="2859"/>
    <x v="1"/>
    <s v="plays"/>
    <x v="3851"/>
    <d v="2015-07-17T10:32:59"/>
  </r>
  <r>
    <x v="50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x v="1"/>
    <s v="theater/plays"/>
    <x v="119"/>
    <x v="1"/>
    <s v="plays"/>
    <x v="3852"/>
    <d v="2015-03-27T03:34:36"/>
  </r>
  <r>
    <x v="50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x v="1"/>
    <s v="theater/plays"/>
    <x v="31"/>
    <x v="1"/>
    <s v="plays"/>
    <x v="3853"/>
    <d v="2014-09-01T20:09:38"/>
  </r>
  <r>
    <x v="63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x v="1"/>
    <s v="theater/plays"/>
    <x v="2860"/>
    <x v="1"/>
    <s v="plays"/>
    <x v="3854"/>
    <d v="2015-05-09T21:14:18"/>
  </r>
  <r>
    <x v="56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x v="1"/>
    <s v="theater/plays"/>
    <x v="384"/>
    <x v="1"/>
    <s v="plays"/>
    <x v="3855"/>
    <d v="2015-03-26T22:17:51"/>
  </r>
  <r>
    <x v="50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x v="1"/>
    <s v="theater/plays"/>
    <x v="120"/>
    <x v="1"/>
    <s v="plays"/>
    <x v="3856"/>
    <d v="2015-03-08T16:50:03"/>
  </r>
  <r>
    <x v="62"/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x v="1"/>
    <s v="theater/plays"/>
    <x v="178"/>
    <x v="1"/>
    <s v="plays"/>
    <x v="3857"/>
    <d v="2014-08-01T17:12:00"/>
  </r>
  <r>
    <x v="53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x v="1"/>
    <s v="theater/plays"/>
    <x v="119"/>
    <x v="1"/>
    <s v="plays"/>
    <x v="3858"/>
    <d v="2015-05-22T21:00:00"/>
  </r>
  <r>
    <x v="50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x v="1"/>
    <s v="theater/plays"/>
    <x v="120"/>
    <x v="1"/>
    <s v="plays"/>
    <x v="3859"/>
    <d v="2014-06-25T21:00:00"/>
  </r>
  <r>
    <x v="82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x v="1"/>
    <s v="theater/plays"/>
    <x v="2861"/>
    <x v="1"/>
    <s v="plays"/>
    <x v="3860"/>
    <d v="2014-08-12T15:51:50"/>
  </r>
  <r>
    <x v="62"/>
    <n v="3861"/>
    <s v="READY OR NOT HERE I COME"/>
    <s v="THE COMING OF THE LORD!"/>
    <n v="2000"/>
    <n v="100"/>
    <x v="2"/>
    <s v="US"/>
    <s v="USD"/>
    <n v="1415828820"/>
    <n v="1412258977"/>
    <b v="0"/>
    <x v="29"/>
    <x v="1"/>
    <s v="theater/plays"/>
    <x v="101"/>
    <x v="1"/>
    <s v="plays"/>
    <x v="3861"/>
    <d v="2014-11-12T21:47:00"/>
  </r>
  <r>
    <x v="50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x v="1"/>
    <s v="theater/plays"/>
    <x v="120"/>
    <x v="1"/>
    <s v="plays"/>
    <x v="3862"/>
    <d v="2016-09-12T16:59:00"/>
  </r>
  <r>
    <x v="5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x v="1"/>
    <s v="theater/plays"/>
    <x v="121"/>
    <x v="1"/>
    <s v="plays"/>
    <x v="3863"/>
    <d v="2015-11-05T16:11:45"/>
  </r>
  <r>
    <x v="60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x v="1"/>
    <s v="theater/plays"/>
    <x v="135"/>
    <x v="1"/>
    <s v="plays"/>
    <x v="3864"/>
    <d v="2015-11-17T22:24:14"/>
  </r>
  <r>
    <x v="117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x v="1"/>
    <s v="theater/plays"/>
    <x v="2521"/>
    <x v="1"/>
    <s v="plays"/>
    <x v="3865"/>
    <d v="2014-08-30T05:30:00"/>
  </r>
  <r>
    <x v="60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x v="1"/>
    <s v="theater/plays"/>
    <x v="148"/>
    <x v="1"/>
    <s v="plays"/>
    <x v="3866"/>
    <d v="2016-03-23T03:29:00"/>
  </r>
  <r>
    <x v="55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x v="1"/>
    <s v="theater/plays"/>
    <x v="2862"/>
    <x v="1"/>
    <s v="plays"/>
    <x v="3867"/>
    <d v="2016-06-18T19:32:19"/>
  </r>
  <r>
    <x v="50"/>
    <n v="3868"/>
    <s v="1000 words (Canceled)"/>
    <s v="New collection of music by Scott Evan Davis!"/>
    <n v="5000"/>
    <n v="10"/>
    <x v="1"/>
    <s v="GB"/>
    <s v="GBP"/>
    <n v="1410191405"/>
    <n v="1408031405"/>
    <b v="0"/>
    <x v="29"/>
    <x v="1"/>
    <s v="theater/musical"/>
    <x v="119"/>
    <x v="1"/>
    <s v="musical"/>
    <x v="3868"/>
    <d v="2014-09-08T15:50:05"/>
  </r>
  <r>
    <x v="56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x v="1"/>
    <s v="theater/musical"/>
    <x v="2863"/>
    <x v="1"/>
    <s v="musical"/>
    <x v="3869"/>
    <d v="2015-03-14T03:11:00"/>
  </r>
  <r>
    <x v="77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x v="1"/>
    <s v="theater/musical"/>
    <x v="1876"/>
    <x v="1"/>
    <s v="musical"/>
    <x v="3870"/>
    <d v="2014-07-03T04:07:58"/>
  </r>
  <r>
    <x v="56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x v="1"/>
    <s v="theater/musical"/>
    <x v="140"/>
    <x v="1"/>
    <s v="musical"/>
    <x v="3871"/>
    <d v="2017-03-29T17:44:10"/>
  </r>
  <r>
    <x v="5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x v="1"/>
    <s v="theater/musical"/>
    <x v="121"/>
    <x v="1"/>
    <s v="musical"/>
    <x v="3872"/>
    <d v="2015-08-14T03:29:56"/>
  </r>
  <r>
    <x v="5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x v="1"/>
    <s v="theater/musical"/>
    <x v="121"/>
    <x v="1"/>
    <s v="musical"/>
    <x v="3873"/>
    <d v="2015-10-08T16:42:15"/>
  </r>
  <r>
    <x v="5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x v="1"/>
    <s v="theater/musical"/>
    <x v="121"/>
    <x v="1"/>
    <s v="musical"/>
    <x v="3874"/>
    <d v="2015-01-24T01:00:00"/>
  </r>
  <r>
    <x v="5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x v="1"/>
    <s v="theater/musical"/>
    <x v="121"/>
    <x v="1"/>
    <s v="musical"/>
    <x v="3875"/>
    <d v="2016-09-03T10:00:00"/>
  </r>
  <r>
    <x v="226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x v="1"/>
    <s v="theater/musical"/>
    <x v="2864"/>
    <x v="1"/>
    <s v="musical"/>
    <x v="3876"/>
    <d v="2016-02-02T14:58:48"/>
  </r>
  <r>
    <x v="62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x v="1"/>
    <s v="theater/musical"/>
    <x v="2865"/>
    <x v="1"/>
    <s v="musical"/>
    <x v="3877"/>
    <d v="2016-12-08T16:15:52"/>
  </r>
  <r>
    <x v="50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x v="1"/>
    <s v="theater/musical"/>
    <x v="119"/>
    <x v="1"/>
    <s v="musical"/>
    <x v="3878"/>
    <d v="2015-06-30T03:59:00"/>
  </r>
  <r>
    <x v="5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x v="1"/>
    <s v="theater/musical"/>
    <x v="121"/>
    <x v="1"/>
    <s v="musical"/>
    <x v="3879"/>
    <d v="2015-01-25T20:39:56"/>
  </r>
  <r>
    <x v="55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x v="1"/>
    <s v="theater/musical"/>
    <x v="2866"/>
    <x v="1"/>
    <s v="musical"/>
    <x v="3880"/>
    <d v="2014-07-30T23:00:00"/>
  </r>
  <r>
    <x v="62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x v="1"/>
    <s v="theater/musical"/>
    <x v="384"/>
    <x v="1"/>
    <s v="musical"/>
    <x v="3881"/>
    <d v="2017-02-20T00:26:39"/>
  </r>
  <r>
    <x v="5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x v="1"/>
    <s v="theater/musical"/>
    <x v="121"/>
    <x v="1"/>
    <s v="musical"/>
    <x v="3882"/>
    <d v="2016-01-31T23:03:00"/>
  </r>
  <r>
    <x v="5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x v="1"/>
    <s v="theater/musical"/>
    <x v="121"/>
    <x v="1"/>
    <s v="musical"/>
    <x v="3883"/>
    <d v="2014-09-02T14:27:49"/>
  </r>
  <r>
    <x v="5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x v="1"/>
    <s v="theater/musical"/>
    <x v="121"/>
    <x v="1"/>
    <s v="musical"/>
    <x v="3884"/>
    <d v="2015-03-27T17:59:52"/>
  </r>
  <r>
    <x v="5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x v="1"/>
    <s v="theater/musical"/>
    <x v="121"/>
    <x v="1"/>
    <s v="musical"/>
    <x v="3885"/>
    <d v="2016-05-09T22:49:51"/>
  </r>
  <r>
    <x v="50"/>
    <n v="3886"/>
    <s v="a (Canceled)"/>
    <n v="1"/>
    <n v="10000"/>
    <n v="0"/>
    <x v="1"/>
    <s v="AU"/>
    <s v="AUD"/>
    <n v="1418275702"/>
    <n v="1415683702"/>
    <b v="0"/>
    <x v="78"/>
    <x v="1"/>
    <s v="theater/musical"/>
    <x v="121"/>
    <x v="1"/>
    <s v="musical"/>
    <x v="3886"/>
    <d v="2014-12-11T05:28:22"/>
  </r>
  <r>
    <x v="53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x v="1"/>
    <s v="theater/musical"/>
    <x v="844"/>
    <x v="1"/>
    <s v="musical"/>
    <x v="3887"/>
    <d v="2015-05-01T22:00:00"/>
  </r>
  <r>
    <x v="117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x v="1"/>
    <s v="theater/plays"/>
    <x v="2867"/>
    <x v="1"/>
    <s v="plays"/>
    <x v="3888"/>
    <d v="2017-02-26T13:05:58"/>
  </r>
  <r>
    <x v="60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x v="1"/>
    <s v="theater/plays"/>
    <x v="2868"/>
    <x v="1"/>
    <s v="plays"/>
    <x v="3889"/>
    <d v="2015-01-04T23:26:00"/>
  </r>
  <r>
    <x v="123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x v="1"/>
    <s v="theater/plays"/>
    <x v="2869"/>
    <x v="1"/>
    <s v="plays"/>
    <x v="3890"/>
    <d v="2015-08-15T18:12:24"/>
  </r>
  <r>
    <x v="69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x v="1"/>
    <s v="theater/plays"/>
    <x v="2351"/>
    <x v="1"/>
    <s v="plays"/>
    <x v="3891"/>
    <d v="2015-03-23T04:59:00"/>
  </r>
  <r>
    <x v="5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x v="1"/>
    <s v="theater/plays"/>
    <x v="121"/>
    <x v="1"/>
    <s v="plays"/>
    <x v="3892"/>
    <d v="2014-08-24T07:00:00"/>
  </r>
  <r>
    <x v="66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x v="1"/>
    <s v="theater/plays"/>
    <x v="2870"/>
    <x v="1"/>
    <s v="plays"/>
    <x v="3893"/>
    <d v="2014-07-01T06:00:00"/>
  </r>
  <r>
    <x v="56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x v="1"/>
    <s v="theater/plays"/>
    <x v="1331"/>
    <x v="1"/>
    <s v="plays"/>
    <x v="3894"/>
    <d v="2016-12-06T04:59:00"/>
  </r>
  <r>
    <x v="62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x v="1"/>
    <s v="theater/plays"/>
    <x v="73"/>
    <x v="1"/>
    <s v="plays"/>
    <x v="3895"/>
    <d v="2015-02-28T06:00:18"/>
  </r>
  <r>
    <x v="57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x v="1"/>
    <s v="theater/plays"/>
    <x v="665"/>
    <x v="1"/>
    <s v="plays"/>
    <x v="3896"/>
    <d v="2014-06-17T04:36:18"/>
  </r>
  <r>
    <x v="82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x v="1"/>
    <s v="theater/plays"/>
    <x v="895"/>
    <x v="1"/>
    <s v="plays"/>
    <x v="3897"/>
    <d v="2015-01-08T20:58:03"/>
  </r>
  <r>
    <x v="69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x v="1"/>
    <s v="theater/plays"/>
    <x v="1337"/>
    <x v="1"/>
    <s v="plays"/>
    <x v="3898"/>
    <d v="2015-08-17T16:00:00"/>
  </r>
  <r>
    <x v="60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x v="1"/>
    <s v="theater/plays"/>
    <x v="372"/>
    <x v="1"/>
    <s v="plays"/>
    <x v="3899"/>
    <d v="2014-08-12T18:36:01"/>
  </r>
  <r>
    <x v="62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x v="1"/>
    <s v="theater/plays"/>
    <x v="2871"/>
    <x v="1"/>
    <s v="plays"/>
    <x v="3900"/>
    <d v="2015-06-11T02:13:11"/>
  </r>
  <r>
    <x v="60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x v="1"/>
    <s v="theater/plays"/>
    <x v="384"/>
    <x v="1"/>
    <s v="plays"/>
    <x v="3901"/>
    <d v="2015-12-19T19:49:59"/>
  </r>
  <r>
    <x v="190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x v="1"/>
    <s v="theater/plays"/>
    <x v="2872"/>
    <x v="1"/>
    <s v="plays"/>
    <x v="3902"/>
    <d v="2016-11-14T12:14:02"/>
  </r>
  <r>
    <x v="5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x v="1"/>
    <s v="theater/plays"/>
    <x v="121"/>
    <x v="1"/>
    <s v="plays"/>
    <x v="3903"/>
    <d v="2015-08-14T19:38:00"/>
  </r>
  <r>
    <x v="50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x v="1"/>
    <s v="theater/plays"/>
    <x v="1788"/>
    <x v="1"/>
    <s v="plays"/>
    <x v="3904"/>
    <d v="2015-04-15T05:04:00"/>
  </r>
  <r>
    <x v="81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x v="1"/>
    <s v="theater/plays"/>
    <x v="2873"/>
    <x v="1"/>
    <s v="plays"/>
    <x v="3905"/>
    <d v="2015-06-11T23:00:00"/>
  </r>
  <r>
    <x v="356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x v="1"/>
    <s v="theater/plays"/>
    <x v="2874"/>
    <x v="1"/>
    <s v="plays"/>
    <x v="3906"/>
    <d v="2015-06-26T13:25:00"/>
  </r>
  <r>
    <x v="77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x v="1"/>
    <s v="theater/plays"/>
    <x v="2875"/>
    <x v="1"/>
    <s v="plays"/>
    <x v="3907"/>
    <d v="2014-10-26T20:08:00"/>
  </r>
  <r>
    <x v="114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x v="1"/>
    <s v="theater/plays"/>
    <x v="1862"/>
    <x v="1"/>
    <s v="plays"/>
    <x v="3908"/>
    <d v="2014-07-29T03:14:56"/>
  </r>
  <r>
    <x v="50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x v="1"/>
    <s v="theater/plays"/>
    <x v="1209"/>
    <x v="1"/>
    <s v="plays"/>
    <x v="3909"/>
    <d v="2014-09-11T08:37:22"/>
  </r>
  <r>
    <x v="56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x v="1"/>
    <s v="theater/plays"/>
    <x v="2876"/>
    <x v="1"/>
    <s v="plays"/>
    <x v="3910"/>
    <d v="2015-09-07T18:09:57"/>
  </r>
  <r>
    <x v="121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x v="1"/>
    <s v="theater/plays"/>
    <x v="2877"/>
    <x v="1"/>
    <s v="plays"/>
    <x v="3911"/>
    <d v="2014-11-26T20:29:37"/>
  </r>
  <r>
    <x v="50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x v="1"/>
    <s v="theater/plays"/>
    <x v="120"/>
    <x v="1"/>
    <s v="plays"/>
    <x v="3912"/>
    <d v="2015-04-25T04:35:00"/>
  </r>
  <r>
    <x v="54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x v="1"/>
    <s v="theater/plays"/>
    <x v="2878"/>
    <x v="1"/>
    <s v="plays"/>
    <x v="3913"/>
    <d v="2015-11-30T06:04:09"/>
  </r>
  <r>
    <x v="71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x v="1"/>
    <s v="theater/plays"/>
    <x v="2417"/>
    <x v="1"/>
    <s v="plays"/>
    <x v="3914"/>
    <d v="2015-05-10T22:59:00"/>
  </r>
  <r>
    <x v="50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x v="1"/>
    <s v="theater/plays"/>
    <x v="144"/>
    <x v="1"/>
    <s v="plays"/>
    <x v="3915"/>
    <d v="2016-06-01T23:38:29"/>
  </r>
  <r>
    <x v="5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x v="1"/>
    <s v="theater/plays"/>
    <x v="121"/>
    <x v="1"/>
    <s v="plays"/>
    <x v="3916"/>
    <d v="2016-06-03T11:19:12"/>
  </r>
  <r>
    <x v="50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x v="1"/>
    <s v="theater/plays"/>
    <x v="119"/>
    <x v="1"/>
    <s v="plays"/>
    <x v="3917"/>
    <d v="2014-09-11T12:39:21"/>
  </r>
  <r>
    <x v="50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x v="1"/>
    <s v="theater/plays"/>
    <x v="379"/>
    <x v="1"/>
    <s v="plays"/>
    <x v="3918"/>
    <d v="2014-08-04T16:00:00"/>
  </r>
  <r>
    <x v="53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x v="1"/>
    <s v="theater/plays"/>
    <x v="180"/>
    <x v="1"/>
    <s v="plays"/>
    <x v="3919"/>
    <d v="2016-01-18T00:00:00"/>
  </r>
  <r>
    <x v="62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x v="1"/>
    <s v="theater/plays"/>
    <x v="834"/>
    <x v="1"/>
    <s v="plays"/>
    <x v="3920"/>
    <d v="2016-11-13T10:17:40"/>
  </r>
  <r>
    <x v="5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x v="1"/>
    <s v="theater/plays"/>
    <x v="121"/>
    <x v="1"/>
    <s v="plays"/>
    <x v="3921"/>
    <d v="2014-10-26T18:00:00"/>
  </r>
  <r>
    <x v="59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x v="1"/>
    <s v="theater/plays"/>
    <x v="2879"/>
    <x v="1"/>
    <s v="plays"/>
    <x v="3922"/>
    <d v="2015-03-02T23:00:00"/>
  </r>
  <r>
    <x v="81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x v="1"/>
    <s v="theater/plays"/>
    <x v="2880"/>
    <x v="1"/>
    <s v="plays"/>
    <x v="3923"/>
    <d v="2015-04-09T23:31:11"/>
  </r>
  <r>
    <x v="7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x v="1"/>
    <s v="theater/plays"/>
    <x v="1378"/>
    <x v="1"/>
    <s v="plays"/>
    <x v="3924"/>
    <d v="2014-06-26T23:02:02"/>
  </r>
  <r>
    <x v="54"/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x v="1"/>
    <s v="theater/plays"/>
    <x v="144"/>
    <x v="1"/>
    <s v="plays"/>
    <x v="3925"/>
    <d v="2014-07-30T20:53:59"/>
  </r>
  <r>
    <x v="50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x v="1"/>
    <s v="theater/plays"/>
    <x v="2"/>
    <x v="1"/>
    <s v="plays"/>
    <x v="3926"/>
    <d v="2014-12-27T02:02:28"/>
  </r>
  <r>
    <x v="60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x v="1"/>
    <s v="theater/plays"/>
    <x v="385"/>
    <x v="1"/>
    <s v="plays"/>
    <x v="3927"/>
    <d v="2014-08-09T06:25:04"/>
  </r>
  <r>
    <x v="55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x v="1"/>
    <s v="theater/plays"/>
    <x v="2881"/>
    <x v="1"/>
    <s v="plays"/>
    <x v="3928"/>
    <d v="2015-10-16T04:59:00"/>
  </r>
  <r>
    <x v="53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x v="1"/>
    <s v="theater/plays"/>
    <x v="2882"/>
    <x v="1"/>
    <s v="plays"/>
    <x v="3929"/>
    <d v="2016-09-18T19:51:05"/>
  </r>
  <r>
    <x v="5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x v="1"/>
    <s v="theater/plays"/>
    <x v="121"/>
    <x v="1"/>
    <s v="plays"/>
    <x v="3930"/>
    <d v="2016-04-01T06:00:00"/>
  </r>
  <r>
    <x v="5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x v="1"/>
    <s v="theater/plays"/>
    <x v="121"/>
    <x v="1"/>
    <s v="plays"/>
    <x v="3931"/>
    <d v="2015-09-06T03:38:27"/>
  </r>
  <r>
    <x v="50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x v="1"/>
    <s v="theater/plays"/>
    <x v="120"/>
    <x v="1"/>
    <s v="plays"/>
    <x v="3932"/>
    <d v="2016-03-16T03:02:44"/>
  </r>
  <r>
    <x v="63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x v="1"/>
    <s v="theater/plays"/>
    <x v="2883"/>
    <x v="1"/>
    <s v="plays"/>
    <x v="3933"/>
    <d v="2016-07-17T00:43:00"/>
  </r>
  <r>
    <x v="57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x v="1"/>
    <s v="theater/plays"/>
    <x v="2884"/>
    <x v="1"/>
    <s v="plays"/>
    <x v="3934"/>
    <d v="2015-10-01T13:00:00"/>
  </r>
  <r>
    <x v="156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x v="1"/>
    <s v="theater/plays"/>
    <x v="2885"/>
    <x v="1"/>
    <s v="plays"/>
    <x v="3935"/>
    <d v="2015-10-04T15:45:46"/>
  </r>
  <r>
    <x v="5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x v="1"/>
    <s v="theater/plays"/>
    <x v="121"/>
    <x v="1"/>
    <s v="plays"/>
    <x v="3936"/>
    <d v="2016-12-01T07:18:40"/>
  </r>
  <r>
    <x v="374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x v="1"/>
    <s v="theater/plays"/>
    <x v="2886"/>
    <x v="1"/>
    <s v="plays"/>
    <x v="3937"/>
    <d v="2016-07-11T15:09:20"/>
  </r>
  <r>
    <x v="81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x v="1"/>
    <s v="theater/plays"/>
    <x v="2887"/>
    <x v="1"/>
    <s v="plays"/>
    <x v="3938"/>
    <d v="2015-06-27T21:44:14"/>
  </r>
  <r>
    <x v="50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x v="1"/>
    <s v="theater/plays"/>
    <x v="144"/>
    <x v="1"/>
    <s v="plays"/>
    <x v="3939"/>
    <d v="2014-10-07T04:30:00"/>
  </r>
  <r>
    <x v="50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x v="1"/>
    <s v="theater/plays"/>
    <x v="148"/>
    <x v="1"/>
    <s v="plays"/>
    <x v="3940"/>
    <d v="2015-01-02T11:49:11"/>
  </r>
  <r>
    <x v="60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x v="1"/>
    <s v="theater/plays"/>
    <x v="384"/>
    <x v="1"/>
    <s v="plays"/>
    <x v="3941"/>
    <d v="2014-11-25T01:00:00"/>
  </r>
  <r>
    <x v="5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x v="1"/>
    <s v="theater/plays"/>
    <x v="121"/>
    <x v="1"/>
    <s v="plays"/>
    <x v="3942"/>
    <d v="2015-06-16T21:41:54"/>
  </r>
  <r>
    <x v="71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x v="1"/>
    <s v="theater/plays"/>
    <x v="2888"/>
    <x v="1"/>
    <s v="plays"/>
    <x v="3943"/>
    <d v="2015-11-02T16:50:00"/>
  </r>
  <r>
    <x v="5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x v="1"/>
    <s v="theater/plays"/>
    <x v="121"/>
    <x v="1"/>
    <s v="plays"/>
    <x v="3944"/>
    <d v="2015-08-27T15:54:35"/>
  </r>
  <r>
    <x v="50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x v="1"/>
    <s v="theater/plays"/>
    <x v="144"/>
    <x v="1"/>
    <s v="plays"/>
    <x v="3945"/>
    <d v="2015-05-15T19:14:28"/>
  </r>
  <r>
    <x v="56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x v="1"/>
    <s v="theater/plays"/>
    <x v="498"/>
    <x v="1"/>
    <s v="plays"/>
    <x v="3946"/>
    <d v="2015-02-28T08:00:00"/>
  </r>
  <r>
    <x v="56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x v="1"/>
    <s v="theater/plays"/>
    <x v="476"/>
    <x v="1"/>
    <s v="plays"/>
    <x v="3947"/>
    <d v="2016-10-02T03:25:44"/>
  </r>
  <r>
    <x v="5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x v="1"/>
    <s v="theater/plays"/>
    <x v="121"/>
    <x v="1"/>
    <s v="plays"/>
    <x v="3948"/>
    <d v="2014-09-07T07:48:43"/>
  </r>
  <r>
    <x v="63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x v="1"/>
    <s v="theater/plays"/>
    <x v="2889"/>
    <x v="1"/>
    <s v="plays"/>
    <x v="3949"/>
    <d v="2015-02-11T02:53:41"/>
  </r>
  <r>
    <x v="60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x v="1"/>
    <s v="theater/plays"/>
    <x v="384"/>
    <x v="1"/>
    <s v="plays"/>
    <x v="3950"/>
    <d v="2016-04-08T18:35:00"/>
  </r>
  <r>
    <x v="50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x v="1"/>
    <s v="theater/plays"/>
    <x v="120"/>
    <x v="1"/>
    <s v="plays"/>
    <x v="3951"/>
    <d v="2016-05-03T18:49:02"/>
  </r>
  <r>
    <x v="50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x v="1"/>
    <s v="theater/plays"/>
    <x v="384"/>
    <x v="1"/>
    <s v="plays"/>
    <x v="3952"/>
    <d v="2015-10-26T18:58:10"/>
  </r>
  <r>
    <x v="5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x v="1"/>
    <s v="theater/plays"/>
    <x v="121"/>
    <x v="1"/>
    <s v="plays"/>
    <x v="3953"/>
    <d v="2016-07-29T23:29:00"/>
  </r>
  <r>
    <x v="5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x v="1"/>
    <s v="theater/plays"/>
    <x v="121"/>
    <x v="1"/>
    <s v="plays"/>
    <x v="3954"/>
    <d v="2014-07-14T15:37:44"/>
  </r>
  <r>
    <x v="148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x v="1"/>
    <s v="theater/plays"/>
    <x v="97"/>
    <x v="1"/>
    <s v="plays"/>
    <x v="3955"/>
    <d v="2015-11-28T21:22:21"/>
  </r>
  <r>
    <x v="5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x v="1"/>
    <s v="theater/plays"/>
    <x v="121"/>
    <x v="1"/>
    <s v="plays"/>
    <x v="3956"/>
    <d v="2016-04-25T00:20:00"/>
  </r>
  <r>
    <x v="50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x v="1"/>
    <s v="theater/plays"/>
    <x v="589"/>
    <x v="1"/>
    <s v="plays"/>
    <x v="3957"/>
    <d v="2016-07-08T23:25:54"/>
  </r>
  <r>
    <x v="188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x v="1"/>
    <s v="theater/plays"/>
    <x v="2890"/>
    <x v="1"/>
    <s v="plays"/>
    <x v="3958"/>
    <d v="2014-08-02T14:00:00"/>
  </r>
  <r>
    <x v="148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x v="1"/>
    <s v="theater/plays"/>
    <x v="838"/>
    <x v="1"/>
    <s v="plays"/>
    <x v="3959"/>
    <d v="2014-09-28T18:55:56"/>
  </r>
  <r>
    <x v="53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x v="1"/>
    <s v="theater/plays"/>
    <x v="798"/>
    <x v="1"/>
    <s v="plays"/>
    <x v="3960"/>
    <d v="2016-01-03T20:17:36"/>
  </r>
  <r>
    <x v="50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x v="1"/>
    <s v="theater/plays"/>
    <x v="689"/>
    <x v="1"/>
    <s v="plays"/>
    <x v="3961"/>
    <d v="2014-05-08T21:23:30"/>
  </r>
  <r>
    <x v="56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x v="1"/>
    <s v="theater/plays"/>
    <x v="2"/>
    <x v="1"/>
    <s v="plays"/>
    <x v="3962"/>
    <d v="2015-11-28T14:54:54"/>
  </r>
  <r>
    <x v="5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x v="1"/>
    <s v="theater/plays"/>
    <x v="121"/>
    <x v="1"/>
    <s v="plays"/>
    <x v="3963"/>
    <d v="2015-11-18T04:41:57"/>
  </r>
  <r>
    <x v="52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x v="1"/>
    <s v="theater/plays"/>
    <x v="840"/>
    <x v="1"/>
    <s v="plays"/>
    <x v="3964"/>
    <d v="2015-04-19T16:19:46"/>
  </r>
  <r>
    <x v="51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x v="1"/>
    <s v="theater/plays"/>
    <x v="371"/>
    <x v="1"/>
    <s v="plays"/>
    <x v="3965"/>
    <d v="2016-04-14T04:39:40"/>
  </r>
  <r>
    <x v="60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x v="1"/>
    <s v="theater/plays"/>
    <x v="381"/>
    <x v="1"/>
    <s v="plays"/>
    <x v="3966"/>
    <d v="2014-07-24T02:59:00"/>
  </r>
  <r>
    <x v="148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x v="1"/>
    <s v="theater/plays"/>
    <x v="2239"/>
    <x v="1"/>
    <s v="plays"/>
    <x v="3967"/>
    <d v="2017-03-06T06:58:27"/>
  </r>
  <r>
    <x v="57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x v="1"/>
    <s v="theater/plays"/>
    <x v="2891"/>
    <x v="1"/>
    <s v="plays"/>
    <x v="3968"/>
    <d v="2016-05-22T19:34:33"/>
  </r>
  <r>
    <x v="113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x v="1"/>
    <s v="theater/plays"/>
    <x v="2892"/>
    <x v="1"/>
    <s v="plays"/>
    <x v="3969"/>
    <d v="2016-08-29T03:55:00"/>
  </r>
  <r>
    <x v="50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x v="1"/>
    <s v="theater/plays"/>
    <x v="148"/>
    <x v="1"/>
    <s v="plays"/>
    <x v="3970"/>
    <d v="2016-04-17T20:43:31"/>
  </r>
  <r>
    <x v="60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x v="1"/>
    <s v="theater/plays"/>
    <x v="2893"/>
    <x v="1"/>
    <s v="plays"/>
    <x v="3971"/>
    <d v="2014-07-21T12:52:06"/>
  </r>
  <r>
    <x v="70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x v="1"/>
    <s v="theater/plays"/>
    <x v="2894"/>
    <x v="1"/>
    <s v="plays"/>
    <x v="3972"/>
    <d v="2015-02-06T01:37:14"/>
  </r>
  <r>
    <x v="375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x v="1"/>
    <s v="theater/plays"/>
    <x v="2895"/>
    <x v="1"/>
    <s v="plays"/>
    <x v="3973"/>
    <d v="2016-05-09T04:00:00"/>
  </r>
  <r>
    <x v="188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x v="1"/>
    <s v="theater/plays"/>
    <x v="2896"/>
    <x v="1"/>
    <s v="plays"/>
    <x v="3974"/>
    <d v="2016-06-02T13:07:28"/>
  </r>
  <r>
    <x v="5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x v="1"/>
    <s v="theater/plays"/>
    <x v="121"/>
    <x v="1"/>
    <s v="plays"/>
    <x v="3975"/>
    <d v="2016-07-13T20:48:18"/>
  </r>
  <r>
    <x v="216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x v="1"/>
    <s v="theater/plays"/>
    <x v="2897"/>
    <x v="1"/>
    <s v="plays"/>
    <x v="3976"/>
    <d v="2014-08-01T07:00:00"/>
  </r>
  <r>
    <x v="60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x v="1"/>
    <s v="theater/plays"/>
    <x v="2898"/>
    <x v="1"/>
    <s v="plays"/>
    <x v="3977"/>
    <d v="2016-07-22T18:55:32"/>
  </r>
  <r>
    <x v="5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x v="1"/>
    <s v="theater/plays"/>
    <x v="1295"/>
    <x v="1"/>
    <s v="plays"/>
    <x v="3978"/>
    <d v="2015-01-31T15:25:53"/>
  </r>
  <r>
    <x v="53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x v="1"/>
    <s v="theater/plays"/>
    <x v="1782"/>
    <x v="1"/>
    <s v="plays"/>
    <x v="3979"/>
    <d v="2015-03-29T20:00:00"/>
  </r>
  <r>
    <x v="82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x v="1"/>
    <s v="theater/plays"/>
    <x v="2845"/>
    <x v="1"/>
    <s v="plays"/>
    <x v="3980"/>
    <d v="2014-07-05T14:22:27"/>
  </r>
  <r>
    <x v="65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x v="1"/>
    <s v="theater/plays"/>
    <x v="638"/>
    <x v="1"/>
    <s v="plays"/>
    <x v="3981"/>
    <d v="2016-07-17T04:19:09"/>
  </r>
  <r>
    <x v="68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x v="1"/>
    <s v="theater/plays"/>
    <x v="447"/>
    <x v="1"/>
    <s v="plays"/>
    <x v="3982"/>
    <d v="2015-07-07T19:26:20"/>
  </r>
  <r>
    <x v="131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x v="1"/>
    <s v="theater/plays"/>
    <x v="2899"/>
    <x v="1"/>
    <s v="plays"/>
    <x v="3983"/>
    <d v="2014-05-20T06:59:00"/>
  </r>
  <r>
    <x v="52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x v="1"/>
    <s v="theater/plays"/>
    <x v="2858"/>
    <x v="1"/>
    <s v="plays"/>
    <x v="3984"/>
    <d v="2014-11-08T00:00:00"/>
  </r>
  <r>
    <x v="188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x v="1"/>
    <s v="theater/plays"/>
    <x v="2900"/>
    <x v="1"/>
    <s v="plays"/>
    <x v="3985"/>
    <d v="2016-02-20T21:05:00"/>
  </r>
  <r>
    <x v="54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x v="1"/>
    <s v="theater/plays"/>
    <x v="2901"/>
    <x v="1"/>
    <s v="plays"/>
    <x v="3986"/>
    <d v="2016-05-06T13:04:00"/>
  </r>
  <r>
    <x v="151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x v="1"/>
    <s v="theater/plays"/>
    <x v="2902"/>
    <x v="1"/>
    <s v="plays"/>
    <x v="3987"/>
    <d v="2014-05-16T22:11:30"/>
  </r>
  <r>
    <x v="53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x v="1"/>
    <s v="theater/plays"/>
    <x v="1797"/>
    <x v="1"/>
    <s v="plays"/>
    <x v="3988"/>
    <d v="2015-08-29T01:56:53"/>
  </r>
  <r>
    <x v="5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x v="1"/>
    <s v="theater/plays"/>
    <x v="121"/>
    <x v="1"/>
    <s v="plays"/>
    <x v="3989"/>
    <d v="2015-11-08T18:59:41"/>
  </r>
  <r>
    <x v="65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x v="1"/>
    <s v="theater/plays"/>
    <x v="1581"/>
    <x v="1"/>
    <s v="plays"/>
    <x v="3990"/>
    <d v="2016-03-02T16:08:13"/>
  </r>
  <r>
    <x v="68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x v="1"/>
    <s v="theater/plays"/>
    <x v="101"/>
    <x v="1"/>
    <s v="plays"/>
    <x v="3991"/>
    <d v="2015-05-31T15:28:02"/>
  </r>
  <r>
    <x v="62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x v="1"/>
    <s v="theater/plays"/>
    <x v="2903"/>
    <x v="1"/>
    <s v="plays"/>
    <x v="3992"/>
    <d v="2015-12-11T23:34:19"/>
  </r>
  <r>
    <x v="50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x v="1"/>
    <s v="theater/plays"/>
    <x v="366"/>
    <x v="1"/>
    <s v="plays"/>
    <x v="3993"/>
    <d v="2015-05-13T20:45:12"/>
  </r>
  <r>
    <x v="50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x v="1"/>
    <s v="theater/plays"/>
    <x v="144"/>
    <x v="1"/>
    <s v="plays"/>
    <x v="3994"/>
    <d v="2014-07-19T09:21:30"/>
  </r>
  <r>
    <x v="131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x v="1"/>
    <s v="theater/plays"/>
    <x v="844"/>
    <x v="1"/>
    <s v="plays"/>
    <x v="3995"/>
    <d v="2015-02-14T11:27:00"/>
  </r>
  <r>
    <x v="123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x v="1"/>
    <s v="theater/plays"/>
    <x v="2904"/>
    <x v="1"/>
    <s v="plays"/>
    <x v="3996"/>
    <d v="2014-11-20T16:04:00"/>
  </r>
  <r>
    <x v="5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x v="1"/>
    <s v="theater/plays"/>
    <x v="121"/>
    <x v="1"/>
    <s v="plays"/>
    <x v="3997"/>
    <d v="2015-04-05T08:23:41"/>
  </r>
  <r>
    <x v="219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x v="1"/>
    <s v="theater/plays"/>
    <x v="2905"/>
    <x v="1"/>
    <s v="plays"/>
    <x v="3998"/>
    <d v="2015-03-28T22:07:06"/>
  </r>
  <r>
    <x v="123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x v="1"/>
    <s v="theater/plays"/>
    <x v="2906"/>
    <x v="1"/>
    <s v="plays"/>
    <x v="3999"/>
    <d v="2014-08-31T19:51:49"/>
  </r>
  <r>
    <x v="50"/>
    <n v="4000"/>
    <s v="The Escorts"/>
    <s v="An Enticing Trip into the World of Assisted Dying"/>
    <n v="8000"/>
    <n v="10"/>
    <x v="2"/>
    <s v="US"/>
    <s v="USD"/>
    <n v="1462631358"/>
    <n v="1457450958"/>
    <b v="0"/>
    <x v="29"/>
    <x v="1"/>
    <s v="theater/plays"/>
    <x v="119"/>
    <x v="1"/>
    <s v="plays"/>
    <x v="4000"/>
    <d v="2016-05-07T14:29:18"/>
  </r>
  <r>
    <x v="151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x v="1"/>
    <s v="theater/plays"/>
    <x v="2882"/>
    <x v="1"/>
    <s v="plays"/>
    <x v="4001"/>
    <d v="2017-03-01T19:00:00"/>
  </r>
  <r>
    <x v="53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x v="1"/>
    <s v="theater/plays"/>
    <x v="2117"/>
    <x v="1"/>
    <s v="plays"/>
    <x v="4002"/>
    <d v="2014-09-27T01:02:41"/>
  </r>
  <r>
    <x v="54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x v="1"/>
    <s v="theater/plays"/>
    <x v="984"/>
    <x v="1"/>
    <s v="plays"/>
    <x v="4003"/>
    <d v="2015-02-15T14:05:47"/>
  </r>
  <r>
    <x v="50"/>
    <n v="4004"/>
    <s v="South Florida Tours"/>
    <s v="Help Launch The Queen Into South Florida!"/>
    <n v="500"/>
    <n v="1"/>
    <x v="2"/>
    <s v="US"/>
    <s v="USD"/>
    <n v="1412740457"/>
    <n v="1410148457"/>
    <b v="0"/>
    <x v="29"/>
    <x v="1"/>
    <s v="theater/plays"/>
    <x v="120"/>
    <x v="1"/>
    <s v="plays"/>
    <x v="4004"/>
    <d v="2014-10-08T03:54:17"/>
  </r>
  <r>
    <x v="60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x v="1"/>
    <s v="theater/plays"/>
    <x v="135"/>
    <x v="1"/>
    <s v="plays"/>
    <x v="4005"/>
    <d v="2014-10-20T19:23:05"/>
  </r>
  <r>
    <x v="50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x v="1"/>
    <s v="theater/plays"/>
    <x v="453"/>
    <x v="1"/>
    <s v="plays"/>
    <x v="4006"/>
    <d v="2016-02-16T18:33:07"/>
  </r>
  <r>
    <x v="50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x v="1"/>
    <s v="theater/plays"/>
    <x v="144"/>
    <x v="1"/>
    <s v="plays"/>
    <x v="4007"/>
    <d v="2014-08-26T16:28:00"/>
  </r>
  <r>
    <x v="52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x v="1"/>
    <s v="theater/plays"/>
    <x v="2"/>
    <x v="1"/>
    <s v="plays"/>
    <x v="4008"/>
    <d v="2015-07-22T23:08:27"/>
  </r>
  <r>
    <x v="65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x v="1"/>
    <s v="theater/plays"/>
    <x v="384"/>
    <x v="1"/>
    <s v="plays"/>
    <x v="4009"/>
    <d v="2014-09-09T16:49:20"/>
  </r>
  <r>
    <x v="148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x v="1"/>
    <s v="theater/plays"/>
    <x v="2907"/>
    <x v="1"/>
    <s v="plays"/>
    <x v="4010"/>
    <d v="2014-10-26T18:29:26"/>
  </r>
  <r>
    <x v="59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x v="1"/>
    <s v="theater/plays"/>
    <x v="2908"/>
    <x v="1"/>
    <s v="plays"/>
    <x v="4011"/>
    <d v="2015-01-28T13:04:38"/>
  </r>
  <r>
    <x v="5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x v="1"/>
    <s v="theater/plays"/>
    <x v="121"/>
    <x v="1"/>
    <s v="plays"/>
    <x v="4012"/>
    <d v="2015-05-02T13:04:09"/>
  </r>
  <r>
    <x v="60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x v="1"/>
    <s v="theater/plays"/>
    <x v="31"/>
    <x v="1"/>
    <s v="plays"/>
    <x v="4013"/>
    <d v="2015-02-16T07:13:43"/>
  </r>
  <r>
    <x v="5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x v="1"/>
    <s v="theater/plays"/>
    <x v="121"/>
    <x v="1"/>
    <s v="plays"/>
    <x v="4014"/>
    <d v="2016-03-05T05:54:29"/>
  </r>
  <r>
    <x v="50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x v="1"/>
    <s v="theater/plays"/>
    <x v="120"/>
    <x v="1"/>
    <s v="plays"/>
    <x v="4015"/>
    <d v="2015-07-19T18:44:23"/>
  </r>
  <r>
    <x v="51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x v="1"/>
    <s v="theater/plays"/>
    <x v="119"/>
    <x v="1"/>
    <s v="plays"/>
    <x v="4016"/>
    <d v="2014-09-17T20:56:40"/>
  </r>
  <r>
    <x v="60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x v="1"/>
    <s v="theater/plays"/>
    <x v="1859"/>
    <x v="1"/>
    <s v="plays"/>
    <x v="4017"/>
    <d v="2014-09-04T16:07:54"/>
  </r>
  <r>
    <x v="114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x v="1"/>
    <s v="theater/plays"/>
    <x v="151"/>
    <x v="1"/>
    <s v="plays"/>
    <x v="4018"/>
    <d v="2016-10-07T21:51:48"/>
  </r>
  <r>
    <x v="60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x v="1"/>
    <s v="theater/plays"/>
    <x v="1878"/>
    <x v="1"/>
    <s v="plays"/>
    <x v="4019"/>
    <d v="2016-04-15T16:28:00"/>
  </r>
  <r>
    <x v="123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x v="1"/>
    <s v="theater/plays"/>
    <x v="853"/>
    <x v="1"/>
    <s v="plays"/>
    <x v="4020"/>
    <d v="2015-03-24T03:34:59"/>
  </r>
  <r>
    <x v="60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x v="1"/>
    <s v="theater/plays"/>
    <x v="372"/>
    <x v="1"/>
    <s v="plays"/>
    <x v="4021"/>
    <d v="2014-10-26T21:52:38"/>
  </r>
  <r>
    <x v="140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x v="1"/>
    <s v="theater/plays"/>
    <x v="2909"/>
    <x v="1"/>
    <s v="plays"/>
    <x v="4022"/>
    <d v="2015-02-01T02:54:00"/>
  </r>
  <r>
    <x v="5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x v="1"/>
    <s v="theater/plays"/>
    <x v="121"/>
    <x v="1"/>
    <s v="plays"/>
    <x v="4023"/>
    <d v="2016-03-24T22:59:23"/>
  </r>
  <r>
    <x v="60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x v="1"/>
    <s v="theater/plays"/>
    <x v="119"/>
    <x v="1"/>
    <s v="plays"/>
    <x v="4024"/>
    <d v="2015-08-31T16:04:57"/>
  </r>
  <r>
    <x v="62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x v="1"/>
    <s v="theater/plays"/>
    <x v="372"/>
    <x v="1"/>
    <s v="plays"/>
    <x v="4025"/>
    <d v="2015-07-26T05:42:16"/>
  </r>
  <r>
    <x v="5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x v="1"/>
    <s v="theater/plays"/>
    <x v="121"/>
    <x v="1"/>
    <s v="plays"/>
    <x v="4026"/>
    <d v="2015-12-04T16:43:59"/>
  </r>
  <r>
    <x v="113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x v="1"/>
    <s v="theater/plays"/>
    <x v="2747"/>
    <x v="1"/>
    <s v="plays"/>
    <x v="4027"/>
    <d v="2017-02-23T01:00:00"/>
  </r>
  <r>
    <x v="58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x v="1"/>
    <s v="theater/plays"/>
    <x v="2722"/>
    <x v="1"/>
    <s v="plays"/>
    <x v="4028"/>
    <d v="2014-06-05T22:31:40"/>
  </r>
  <r>
    <x v="5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x v="1"/>
    <s v="theater/plays"/>
    <x v="121"/>
    <x v="1"/>
    <s v="plays"/>
    <x v="4029"/>
    <d v="2015-12-14T00:36:10"/>
  </r>
  <r>
    <x v="63"/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x v="1"/>
    <s v="theater/plays"/>
    <x v="590"/>
    <x v="1"/>
    <s v="plays"/>
    <x v="4030"/>
    <d v="2016-02-03T18:49:00"/>
  </r>
  <r>
    <x v="5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x v="1"/>
    <s v="theater/plays"/>
    <x v="121"/>
    <x v="1"/>
    <s v="plays"/>
    <x v="4031"/>
    <d v="2014-12-18T15:02:44"/>
  </r>
  <r>
    <x v="113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x v="1"/>
    <s v="theater/plays"/>
    <x v="585"/>
    <x v="1"/>
    <s v="plays"/>
    <x v="4032"/>
    <d v="2015-12-15T20:25:16"/>
  </r>
  <r>
    <x v="7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x v="1"/>
    <s v="theater/plays"/>
    <x v="2910"/>
    <x v="1"/>
    <s v="plays"/>
    <x v="4033"/>
    <d v="2016-10-02T09:00:00"/>
  </r>
  <r>
    <x v="60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x v="1"/>
    <s v="theater/plays"/>
    <x v="101"/>
    <x v="1"/>
    <s v="plays"/>
    <x v="4034"/>
    <d v="2015-04-03T21:44:10"/>
  </r>
  <r>
    <x v="121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x v="1"/>
    <s v="theater/plays"/>
    <x v="2911"/>
    <x v="1"/>
    <s v="plays"/>
    <x v="4035"/>
    <d v="2014-10-21T21:11:27"/>
  </r>
  <r>
    <x v="153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x v="1"/>
    <s v="theater/plays"/>
    <x v="2912"/>
    <x v="1"/>
    <s v="plays"/>
    <x v="4036"/>
    <d v="2014-07-01T22:30:00"/>
  </r>
  <r>
    <x v="57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x v="1"/>
    <s v="theater/plays"/>
    <x v="379"/>
    <x v="1"/>
    <s v="plays"/>
    <x v="4037"/>
    <d v="2016-05-24T14:25:00"/>
  </r>
  <r>
    <x v="81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x v="1"/>
    <s v="theater/plays"/>
    <x v="2913"/>
    <x v="1"/>
    <s v="plays"/>
    <x v="4038"/>
    <d v="2014-10-17T19:10:10"/>
  </r>
  <r>
    <x v="64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x v="1"/>
    <s v="theater/plays"/>
    <x v="88"/>
    <x v="1"/>
    <s v="plays"/>
    <x v="4039"/>
    <d v="2015-12-01T05:59:00"/>
  </r>
  <r>
    <x v="134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x v="1"/>
    <s v="theater/plays"/>
    <x v="2914"/>
    <x v="1"/>
    <s v="plays"/>
    <x v="4040"/>
    <d v="2015-07-18T03:00:00"/>
  </r>
  <r>
    <x v="50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x v="1"/>
    <s v="theater/plays"/>
    <x v="689"/>
    <x v="1"/>
    <s v="plays"/>
    <x v="4041"/>
    <d v="2016-09-06T11:22:34"/>
  </r>
  <r>
    <x v="50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x v="1"/>
    <s v="theater/plays"/>
    <x v="589"/>
    <x v="1"/>
    <s v="plays"/>
    <x v="4042"/>
    <d v="2015-01-20T19:16:00"/>
  </r>
  <r>
    <x v="5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x v="1"/>
    <s v="theater/plays"/>
    <x v="121"/>
    <x v="1"/>
    <s v="plays"/>
    <x v="4043"/>
    <d v="2014-11-20T22:58:45"/>
  </r>
  <r>
    <x v="151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x v="1"/>
    <s v="theater/plays"/>
    <x v="701"/>
    <x v="1"/>
    <s v="plays"/>
    <x v="4044"/>
    <d v="2015-04-10T05:00:00"/>
  </r>
  <r>
    <x v="50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x v="1"/>
    <s v="theater/plays"/>
    <x v="120"/>
    <x v="1"/>
    <s v="plays"/>
    <x v="4045"/>
    <d v="2014-08-21T04:49:49"/>
  </r>
  <r>
    <x v="59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x v="1"/>
    <s v="theater/plays"/>
    <x v="134"/>
    <x v="1"/>
    <s v="plays"/>
    <x v="4046"/>
    <d v="2014-10-22T15:36:50"/>
  </r>
  <r>
    <x v="53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x v="1"/>
    <s v="theater/plays"/>
    <x v="446"/>
    <x v="1"/>
    <s v="plays"/>
    <x v="4047"/>
    <d v="2015-01-11T01:00:00"/>
  </r>
  <r>
    <x v="82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x v="1"/>
    <s v="theater/plays"/>
    <x v="2915"/>
    <x v="1"/>
    <s v="plays"/>
    <x v="4048"/>
    <d v="2016-04-11T11:13:07"/>
  </r>
  <r>
    <x v="50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x v="1"/>
    <s v="theater/plays"/>
    <x v="587"/>
    <x v="1"/>
    <s v="plays"/>
    <x v="4049"/>
    <d v="2015-07-14T23:00:15"/>
  </r>
  <r>
    <x v="50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x v="1"/>
    <s v="theater/plays"/>
    <x v="120"/>
    <x v="1"/>
    <s v="plays"/>
    <x v="4050"/>
    <d v="2014-10-23T15:16:31"/>
  </r>
  <r>
    <x v="5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x v="1"/>
    <s v="theater/plays"/>
    <x v="121"/>
    <x v="1"/>
    <s v="plays"/>
    <x v="4051"/>
    <d v="2014-05-09T06:53:00"/>
  </r>
  <r>
    <x v="151"/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x v="1"/>
    <s v="theater/plays"/>
    <x v="2916"/>
    <x v="1"/>
    <s v="plays"/>
    <x v="4052"/>
    <d v="2014-10-13T21:05:16"/>
  </r>
  <r>
    <x v="66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x v="1"/>
    <s v="theater/plays"/>
    <x v="698"/>
    <x v="1"/>
    <s v="plays"/>
    <x v="4053"/>
    <d v="2014-11-15T20:00:00"/>
  </r>
  <r>
    <x v="5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x v="1"/>
    <s v="theater/plays"/>
    <x v="121"/>
    <x v="1"/>
    <s v="plays"/>
    <x v="4054"/>
    <d v="2016-10-01T04:00:00"/>
  </r>
  <r>
    <x v="8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x v="1"/>
    <s v="theater/plays"/>
    <x v="2917"/>
    <x v="1"/>
    <s v="plays"/>
    <x v="4055"/>
    <d v="2014-06-19T15:33:51"/>
  </r>
  <r>
    <x v="226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x v="1"/>
    <s v="theater/plays"/>
    <x v="2137"/>
    <x v="1"/>
    <s v="plays"/>
    <x v="4056"/>
    <d v="2016-07-03T19:59:00"/>
  </r>
  <r>
    <x v="66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x v="1"/>
    <s v="theater/plays"/>
    <x v="966"/>
    <x v="1"/>
    <s v="plays"/>
    <x v="4057"/>
    <d v="2015-11-25T23:00:00"/>
  </r>
  <r>
    <x v="56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x v="1"/>
    <s v="theater/plays"/>
    <x v="2918"/>
    <x v="1"/>
    <s v="plays"/>
    <x v="4058"/>
    <d v="2016-04-01T03:59:00"/>
  </r>
  <r>
    <x v="56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x v="1"/>
    <s v="theater/plays"/>
    <x v="680"/>
    <x v="1"/>
    <s v="plays"/>
    <x v="4059"/>
    <d v="2014-09-16T03:00:00"/>
  </r>
  <r>
    <x v="56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x v="1"/>
    <s v="theater/plays"/>
    <x v="2830"/>
    <x v="1"/>
    <s v="plays"/>
    <x v="4060"/>
    <d v="2014-06-23T16:00:00"/>
  </r>
  <r>
    <x v="5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x v="1"/>
    <s v="theater/plays"/>
    <x v="121"/>
    <x v="1"/>
    <s v="plays"/>
    <x v="4061"/>
    <d v="2016-04-21T02:23:43"/>
  </r>
  <r>
    <x v="53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x v="1"/>
    <s v="theater/plays"/>
    <x v="2919"/>
    <x v="1"/>
    <s v="plays"/>
    <x v="4062"/>
    <d v="2016-07-02T17:44:28"/>
  </r>
  <r>
    <x v="60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x v="1"/>
    <s v="theater/plays"/>
    <x v="2"/>
    <x v="1"/>
    <s v="plays"/>
    <x v="4063"/>
    <d v="2014-06-27T16:21:24"/>
  </r>
  <r>
    <x v="118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x v="1"/>
    <s v="theater/plays"/>
    <x v="2920"/>
    <x v="1"/>
    <s v="plays"/>
    <x v="4064"/>
    <d v="2015-04-29T14:07:06"/>
  </r>
  <r>
    <x v="60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x v="1"/>
    <s v="theater/plays"/>
    <x v="2921"/>
    <x v="1"/>
    <s v="plays"/>
    <x v="4065"/>
    <d v="2014-08-12T22:50:11"/>
  </r>
  <r>
    <x v="50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x v="1"/>
    <s v="theater/plays"/>
    <x v="384"/>
    <x v="1"/>
    <s v="plays"/>
    <x v="4066"/>
    <d v="2016-05-19T00:56:28"/>
  </r>
  <r>
    <x v="220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x v="1"/>
    <s v="theater/plays"/>
    <x v="2922"/>
    <x v="1"/>
    <s v="plays"/>
    <x v="4067"/>
    <d v="2015-09-28T02:49:10"/>
  </r>
  <r>
    <x v="60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x v="1"/>
    <s v="theater/plays"/>
    <x v="2923"/>
    <x v="1"/>
    <s v="plays"/>
    <x v="4068"/>
    <d v="2017-01-13T23:05:00"/>
  </r>
  <r>
    <x v="122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x v="1"/>
    <s v="theater/plays"/>
    <x v="2924"/>
    <x v="1"/>
    <s v="plays"/>
    <x v="4069"/>
    <d v="2015-02-28T12:00:00"/>
  </r>
  <r>
    <x v="123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x v="1"/>
    <s v="theater/plays"/>
    <x v="446"/>
    <x v="1"/>
    <s v="plays"/>
    <x v="4070"/>
    <d v="2015-03-01T03:00:00"/>
  </r>
  <r>
    <x v="5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x v="1"/>
    <s v="theater/plays"/>
    <x v="121"/>
    <x v="1"/>
    <s v="plays"/>
    <x v="4071"/>
    <d v="2016-12-26T19:18:51"/>
  </r>
  <r>
    <x v="50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x v="1"/>
    <s v="theater/plays"/>
    <x v="453"/>
    <x v="1"/>
    <s v="plays"/>
    <x v="4072"/>
    <d v="2014-08-21T18:35:11"/>
  </r>
  <r>
    <x v="60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x v="1"/>
    <s v="theater/plays"/>
    <x v="2925"/>
    <x v="1"/>
    <s v="plays"/>
    <x v="4073"/>
    <d v="2015-05-09T04:00:00"/>
  </r>
  <r>
    <x v="117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x v="1"/>
    <s v="theater/plays"/>
    <x v="436"/>
    <x v="1"/>
    <s v="plays"/>
    <x v="4074"/>
    <d v="2015-11-05T14:16:15"/>
  </r>
  <r>
    <x v="129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x v="1"/>
    <s v="theater/plays"/>
    <x v="2926"/>
    <x v="1"/>
    <s v="plays"/>
    <x v="4075"/>
    <d v="2014-06-30T17:28:00"/>
  </r>
  <r>
    <x v="5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x v="1"/>
    <s v="theater/plays"/>
    <x v="121"/>
    <x v="1"/>
    <s v="plays"/>
    <x v="4076"/>
    <d v="2014-10-21T19:51:00"/>
  </r>
  <r>
    <x v="114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x v="1"/>
    <s v="theater/plays"/>
    <x v="2927"/>
    <x v="1"/>
    <s v="plays"/>
    <x v="4077"/>
    <d v="2016-12-21T17:03:14"/>
  </r>
  <r>
    <x v="5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x v="1"/>
    <s v="theater/plays"/>
    <x v="121"/>
    <x v="1"/>
    <s v="plays"/>
    <x v="4078"/>
    <d v="2017-01-27T18:54:02"/>
  </r>
  <r>
    <x v="50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x v="1"/>
    <s v="theater/plays"/>
    <x v="144"/>
    <x v="1"/>
    <s v="plays"/>
    <x v="4079"/>
    <d v="2016-06-19T22:32:01"/>
  </r>
  <r>
    <x v="5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x v="1"/>
    <s v="theater/plays"/>
    <x v="121"/>
    <x v="1"/>
    <s v="plays"/>
    <x v="4080"/>
    <d v="2016-06-14T18:54:00"/>
  </r>
  <r>
    <x v="63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x v="1"/>
    <s v="theater/plays"/>
    <x v="2382"/>
    <x v="1"/>
    <s v="plays"/>
    <x v="4081"/>
    <d v="2015-03-08T12:57:05"/>
  </r>
  <r>
    <x v="53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x v="1"/>
    <s v="theater/plays"/>
    <x v="1788"/>
    <x v="1"/>
    <s v="plays"/>
    <x v="4082"/>
    <d v="2015-11-14T23:00:00"/>
  </r>
  <r>
    <x v="66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x v="1"/>
    <s v="theater/plays"/>
    <x v="2928"/>
    <x v="1"/>
    <s v="plays"/>
    <x v="4083"/>
    <d v="2016-01-14T18:16:56"/>
  </r>
  <r>
    <x v="50"/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x v="1"/>
    <s v="theater/plays"/>
    <x v="119"/>
    <x v="1"/>
    <s v="plays"/>
    <x v="4084"/>
    <d v="2016-10-09T10:28:26"/>
  </r>
  <r>
    <x v="50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x v="1"/>
    <s v="theater/plays"/>
    <x v="119"/>
    <x v="1"/>
    <s v="plays"/>
    <x v="4085"/>
    <d v="2015-03-24T03:59:00"/>
  </r>
  <r>
    <x v="62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x v="1"/>
    <s v="theater/plays"/>
    <x v="2929"/>
    <x v="1"/>
    <s v="plays"/>
    <x v="4086"/>
    <d v="2015-11-21T04:00:00"/>
  </r>
  <r>
    <x v="50"/>
    <n v="4087"/>
    <s v="Stage Production &quot;The Nail Shop&quot;"/>
    <s v="Comedy Stage Play"/>
    <n v="9600"/>
    <n v="0"/>
    <x v="2"/>
    <s v="US"/>
    <s v="USD"/>
    <n v="1468777786"/>
    <n v="1466185786"/>
    <b v="0"/>
    <x v="78"/>
    <x v="1"/>
    <s v="theater/plays"/>
    <x v="121"/>
    <x v="1"/>
    <s v="plays"/>
    <x v="4087"/>
    <d v="2016-07-17T17:49:46"/>
  </r>
  <r>
    <x v="57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x v="1"/>
    <s v="theater/plays"/>
    <x v="2751"/>
    <x v="1"/>
    <s v="plays"/>
    <x v="4088"/>
    <d v="2015-01-16T10:26:00"/>
  </r>
  <r>
    <x v="6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x v="1"/>
    <s v="theater/plays"/>
    <x v="180"/>
    <x v="1"/>
    <s v="plays"/>
    <x v="4089"/>
    <d v="2015-05-31T17:35:00"/>
  </r>
  <r>
    <x v="56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x v="1"/>
    <s v="theater/plays"/>
    <x v="1592"/>
    <x v="1"/>
    <s v="plays"/>
    <x v="4090"/>
    <d v="2015-08-07T15:00:00"/>
  </r>
  <r>
    <x v="5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x v="1"/>
    <s v="theater/plays"/>
    <x v="157"/>
    <x v="1"/>
    <s v="plays"/>
    <x v="4091"/>
    <d v="2015-01-16T12:09:11"/>
  </r>
  <r>
    <x v="50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x v="1"/>
    <s v="theater/plays"/>
    <x v="135"/>
    <x v="1"/>
    <s v="plays"/>
    <x v="4092"/>
    <d v="2015-04-05T03:40:47"/>
  </r>
  <r>
    <x v="53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x v="1"/>
    <s v="theater/plays"/>
    <x v="2"/>
    <x v="1"/>
    <s v="plays"/>
    <x v="4093"/>
    <d v="2015-08-22T19:34:53"/>
  </r>
  <r>
    <x v="121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x v="1"/>
    <s v="theater/plays"/>
    <x v="2930"/>
    <x v="1"/>
    <s v="plays"/>
    <x v="4094"/>
    <d v="2014-10-22T04:59:00"/>
  </r>
  <r>
    <x v="56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x v="1"/>
    <s v="theater/plays"/>
    <x v="2931"/>
    <x v="1"/>
    <s v="plays"/>
    <x v="4095"/>
    <d v="2016-12-19T00:45:50"/>
  </r>
  <r>
    <x v="57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x v="1"/>
    <s v="theater/plays"/>
    <x v="2932"/>
    <x v="1"/>
    <s v="plays"/>
    <x v="4096"/>
    <d v="2017-02-28T08:51:00"/>
  </r>
  <r>
    <x v="5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x v="1"/>
    <s v="theater/plays"/>
    <x v="121"/>
    <x v="1"/>
    <s v="plays"/>
    <x v="4097"/>
    <d v="2016-01-31T23:55:00"/>
  </r>
  <r>
    <x v="5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x v="1"/>
    <s v="theater/plays"/>
    <x v="121"/>
    <x v="1"/>
    <s v="plays"/>
    <x v="4098"/>
    <d v="2016-06-04T17:19:57"/>
  </r>
  <r>
    <x v="60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x v="1"/>
    <s v="theater/plays"/>
    <x v="73"/>
    <x v="1"/>
    <s v="plays"/>
    <x v="4099"/>
    <d v="2016-09-02T20:24:33"/>
  </r>
  <r>
    <x v="5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x v="1"/>
    <s v="theater/plays"/>
    <x v="121"/>
    <x v="1"/>
    <s v="plays"/>
    <x v="4100"/>
    <d v="2014-10-25T02:59:50"/>
  </r>
  <r>
    <x v="5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x v="1"/>
    <s v="theater/plays"/>
    <x v="121"/>
    <x v="1"/>
    <s v="plays"/>
    <x v="4101"/>
    <d v="2017-01-25T21:41:22"/>
  </r>
  <r>
    <x v="117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x v="1"/>
    <s v="theater/plays"/>
    <x v="2933"/>
    <x v="1"/>
    <s v="plays"/>
    <x v="4102"/>
    <d v="2016-05-15T20:21:13"/>
  </r>
  <r>
    <x v="54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x v="1"/>
    <s v="theater/plays"/>
    <x v="412"/>
    <x v="1"/>
    <s v="plays"/>
    <x v="4103"/>
    <d v="2015-08-26T18:32:00"/>
  </r>
  <r>
    <x v="70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x v="1"/>
    <s v="theater/plays"/>
    <x v="2934"/>
    <x v="1"/>
    <s v="plays"/>
    <x v="4104"/>
    <d v="2016-10-27T06:40:34"/>
  </r>
  <r>
    <x v="113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x v="1"/>
    <s v="theater/plays"/>
    <x v="2935"/>
    <x v="1"/>
    <s v="plays"/>
    <x v="4105"/>
    <d v="2016-12-26T00:15:09"/>
  </r>
  <r>
    <x v="376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x v="1"/>
    <s v="theater/plays"/>
    <x v="2936"/>
    <x v="1"/>
    <s v="plays"/>
    <x v="4106"/>
    <d v="2015-04-02T01:00:00"/>
  </r>
  <r>
    <x v="53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x v="1"/>
    <s v="theater/plays"/>
    <x v="2270"/>
    <x v="1"/>
    <s v="plays"/>
    <x v="4107"/>
    <d v="2014-09-24T22:00:01"/>
  </r>
  <r>
    <x v="53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x v="1"/>
    <s v="theater/plays"/>
    <x v="585"/>
    <x v="1"/>
    <s v="plays"/>
    <x v="4108"/>
    <d v="2017-03-03T05:00:00"/>
  </r>
  <r>
    <x v="5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x v="1"/>
    <s v="theater/plays"/>
    <x v="121"/>
    <x v="1"/>
    <s v="plays"/>
    <x v="4109"/>
    <d v="2015-11-29T13:56:44"/>
  </r>
  <r>
    <x v="129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x v="1"/>
    <s v="theater/plays"/>
    <x v="2937"/>
    <x v="1"/>
    <s v="plays"/>
    <x v="4110"/>
    <d v="2016-07-21T15:02:31"/>
  </r>
  <r>
    <x v="56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x v="1"/>
    <s v="theater/plays"/>
    <x v="2938"/>
    <x v="1"/>
    <s v="plays"/>
    <x v="4111"/>
    <d v="2015-02-24T03:15:40"/>
  </r>
  <r>
    <x v="50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x v="1"/>
    <s v="theater/plays"/>
    <x v="120"/>
    <x v="1"/>
    <s v="plays"/>
    <x v="4112"/>
    <d v="2016-02-28T00:00:00"/>
  </r>
  <r>
    <x v="50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x v="1"/>
    <s v="theater/plays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6967DA-F090-4E5D-828B-ED0998A0F23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numFmtId="167"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EFFD8-49B1-4DAF-8ABF-ED2C9DF3B9B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numFmtId="167"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4004E-59CB-44DD-9EA7-77CA0025C95F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numFmtId="167"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EB42AA-3195-418F-804C-6F4F9C3E8FFD}" name="Table1" displayName="Table1" ref="F1:H7" totalsRowShown="0" headerRowDxfId="0" headerRowBorderDxfId="3" tableBorderDxfId="4" totalsRowBorderDxfId="2">
  <autoFilter ref="F1:H7" xr:uid="{A520C6E2-2965-4858-B389-F2D6620F4139}"/>
  <tableColumns count="3">
    <tableColumn id="1" xr3:uid="{6C853E71-F96F-482A-B8B0-5E525C1520AA}" name="Measures of central tendency" dataDxfId="1"/>
    <tableColumn id="2" xr3:uid="{F8531F87-2427-4610-A616-575AC6FD1B63}" name="Successful campaigns"/>
    <tableColumn id="3" xr3:uid="{CCE497E4-1923-47C9-957F-B00E6DD3DC08}" name="Unsuccessful campaigns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7" zoomScaleNormal="77" workbookViewId="0"/>
  </sheetViews>
  <sheetFormatPr defaultRowHeight="15" x14ac:dyDescent="0.25"/>
  <cols>
    <col min="1" max="1" width="18.140625" bestFit="1" customWidth="1"/>
    <col min="3" max="3" width="38.42578125" style="3" customWidth="1"/>
    <col min="4" max="4" width="40.28515625" style="3" customWidth="1"/>
    <col min="6" max="6" width="16.42578125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5703125" customWidth="1"/>
    <col min="14" max="14" width="36.42578125" customWidth="1"/>
    <col min="15" max="15" width="41.140625" customWidth="1"/>
    <col min="16" max="16" width="17" bestFit="1" customWidth="1"/>
    <col min="17" max="17" width="15.85546875" bestFit="1" customWidth="1"/>
    <col min="18" max="18" width="19.85546875" bestFit="1" customWidth="1"/>
    <col min="19" max="19" width="28.85546875" bestFit="1" customWidth="1"/>
    <col min="20" max="20" width="27.42578125" bestFit="1" customWidth="1"/>
  </cols>
  <sheetData>
    <row r="1" spans="1:20" x14ac:dyDescent="0.25">
      <c r="A1" s="6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 s="7">
        <f>IF(E2&gt;0,ROUND(100*F2/E2,0),0)</f>
        <v>137</v>
      </c>
      <c r="B2">
        <v>0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8">
        <f>IF(M2&gt;0,F2/M2,0)</f>
        <v>63.917582417582416</v>
      </c>
      <c r="Q2" t="str">
        <f>MID(O2,1,FIND("/",O2)-1)</f>
        <v>film &amp; video</v>
      </c>
      <c r="R2" t="str">
        <f>MID(O2,FIND("/",O2)+1,LEN(O2)-FIND("/",O2))</f>
        <v>television</v>
      </c>
      <c r="S2" s="12">
        <f>(((K2/60)/60)/24)+DATE(1970,1,1)</f>
        <v>42177.007071759261</v>
      </c>
      <c r="T2" s="12">
        <f>(((J2/60)/60)/24)+DATE(1970,1,1)</f>
        <v>42208.125</v>
      </c>
    </row>
    <row r="3" spans="1:20" ht="30" x14ac:dyDescent="0.25">
      <c r="A3" s="7">
        <f t="shared" ref="A3:A66" si="0">IF(E3&gt;0,ROUND(100*F3/E3,0),0)</f>
        <v>143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8">
        <f t="shared" ref="P3:P66" si="1">IF(M3&gt;0,F3/M3,0)</f>
        <v>185.48101265822785</v>
      </c>
      <c r="Q3" t="str">
        <f t="shared" ref="Q3:Q66" si="2">MID(O3,1,FIND("/",O3)-1)</f>
        <v>film &amp; video</v>
      </c>
      <c r="R3" t="str">
        <f t="shared" ref="R3:R66" si="3">MID(O3,FIND("/",O3)+1,LEN(O3)-FIND("/",O3))</f>
        <v>television</v>
      </c>
      <c r="S3" s="12">
        <f>(((K3/60)/60)/24)+DATE(1970,1,1)</f>
        <v>42766.600497685184</v>
      </c>
      <c r="T3" s="12">
        <f t="shared" ref="T3:T66" si="4">(((J3/60)/60)/24)+DATE(1970,1,1)</f>
        <v>42796.600497685184</v>
      </c>
    </row>
    <row r="4" spans="1:20" ht="45" x14ac:dyDescent="0.25">
      <c r="A4" s="7">
        <f t="shared" si="0"/>
        <v>105</v>
      </c>
      <c r="B4">
        <v>2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>(((K4/60)/60)/24)+DATE(1970,1,1)</f>
        <v>42405.702349537038</v>
      </c>
      <c r="T4" s="12">
        <f t="shared" si="4"/>
        <v>42415.702349537038</v>
      </c>
    </row>
    <row r="5" spans="1:20" ht="30" x14ac:dyDescent="0.25">
      <c r="A5" s="7">
        <f t="shared" si="0"/>
        <v>104</v>
      </c>
      <c r="B5">
        <v>3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>(((K5/60)/60)/24)+DATE(1970,1,1)</f>
        <v>41828.515127314815</v>
      </c>
      <c r="T5" s="12">
        <f t="shared" si="4"/>
        <v>41858.515127314815</v>
      </c>
    </row>
    <row r="6" spans="1:20" ht="60" x14ac:dyDescent="0.25">
      <c r="A6" s="7">
        <f t="shared" si="0"/>
        <v>123</v>
      </c>
      <c r="B6">
        <v>4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>(((K6/60)/60)/24)+DATE(1970,1,1)</f>
        <v>42327.834247685183</v>
      </c>
      <c r="T6" s="12">
        <f t="shared" si="4"/>
        <v>42357.834247685183</v>
      </c>
    </row>
    <row r="7" spans="1:20" ht="45" x14ac:dyDescent="0.25">
      <c r="A7" s="7">
        <f t="shared" si="0"/>
        <v>110</v>
      </c>
      <c r="B7">
        <v>5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>(((K7/60)/60)/24)+DATE(1970,1,1)</f>
        <v>42563.932951388888</v>
      </c>
      <c r="T7" s="12">
        <f t="shared" si="4"/>
        <v>42580.232638888891</v>
      </c>
    </row>
    <row r="8" spans="1:20" ht="60" x14ac:dyDescent="0.25">
      <c r="A8" s="7">
        <f t="shared" si="0"/>
        <v>106</v>
      </c>
      <c r="B8">
        <v>6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>(((K8/60)/60)/24)+DATE(1970,1,1)</f>
        <v>41794.072337962964</v>
      </c>
      <c r="T8" s="12">
        <f t="shared" si="4"/>
        <v>41804.072337962964</v>
      </c>
    </row>
    <row r="9" spans="1:20" ht="60" x14ac:dyDescent="0.25">
      <c r="A9" s="7">
        <f t="shared" si="0"/>
        <v>101</v>
      </c>
      <c r="B9">
        <v>7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>(((K9/60)/60)/24)+DATE(1970,1,1)</f>
        <v>42516.047071759262</v>
      </c>
      <c r="T9" s="12">
        <f t="shared" si="4"/>
        <v>42556.047071759262</v>
      </c>
    </row>
    <row r="10" spans="1:20" ht="30" x14ac:dyDescent="0.25">
      <c r="A10" s="7">
        <f t="shared" si="0"/>
        <v>100</v>
      </c>
      <c r="B10">
        <v>8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>(((K10/60)/60)/24)+DATE(1970,1,1)</f>
        <v>42468.94458333333</v>
      </c>
      <c r="T10" s="12">
        <f t="shared" si="4"/>
        <v>42475.875</v>
      </c>
    </row>
    <row r="11" spans="1:20" ht="45" x14ac:dyDescent="0.25">
      <c r="A11" s="7">
        <f t="shared" si="0"/>
        <v>126</v>
      </c>
      <c r="B11">
        <v>9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>(((K11/60)/60)/24)+DATE(1970,1,1)</f>
        <v>42447.103518518517</v>
      </c>
      <c r="T11" s="12">
        <f t="shared" si="4"/>
        <v>42477.103518518517</v>
      </c>
    </row>
    <row r="12" spans="1:20" ht="60" x14ac:dyDescent="0.25">
      <c r="A12" s="7">
        <f t="shared" si="0"/>
        <v>101</v>
      </c>
      <c r="B12">
        <v>10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>(((K12/60)/60)/24)+DATE(1970,1,1)</f>
        <v>41780.068043981482</v>
      </c>
      <c r="T12" s="12">
        <f t="shared" si="4"/>
        <v>41815.068043981482</v>
      </c>
    </row>
    <row r="13" spans="1:20" ht="60" x14ac:dyDescent="0.25">
      <c r="A13" s="7">
        <f t="shared" si="0"/>
        <v>121</v>
      </c>
      <c r="B13">
        <v>11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>(((K13/60)/60)/24)+DATE(1970,1,1)</f>
        <v>42572.778495370367</v>
      </c>
      <c r="T13" s="12">
        <f t="shared" si="4"/>
        <v>42604.125</v>
      </c>
    </row>
    <row r="14" spans="1:20" ht="60" x14ac:dyDescent="0.25">
      <c r="A14" s="7">
        <f t="shared" si="0"/>
        <v>165</v>
      </c>
      <c r="B14">
        <v>12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>(((K14/60)/60)/24)+DATE(1970,1,1)</f>
        <v>41791.713252314818</v>
      </c>
      <c r="T14" s="12">
        <f t="shared" si="4"/>
        <v>41836.125</v>
      </c>
    </row>
    <row r="15" spans="1:20" ht="45" x14ac:dyDescent="0.25">
      <c r="A15" s="7">
        <f t="shared" si="0"/>
        <v>160</v>
      </c>
      <c r="B15">
        <v>13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>(((K15/60)/60)/24)+DATE(1970,1,1)</f>
        <v>42508.677187499998</v>
      </c>
      <c r="T15" s="12">
        <f t="shared" si="4"/>
        <v>42544.852083333331</v>
      </c>
    </row>
    <row r="16" spans="1:20" ht="30" x14ac:dyDescent="0.25">
      <c r="A16" s="7">
        <f t="shared" si="0"/>
        <v>101</v>
      </c>
      <c r="B16">
        <v>14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>(((K16/60)/60)/24)+DATE(1970,1,1)</f>
        <v>41808.02648148148</v>
      </c>
      <c r="T16" s="12">
        <f t="shared" si="4"/>
        <v>41833.582638888889</v>
      </c>
    </row>
    <row r="17" spans="1:20" ht="45" x14ac:dyDescent="0.25">
      <c r="A17" s="7">
        <f t="shared" si="0"/>
        <v>107</v>
      </c>
      <c r="B17">
        <v>15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>(((K17/60)/60)/24)+DATE(1970,1,1)</f>
        <v>42256.391875000001</v>
      </c>
      <c r="T17" s="12">
        <f t="shared" si="4"/>
        <v>42274.843055555553</v>
      </c>
    </row>
    <row r="18" spans="1:20" ht="60" x14ac:dyDescent="0.25">
      <c r="A18" s="7">
        <f t="shared" si="0"/>
        <v>100</v>
      </c>
      <c r="B18">
        <v>16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>(((K18/60)/60)/24)+DATE(1970,1,1)</f>
        <v>41760.796423611115</v>
      </c>
      <c r="T18" s="12">
        <f t="shared" si="4"/>
        <v>41806.229166666664</v>
      </c>
    </row>
    <row r="19" spans="1:20" ht="60" x14ac:dyDescent="0.25">
      <c r="A19" s="7">
        <f t="shared" si="0"/>
        <v>101</v>
      </c>
      <c r="B19">
        <v>17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>(((K19/60)/60)/24)+DATE(1970,1,1)</f>
        <v>41917.731736111113</v>
      </c>
      <c r="T19" s="12">
        <f t="shared" si="4"/>
        <v>41947.773402777777</v>
      </c>
    </row>
    <row r="20" spans="1:20" ht="45" x14ac:dyDescent="0.25">
      <c r="A20" s="7">
        <f t="shared" si="0"/>
        <v>106</v>
      </c>
      <c r="B20">
        <v>18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>(((K20/60)/60)/24)+DATE(1970,1,1)</f>
        <v>41869.542314814818</v>
      </c>
      <c r="T20" s="12">
        <f t="shared" si="4"/>
        <v>41899.542314814818</v>
      </c>
    </row>
    <row r="21" spans="1:20" ht="60" x14ac:dyDescent="0.25">
      <c r="A21" s="7">
        <f t="shared" si="0"/>
        <v>145</v>
      </c>
      <c r="B21">
        <v>19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>(((K21/60)/60)/24)+DATE(1970,1,1)</f>
        <v>42175.816365740742</v>
      </c>
      <c r="T21" s="12">
        <f t="shared" si="4"/>
        <v>42205.816365740742</v>
      </c>
    </row>
    <row r="22" spans="1:20" ht="45" x14ac:dyDescent="0.25">
      <c r="A22" s="7">
        <f t="shared" si="0"/>
        <v>100</v>
      </c>
      <c r="B22">
        <v>20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>(((K22/60)/60)/24)+DATE(1970,1,1)</f>
        <v>42200.758240740746</v>
      </c>
      <c r="T22" s="12">
        <f t="shared" si="4"/>
        <v>42260.758240740746</v>
      </c>
    </row>
    <row r="23" spans="1:20" ht="45" x14ac:dyDescent="0.25">
      <c r="A23" s="7">
        <f t="shared" si="0"/>
        <v>109</v>
      </c>
      <c r="B23">
        <v>21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>(((K23/60)/60)/24)+DATE(1970,1,1)</f>
        <v>41878.627187500002</v>
      </c>
      <c r="T23" s="12">
        <f t="shared" si="4"/>
        <v>41908.627187500002</v>
      </c>
    </row>
    <row r="24" spans="1:20" ht="30" x14ac:dyDescent="0.25">
      <c r="A24" s="7">
        <f t="shared" si="0"/>
        <v>117</v>
      </c>
      <c r="B24">
        <v>22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>(((K24/60)/60)/24)+DATE(1970,1,1)</f>
        <v>41989.91134259259</v>
      </c>
      <c r="T24" s="12">
        <f t="shared" si="4"/>
        <v>42005.332638888889</v>
      </c>
    </row>
    <row r="25" spans="1:20" ht="45" x14ac:dyDescent="0.25">
      <c r="A25" s="7">
        <f t="shared" si="0"/>
        <v>119</v>
      </c>
      <c r="B25">
        <v>23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>(((K25/60)/60)/24)+DATE(1970,1,1)</f>
        <v>42097.778946759259</v>
      </c>
      <c r="T25" s="12">
        <f t="shared" si="4"/>
        <v>42124.638888888891</v>
      </c>
    </row>
    <row r="26" spans="1:20" ht="30" x14ac:dyDescent="0.25">
      <c r="A26" s="7">
        <f t="shared" si="0"/>
        <v>109</v>
      </c>
      <c r="B26">
        <v>24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>(((K26/60)/60)/24)+DATE(1970,1,1)</f>
        <v>42229.820173611108</v>
      </c>
      <c r="T26" s="12">
        <f t="shared" si="4"/>
        <v>42262.818750000006</v>
      </c>
    </row>
    <row r="27" spans="1:20" ht="60" x14ac:dyDescent="0.25">
      <c r="A27" s="7">
        <f t="shared" si="0"/>
        <v>133</v>
      </c>
      <c r="B27">
        <v>25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>(((K27/60)/60)/24)+DATE(1970,1,1)</f>
        <v>42318.025011574078</v>
      </c>
      <c r="T27" s="12">
        <f t="shared" si="4"/>
        <v>42378.025011574078</v>
      </c>
    </row>
    <row r="28" spans="1:20" ht="45" x14ac:dyDescent="0.25">
      <c r="A28" s="7">
        <f t="shared" si="0"/>
        <v>155</v>
      </c>
      <c r="B28">
        <v>26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>(((K28/60)/60)/24)+DATE(1970,1,1)</f>
        <v>41828.515555555554</v>
      </c>
      <c r="T28" s="12">
        <f t="shared" si="4"/>
        <v>41868.515555555554</v>
      </c>
    </row>
    <row r="29" spans="1:20" ht="45" x14ac:dyDescent="0.25">
      <c r="A29" s="7">
        <f t="shared" si="0"/>
        <v>112</v>
      </c>
      <c r="B29">
        <v>27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>(((K29/60)/60)/24)+DATE(1970,1,1)</f>
        <v>41929.164733796293</v>
      </c>
      <c r="T29" s="12">
        <f t="shared" si="4"/>
        <v>41959.206400462965</v>
      </c>
    </row>
    <row r="30" spans="1:20" ht="30" x14ac:dyDescent="0.25">
      <c r="A30" s="7">
        <f t="shared" si="0"/>
        <v>100</v>
      </c>
      <c r="B30">
        <v>28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>(((K30/60)/60)/24)+DATE(1970,1,1)</f>
        <v>42324.96393518518</v>
      </c>
      <c r="T30" s="12">
        <f t="shared" si="4"/>
        <v>42354.96393518518</v>
      </c>
    </row>
    <row r="31" spans="1:20" ht="60" x14ac:dyDescent="0.25">
      <c r="A31" s="7">
        <f t="shared" si="0"/>
        <v>123</v>
      </c>
      <c r="B31">
        <v>29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>(((K31/60)/60)/24)+DATE(1970,1,1)</f>
        <v>41812.67324074074</v>
      </c>
      <c r="T31" s="12">
        <f t="shared" si="4"/>
        <v>41842.67324074074</v>
      </c>
    </row>
    <row r="32" spans="1:20" ht="45" x14ac:dyDescent="0.25">
      <c r="A32" s="7">
        <f t="shared" si="0"/>
        <v>101</v>
      </c>
      <c r="B32">
        <v>30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>(((K32/60)/60)/24)+DATE(1970,1,1)</f>
        <v>41842.292997685188</v>
      </c>
      <c r="T32" s="12">
        <f t="shared" si="4"/>
        <v>41872.292997685188</v>
      </c>
    </row>
    <row r="33" spans="1:20" ht="45" x14ac:dyDescent="0.25">
      <c r="A33" s="7">
        <f t="shared" si="0"/>
        <v>100</v>
      </c>
      <c r="B33">
        <v>31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>(((K33/60)/60)/24)+DATE(1970,1,1)</f>
        <v>42376.79206018518</v>
      </c>
      <c r="T33" s="12">
        <f t="shared" si="4"/>
        <v>42394.79206018518</v>
      </c>
    </row>
    <row r="34" spans="1:20" ht="60" x14ac:dyDescent="0.25">
      <c r="A34" s="7">
        <f t="shared" si="0"/>
        <v>100</v>
      </c>
      <c r="B34">
        <v>32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>(((K34/60)/60)/24)+DATE(1970,1,1)</f>
        <v>42461.627511574072</v>
      </c>
      <c r="T34" s="12">
        <f t="shared" si="4"/>
        <v>42503.165972222225</v>
      </c>
    </row>
    <row r="35" spans="1:20" ht="60" x14ac:dyDescent="0.25">
      <c r="A35" s="7">
        <f t="shared" si="0"/>
        <v>102</v>
      </c>
      <c r="B35">
        <v>33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>(((K35/60)/60)/24)+DATE(1970,1,1)</f>
        <v>42286.660891203705</v>
      </c>
      <c r="T35" s="12">
        <f t="shared" si="4"/>
        <v>42316.702557870376</v>
      </c>
    </row>
    <row r="36" spans="1:20" ht="60" x14ac:dyDescent="0.25">
      <c r="A36" s="7">
        <f t="shared" si="0"/>
        <v>130</v>
      </c>
      <c r="B36">
        <v>34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>(((K36/60)/60)/24)+DATE(1970,1,1)</f>
        <v>41841.321770833332</v>
      </c>
      <c r="T36" s="12">
        <f t="shared" si="4"/>
        <v>41856.321770833332</v>
      </c>
    </row>
    <row r="37" spans="1:20" ht="45" x14ac:dyDescent="0.25">
      <c r="A37" s="7">
        <f t="shared" si="0"/>
        <v>167</v>
      </c>
      <c r="B37">
        <v>35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>(((K37/60)/60)/24)+DATE(1970,1,1)</f>
        <v>42098.291828703703</v>
      </c>
      <c r="T37" s="12">
        <f t="shared" si="4"/>
        <v>42122</v>
      </c>
    </row>
    <row r="38" spans="1:20" ht="30" x14ac:dyDescent="0.25">
      <c r="A38" s="7">
        <f t="shared" si="0"/>
        <v>142</v>
      </c>
      <c r="B38">
        <v>36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>(((K38/60)/60)/24)+DATE(1970,1,1)</f>
        <v>42068.307002314818</v>
      </c>
      <c r="T38" s="12">
        <f t="shared" si="4"/>
        <v>42098.265335648146</v>
      </c>
    </row>
    <row r="39" spans="1:20" ht="60" x14ac:dyDescent="0.25">
      <c r="A39" s="7">
        <f t="shared" si="0"/>
        <v>183</v>
      </c>
      <c r="B39">
        <v>37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>(((K39/60)/60)/24)+DATE(1970,1,1)</f>
        <v>42032.693043981482</v>
      </c>
      <c r="T39" s="12">
        <f t="shared" si="4"/>
        <v>42062.693043981482</v>
      </c>
    </row>
    <row r="40" spans="1:20" ht="45" x14ac:dyDescent="0.25">
      <c r="A40" s="7">
        <f t="shared" si="0"/>
        <v>110</v>
      </c>
      <c r="B40">
        <v>38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>(((K40/60)/60)/24)+DATE(1970,1,1)</f>
        <v>41375.057222222218</v>
      </c>
      <c r="T40" s="12">
        <f t="shared" si="4"/>
        <v>41405.057222222218</v>
      </c>
    </row>
    <row r="41" spans="1:20" ht="60" x14ac:dyDescent="0.25">
      <c r="A41" s="7">
        <f t="shared" si="0"/>
        <v>131</v>
      </c>
      <c r="B41">
        <v>39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>(((K41/60)/60)/24)+DATE(1970,1,1)</f>
        <v>41754.047083333331</v>
      </c>
      <c r="T41" s="12">
        <f t="shared" si="4"/>
        <v>41784.957638888889</v>
      </c>
    </row>
    <row r="42" spans="1:20" ht="60" x14ac:dyDescent="0.25">
      <c r="A42" s="7">
        <f t="shared" si="0"/>
        <v>101</v>
      </c>
      <c r="B42">
        <v>40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>(((K42/60)/60)/24)+DATE(1970,1,1)</f>
        <v>41789.21398148148</v>
      </c>
      <c r="T42" s="12">
        <f t="shared" si="4"/>
        <v>41809.166666666664</v>
      </c>
    </row>
    <row r="43" spans="1:20" ht="60" x14ac:dyDescent="0.25">
      <c r="A43" s="7">
        <f t="shared" si="0"/>
        <v>100</v>
      </c>
      <c r="B43">
        <v>41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>(((K43/60)/60)/24)+DATE(1970,1,1)</f>
        <v>41887.568912037037</v>
      </c>
      <c r="T43" s="12">
        <f t="shared" si="4"/>
        <v>41917.568912037037</v>
      </c>
    </row>
    <row r="44" spans="1:20" ht="60" x14ac:dyDescent="0.25">
      <c r="A44" s="7">
        <f t="shared" si="0"/>
        <v>142</v>
      </c>
      <c r="B44">
        <v>42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>(((K44/60)/60)/24)+DATE(1970,1,1)</f>
        <v>41971.639189814814</v>
      </c>
      <c r="T44" s="12">
        <f t="shared" si="4"/>
        <v>42001.639189814814</v>
      </c>
    </row>
    <row r="45" spans="1:20" ht="60" x14ac:dyDescent="0.25">
      <c r="A45" s="7">
        <f t="shared" si="0"/>
        <v>309</v>
      </c>
      <c r="B45">
        <v>43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>(((K45/60)/60)/24)+DATE(1970,1,1)</f>
        <v>41802.790347222224</v>
      </c>
      <c r="T45" s="12">
        <f t="shared" si="4"/>
        <v>41833</v>
      </c>
    </row>
    <row r="46" spans="1:20" ht="60" x14ac:dyDescent="0.25">
      <c r="A46" s="7">
        <f t="shared" si="0"/>
        <v>100</v>
      </c>
      <c r="B46">
        <v>44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>(((K46/60)/60)/24)+DATE(1970,1,1)</f>
        <v>41874.098807870374</v>
      </c>
      <c r="T46" s="12">
        <f t="shared" si="4"/>
        <v>41919.098807870374</v>
      </c>
    </row>
    <row r="47" spans="1:20" ht="45" x14ac:dyDescent="0.25">
      <c r="A47" s="7">
        <f t="shared" si="0"/>
        <v>120</v>
      </c>
      <c r="B47">
        <v>45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>(((K47/60)/60)/24)+DATE(1970,1,1)</f>
        <v>42457.623923611114</v>
      </c>
      <c r="T47" s="12">
        <f t="shared" si="4"/>
        <v>42487.623923611114</v>
      </c>
    </row>
    <row r="48" spans="1:20" ht="45" x14ac:dyDescent="0.25">
      <c r="A48" s="7">
        <f t="shared" si="0"/>
        <v>104</v>
      </c>
      <c r="B48">
        <v>46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>(((K48/60)/60)/24)+DATE(1970,1,1)</f>
        <v>42323.964976851858</v>
      </c>
      <c r="T48" s="12">
        <f t="shared" si="4"/>
        <v>42353.964976851858</v>
      </c>
    </row>
    <row r="49" spans="1:20" ht="60" x14ac:dyDescent="0.25">
      <c r="A49" s="7">
        <f t="shared" si="0"/>
        <v>108</v>
      </c>
      <c r="B49">
        <v>47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>(((K49/60)/60)/24)+DATE(1970,1,1)</f>
        <v>41932.819525462961</v>
      </c>
      <c r="T49" s="12">
        <f t="shared" si="4"/>
        <v>41992.861192129625</v>
      </c>
    </row>
    <row r="50" spans="1:20" ht="60" x14ac:dyDescent="0.25">
      <c r="A50" s="7">
        <f t="shared" si="0"/>
        <v>108</v>
      </c>
      <c r="B50">
        <v>48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>(((K50/60)/60)/24)+DATE(1970,1,1)</f>
        <v>42033.516898148147</v>
      </c>
      <c r="T50" s="12">
        <f t="shared" si="4"/>
        <v>42064.5</v>
      </c>
    </row>
    <row r="51" spans="1:20" ht="30" x14ac:dyDescent="0.25">
      <c r="A51" s="7">
        <f t="shared" si="0"/>
        <v>100</v>
      </c>
      <c r="B51">
        <v>49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>(((K51/60)/60)/24)+DATE(1970,1,1)</f>
        <v>42271.176446759258</v>
      </c>
      <c r="T51" s="12">
        <f t="shared" si="4"/>
        <v>42301.176446759258</v>
      </c>
    </row>
    <row r="52" spans="1:20" ht="45" x14ac:dyDescent="0.25">
      <c r="A52" s="7">
        <f t="shared" si="0"/>
        <v>100</v>
      </c>
      <c r="B52">
        <v>50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>(((K52/60)/60)/24)+DATE(1970,1,1)</f>
        <v>41995.752986111111</v>
      </c>
      <c r="T52" s="12">
        <f t="shared" si="4"/>
        <v>42034.708333333328</v>
      </c>
    </row>
    <row r="53" spans="1:20" ht="60" x14ac:dyDescent="0.25">
      <c r="A53" s="7">
        <f t="shared" si="0"/>
        <v>128</v>
      </c>
      <c r="B53">
        <v>51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>(((K53/60)/60)/24)+DATE(1970,1,1)</f>
        <v>42196.928668981483</v>
      </c>
      <c r="T53" s="12">
        <f t="shared" si="4"/>
        <v>42226.928668981483</v>
      </c>
    </row>
    <row r="54" spans="1:20" ht="45" x14ac:dyDescent="0.25">
      <c r="A54" s="7">
        <f t="shared" si="0"/>
        <v>116</v>
      </c>
      <c r="B54">
        <v>52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>(((K54/60)/60)/24)+DATE(1970,1,1)</f>
        <v>41807.701921296299</v>
      </c>
      <c r="T54" s="12">
        <f t="shared" si="4"/>
        <v>41837.701921296299</v>
      </c>
    </row>
    <row r="55" spans="1:20" ht="30" x14ac:dyDescent="0.25">
      <c r="A55" s="7">
        <f t="shared" si="0"/>
        <v>110</v>
      </c>
      <c r="B55">
        <v>53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>(((K55/60)/60)/24)+DATE(1970,1,1)</f>
        <v>41719.549131944441</v>
      </c>
      <c r="T55" s="12">
        <f t="shared" si="4"/>
        <v>41733.916666666664</v>
      </c>
    </row>
    <row r="56" spans="1:20" ht="60" x14ac:dyDescent="0.25">
      <c r="A56" s="7">
        <f t="shared" si="0"/>
        <v>101</v>
      </c>
      <c r="B56">
        <v>54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>(((K56/60)/60)/24)+DATE(1970,1,1)</f>
        <v>42333.713206018518</v>
      </c>
      <c r="T56" s="12">
        <f t="shared" si="4"/>
        <v>42363.713206018518</v>
      </c>
    </row>
    <row r="57" spans="1:20" ht="45" x14ac:dyDescent="0.25">
      <c r="A57" s="7">
        <f t="shared" si="0"/>
        <v>129</v>
      </c>
      <c r="B57">
        <v>55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>(((K57/60)/60)/24)+DATE(1970,1,1)</f>
        <v>42496.968935185185</v>
      </c>
      <c r="T57" s="12">
        <f t="shared" si="4"/>
        <v>42517.968935185185</v>
      </c>
    </row>
    <row r="58" spans="1:20" ht="45" x14ac:dyDescent="0.25">
      <c r="A58" s="7">
        <f t="shared" si="0"/>
        <v>107</v>
      </c>
      <c r="B58">
        <v>56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>(((K58/60)/60)/24)+DATE(1970,1,1)</f>
        <v>42149.548888888887</v>
      </c>
      <c r="T58" s="12">
        <f t="shared" si="4"/>
        <v>42163.666666666672</v>
      </c>
    </row>
    <row r="59" spans="1:20" ht="60" x14ac:dyDescent="0.25">
      <c r="A59" s="7">
        <f t="shared" si="0"/>
        <v>102</v>
      </c>
      <c r="B59">
        <v>57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>(((K59/60)/60)/24)+DATE(1970,1,1)</f>
        <v>42089.83289351852</v>
      </c>
      <c r="T59" s="12">
        <f t="shared" si="4"/>
        <v>42119.83289351852</v>
      </c>
    </row>
    <row r="60" spans="1:20" ht="45" x14ac:dyDescent="0.25">
      <c r="A60" s="7">
        <f t="shared" si="0"/>
        <v>103</v>
      </c>
      <c r="B60">
        <v>58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>(((K60/60)/60)/24)+DATE(1970,1,1)</f>
        <v>41932.745046296295</v>
      </c>
      <c r="T60" s="12">
        <f t="shared" si="4"/>
        <v>41962.786712962959</v>
      </c>
    </row>
    <row r="61" spans="1:20" ht="60" x14ac:dyDescent="0.25">
      <c r="A61" s="7">
        <f t="shared" si="0"/>
        <v>100</v>
      </c>
      <c r="B61">
        <v>59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>(((K61/60)/60)/24)+DATE(1970,1,1)</f>
        <v>42230.23583333334</v>
      </c>
      <c r="T61" s="12">
        <f t="shared" si="4"/>
        <v>42261.875</v>
      </c>
    </row>
    <row r="62" spans="1:20" ht="45" x14ac:dyDescent="0.25">
      <c r="A62" s="7">
        <f t="shared" si="0"/>
        <v>103</v>
      </c>
      <c r="B62">
        <v>60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>(((K62/60)/60)/24)+DATE(1970,1,1)</f>
        <v>41701.901817129627</v>
      </c>
      <c r="T62" s="12">
        <f t="shared" si="4"/>
        <v>41721</v>
      </c>
    </row>
    <row r="63" spans="1:20" ht="60" x14ac:dyDescent="0.25">
      <c r="A63" s="7">
        <f t="shared" si="0"/>
        <v>148</v>
      </c>
      <c r="B63">
        <v>61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>(((K63/60)/60)/24)+DATE(1970,1,1)</f>
        <v>41409.814317129632</v>
      </c>
      <c r="T63" s="12">
        <f t="shared" si="4"/>
        <v>41431.814317129632</v>
      </c>
    </row>
    <row r="64" spans="1:20" ht="60" x14ac:dyDescent="0.25">
      <c r="A64" s="7">
        <f t="shared" si="0"/>
        <v>155</v>
      </c>
      <c r="B64">
        <v>62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>(((K64/60)/60)/24)+DATE(1970,1,1)</f>
        <v>41311.799513888887</v>
      </c>
      <c r="T64" s="12">
        <f t="shared" si="4"/>
        <v>41336.799513888887</v>
      </c>
    </row>
    <row r="65" spans="1:20" ht="45" x14ac:dyDescent="0.25">
      <c r="A65" s="7">
        <f t="shared" si="0"/>
        <v>114</v>
      </c>
      <c r="B65">
        <v>63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>(((K65/60)/60)/24)+DATE(1970,1,1)</f>
        <v>41612.912187499998</v>
      </c>
      <c r="T65" s="12">
        <f t="shared" si="4"/>
        <v>41636.207638888889</v>
      </c>
    </row>
    <row r="66" spans="1:20" ht="60" x14ac:dyDescent="0.25">
      <c r="A66" s="7">
        <f t="shared" si="0"/>
        <v>173</v>
      </c>
      <c r="B66">
        <v>64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>(((K66/60)/60)/24)+DATE(1970,1,1)</f>
        <v>41433.01829861111</v>
      </c>
      <c r="T66" s="12">
        <f t="shared" si="4"/>
        <v>41463.01829861111</v>
      </c>
    </row>
    <row r="67" spans="1:20" ht="45" x14ac:dyDescent="0.25">
      <c r="A67" s="7">
        <f t="shared" ref="A67:A130" si="5">IF(E67&gt;0,ROUND(100*F67/E67,0),0)</f>
        <v>108</v>
      </c>
      <c r="B67">
        <v>65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8">
        <f t="shared" ref="P67:P130" si="6">IF(M67&gt;0,F67/M67,0)</f>
        <v>132.05263157894737</v>
      </c>
      <c r="Q67" t="str">
        <f t="shared" ref="Q67:Q130" si="7">MID(O67,1,FIND("/",O67)-1)</f>
        <v>film &amp; video</v>
      </c>
      <c r="R67" t="str">
        <f t="shared" ref="R67:R130" si="8">MID(O67,FIND("/",O67)+1,LEN(O67)-FIND("/",O67))</f>
        <v>shorts</v>
      </c>
      <c r="S67" s="12">
        <f>(((K67/60)/60)/24)+DATE(1970,1,1)</f>
        <v>41835.821226851855</v>
      </c>
      <c r="T67" s="12">
        <f t="shared" ref="T67:T130" si="9">(((J67/60)/60)/24)+DATE(1970,1,1)</f>
        <v>41862.249305555553</v>
      </c>
    </row>
    <row r="68" spans="1:20" ht="30" x14ac:dyDescent="0.25">
      <c r="A68" s="7">
        <f t="shared" si="5"/>
        <v>119</v>
      </c>
      <c r="B68">
        <v>66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8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2">
        <f>(((K68/60)/60)/24)+DATE(1970,1,1)</f>
        <v>42539.849768518514</v>
      </c>
      <c r="T68" s="12">
        <f t="shared" si="9"/>
        <v>42569.849768518514</v>
      </c>
    </row>
    <row r="69" spans="1:20" ht="45" x14ac:dyDescent="0.25">
      <c r="A69" s="7">
        <f t="shared" si="5"/>
        <v>116</v>
      </c>
      <c r="B69">
        <v>67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8">
        <f t="shared" si="6"/>
        <v>116.25</v>
      </c>
      <c r="Q69" t="str">
        <f t="shared" si="7"/>
        <v>film &amp; video</v>
      </c>
      <c r="R69" t="str">
        <f t="shared" si="8"/>
        <v>shorts</v>
      </c>
      <c r="S69" s="12">
        <f>(((K69/60)/60)/24)+DATE(1970,1,1)</f>
        <v>41075.583379629628</v>
      </c>
      <c r="T69" s="12">
        <f t="shared" si="9"/>
        <v>41105.583379629628</v>
      </c>
    </row>
    <row r="70" spans="1:20" ht="60" x14ac:dyDescent="0.25">
      <c r="A70" s="7">
        <f t="shared" si="5"/>
        <v>127</v>
      </c>
      <c r="B70">
        <v>68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8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2">
        <f>(((K70/60)/60)/24)+DATE(1970,1,1)</f>
        <v>41663.569340277776</v>
      </c>
      <c r="T70" s="12">
        <f t="shared" si="9"/>
        <v>41693.569340277776</v>
      </c>
    </row>
    <row r="71" spans="1:20" ht="60" x14ac:dyDescent="0.25">
      <c r="A71" s="7">
        <f t="shared" si="5"/>
        <v>111</v>
      </c>
      <c r="B71">
        <v>69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8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2">
        <f>(((K71/60)/60)/24)+DATE(1970,1,1)</f>
        <v>40786.187789351854</v>
      </c>
      <c r="T71" s="12">
        <f t="shared" si="9"/>
        <v>40818.290972222225</v>
      </c>
    </row>
    <row r="72" spans="1:20" ht="60" x14ac:dyDescent="0.25">
      <c r="A72" s="7">
        <f t="shared" si="5"/>
        <v>127</v>
      </c>
      <c r="B72">
        <v>70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8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2">
        <f>(((K72/60)/60)/24)+DATE(1970,1,1)</f>
        <v>40730.896354166667</v>
      </c>
      <c r="T72" s="12">
        <f t="shared" si="9"/>
        <v>40790.896354166667</v>
      </c>
    </row>
    <row r="73" spans="1:20" ht="45" x14ac:dyDescent="0.25">
      <c r="A73" s="7">
        <f t="shared" si="5"/>
        <v>124</v>
      </c>
      <c r="B73">
        <v>71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8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2">
        <f>(((K73/60)/60)/24)+DATE(1970,1,1)</f>
        <v>40997.271493055552</v>
      </c>
      <c r="T73" s="12">
        <f t="shared" si="9"/>
        <v>41057.271493055552</v>
      </c>
    </row>
    <row r="74" spans="1:20" ht="60" x14ac:dyDescent="0.25">
      <c r="A74" s="7">
        <f t="shared" si="5"/>
        <v>108</v>
      </c>
      <c r="B74">
        <v>72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8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2">
        <f>(((K74/60)/60)/24)+DATE(1970,1,1)</f>
        <v>41208.010196759256</v>
      </c>
      <c r="T74" s="12">
        <f t="shared" si="9"/>
        <v>41228</v>
      </c>
    </row>
    <row r="75" spans="1:20" ht="60" x14ac:dyDescent="0.25">
      <c r="A75" s="7">
        <f t="shared" si="5"/>
        <v>100</v>
      </c>
      <c r="B75">
        <v>73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8">
        <f t="shared" si="6"/>
        <v>50</v>
      </c>
      <c r="Q75" t="str">
        <f t="shared" si="7"/>
        <v>film &amp; video</v>
      </c>
      <c r="R75" t="str">
        <f t="shared" si="8"/>
        <v>shorts</v>
      </c>
      <c r="S75" s="12">
        <f>(((K75/60)/60)/24)+DATE(1970,1,1)</f>
        <v>40587.75675925926</v>
      </c>
      <c r="T75" s="12">
        <f t="shared" si="9"/>
        <v>40666.165972222225</v>
      </c>
    </row>
    <row r="76" spans="1:20" ht="60" x14ac:dyDescent="0.25">
      <c r="A76" s="7">
        <f t="shared" si="5"/>
        <v>113</v>
      </c>
      <c r="B76">
        <v>74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8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2">
        <f>(((K76/60)/60)/24)+DATE(1970,1,1)</f>
        <v>42360.487210648149</v>
      </c>
      <c r="T76" s="12">
        <f t="shared" si="9"/>
        <v>42390.487210648149</v>
      </c>
    </row>
    <row r="77" spans="1:20" ht="45" x14ac:dyDescent="0.25">
      <c r="A77" s="7">
        <f t="shared" si="5"/>
        <v>115</v>
      </c>
      <c r="B77">
        <v>75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8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2">
        <f>(((K77/60)/60)/24)+DATE(1970,1,1)</f>
        <v>41357.209166666667</v>
      </c>
      <c r="T77" s="12">
        <f t="shared" si="9"/>
        <v>41387.209166666667</v>
      </c>
    </row>
    <row r="78" spans="1:20" ht="60" x14ac:dyDescent="0.25">
      <c r="A78" s="7">
        <f t="shared" si="5"/>
        <v>153</v>
      </c>
      <c r="B78">
        <v>76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8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2">
        <f>(((K78/60)/60)/24)+DATE(1970,1,1)</f>
        <v>40844.691643518519</v>
      </c>
      <c r="T78" s="12">
        <f t="shared" si="9"/>
        <v>40904.733310185184</v>
      </c>
    </row>
    <row r="79" spans="1:20" ht="45" x14ac:dyDescent="0.25">
      <c r="A79" s="7">
        <f t="shared" si="5"/>
        <v>393</v>
      </c>
      <c r="B79">
        <v>77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8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2">
        <f>(((K79/60)/60)/24)+DATE(1970,1,1)</f>
        <v>40997.144872685189</v>
      </c>
      <c r="T79" s="12">
        <f t="shared" si="9"/>
        <v>41050.124305555553</v>
      </c>
    </row>
    <row r="80" spans="1:20" ht="105" x14ac:dyDescent="0.25">
      <c r="A80" s="7">
        <f t="shared" si="5"/>
        <v>2702</v>
      </c>
      <c r="B80">
        <v>78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8">
        <f t="shared" si="6"/>
        <v>38.6</v>
      </c>
      <c r="Q80" t="str">
        <f t="shared" si="7"/>
        <v>film &amp; video</v>
      </c>
      <c r="R80" t="str">
        <f t="shared" si="8"/>
        <v>shorts</v>
      </c>
      <c r="S80" s="12">
        <f>(((K80/60)/60)/24)+DATE(1970,1,1)</f>
        <v>42604.730567129634</v>
      </c>
      <c r="T80" s="12">
        <f t="shared" si="9"/>
        <v>42614.730567129634</v>
      </c>
    </row>
    <row r="81" spans="1:20" ht="45" x14ac:dyDescent="0.25">
      <c r="A81" s="7">
        <f t="shared" si="5"/>
        <v>127</v>
      </c>
      <c r="B81">
        <v>79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8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2">
        <f>(((K81/60)/60)/24)+DATE(1970,1,1)</f>
        <v>41724.776539351849</v>
      </c>
      <c r="T81" s="12">
        <f t="shared" si="9"/>
        <v>41754.776539351849</v>
      </c>
    </row>
    <row r="82" spans="1:20" ht="45" x14ac:dyDescent="0.25">
      <c r="A82" s="7">
        <f t="shared" si="5"/>
        <v>107</v>
      </c>
      <c r="B82">
        <v>80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8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2">
        <f>(((K82/60)/60)/24)+DATE(1970,1,1)</f>
        <v>41583.083981481483</v>
      </c>
      <c r="T82" s="12">
        <f t="shared" si="9"/>
        <v>41618.083981481483</v>
      </c>
    </row>
    <row r="83" spans="1:20" ht="60" x14ac:dyDescent="0.25">
      <c r="A83" s="7">
        <f t="shared" si="5"/>
        <v>198</v>
      </c>
      <c r="B83">
        <v>81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8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2">
        <f>(((K83/60)/60)/24)+DATE(1970,1,1)</f>
        <v>41100.158877314818</v>
      </c>
      <c r="T83" s="12">
        <f t="shared" si="9"/>
        <v>41104.126388888886</v>
      </c>
    </row>
    <row r="84" spans="1:20" ht="60" x14ac:dyDescent="0.25">
      <c r="A84" s="7">
        <f t="shared" si="5"/>
        <v>100</v>
      </c>
      <c r="B84">
        <v>82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8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2">
        <f>(((K84/60)/60)/24)+DATE(1970,1,1)</f>
        <v>40795.820150462961</v>
      </c>
      <c r="T84" s="12">
        <f t="shared" si="9"/>
        <v>40825.820150462961</v>
      </c>
    </row>
    <row r="85" spans="1:20" ht="60" x14ac:dyDescent="0.25">
      <c r="A85" s="7">
        <f t="shared" si="5"/>
        <v>103</v>
      </c>
      <c r="B85">
        <v>83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8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2">
        <f>(((K85/60)/60)/24)+DATE(1970,1,1)</f>
        <v>42042.615613425922</v>
      </c>
      <c r="T85" s="12">
        <f t="shared" si="9"/>
        <v>42057.479166666672</v>
      </c>
    </row>
    <row r="86" spans="1:20" ht="45" x14ac:dyDescent="0.25">
      <c r="A86" s="7">
        <f t="shared" si="5"/>
        <v>100</v>
      </c>
      <c r="B86">
        <v>84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8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2">
        <f>(((K86/60)/60)/24)+DATE(1970,1,1)</f>
        <v>40648.757939814815</v>
      </c>
      <c r="T86" s="12">
        <f t="shared" si="9"/>
        <v>40678.757939814815</v>
      </c>
    </row>
    <row r="87" spans="1:20" ht="60" x14ac:dyDescent="0.25">
      <c r="A87" s="7">
        <f t="shared" si="5"/>
        <v>126</v>
      </c>
      <c r="B87">
        <v>85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8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2">
        <f>(((K87/60)/60)/24)+DATE(1970,1,1)</f>
        <v>40779.125428240739</v>
      </c>
      <c r="T87" s="12">
        <f t="shared" si="9"/>
        <v>40809.125428240739</v>
      </c>
    </row>
    <row r="88" spans="1:20" ht="75" x14ac:dyDescent="0.25">
      <c r="A88" s="7">
        <f t="shared" si="5"/>
        <v>106</v>
      </c>
      <c r="B88">
        <v>86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8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2">
        <f>(((K88/60)/60)/24)+DATE(1970,1,1)</f>
        <v>42291.556076388893</v>
      </c>
      <c r="T88" s="12">
        <f t="shared" si="9"/>
        <v>42365.59774305555</v>
      </c>
    </row>
    <row r="89" spans="1:20" ht="45" x14ac:dyDescent="0.25">
      <c r="A89" s="7">
        <f t="shared" si="5"/>
        <v>105</v>
      </c>
      <c r="B89">
        <v>87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8">
        <f t="shared" si="6"/>
        <v>104.6</v>
      </c>
      <c r="Q89" t="str">
        <f t="shared" si="7"/>
        <v>film &amp; video</v>
      </c>
      <c r="R89" t="str">
        <f t="shared" si="8"/>
        <v>shorts</v>
      </c>
      <c r="S89" s="12">
        <f>(((K89/60)/60)/24)+DATE(1970,1,1)</f>
        <v>40322.53938657407</v>
      </c>
      <c r="T89" s="12">
        <f t="shared" si="9"/>
        <v>40332.070138888892</v>
      </c>
    </row>
    <row r="90" spans="1:20" ht="60" x14ac:dyDescent="0.25">
      <c r="A90" s="7">
        <f t="shared" si="5"/>
        <v>103</v>
      </c>
      <c r="B90">
        <v>88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8">
        <f t="shared" si="6"/>
        <v>60</v>
      </c>
      <c r="Q90" t="str">
        <f t="shared" si="7"/>
        <v>film &amp; video</v>
      </c>
      <c r="R90" t="str">
        <f t="shared" si="8"/>
        <v>shorts</v>
      </c>
      <c r="S90" s="12">
        <f>(((K90/60)/60)/24)+DATE(1970,1,1)</f>
        <v>41786.65892361111</v>
      </c>
      <c r="T90" s="12">
        <f t="shared" si="9"/>
        <v>41812.65892361111</v>
      </c>
    </row>
    <row r="91" spans="1:20" ht="45" x14ac:dyDescent="0.25">
      <c r="A91" s="7">
        <f t="shared" si="5"/>
        <v>115</v>
      </c>
      <c r="B91">
        <v>89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8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2">
        <f>(((K91/60)/60)/24)+DATE(1970,1,1)</f>
        <v>41402.752222222225</v>
      </c>
      <c r="T91" s="12">
        <f t="shared" si="9"/>
        <v>41427.752222222225</v>
      </c>
    </row>
    <row r="92" spans="1:20" ht="30" x14ac:dyDescent="0.25">
      <c r="A92" s="7">
        <f t="shared" si="5"/>
        <v>100</v>
      </c>
      <c r="B92">
        <v>90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8">
        <f t="shared" si="6"/>
        <v>31.375</v>
      </c>
      <c r="Q92" t="str">
        <f t="shared" si="7"/>
        <v>film &amp; video</v>
      </c>
      <c r="R92" t="str">
        <f t="shared" si="8"/>
        <v>shorts</v>
      </c>
      <c r="S92" s="12">
        <f>(((K92/60)/60)/24)+DATE(1970,1,1)</f>
        <v>40706.297442129631</v>
      </c>
      <c r="T92" s="12">
        <f t="shared" si="9"/>
        <v>40736.297442129631</v>
      </c>
    </row>
    <row r="93" spans="1:20" ht="45" x14ac:dyDescent="0.25">
      <c r="A93" s="7">
        <f t="shared" si="5"/>
        <v>120</v>
      </c>
      <c r="B93">
        <v>91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8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2">
        <f>(((K93/60)/60)/24)+DATE(1970,1,1)</f>
        <v>40619.402361111112</v>
      </c>
      <c r="T93" s="12">
        <f t="shared" si="9"/>
        <v>40680.402361111112</v>
      </c>
    </row>
    <row r="94" spans="1:20" ht="60" x14ac:dyDescent="0.25">
      <c r="A94" s="7">
        <f t="shared" si="5"/>
        <v>105</v>
      </c>
      <c r="B94">
        <v>92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8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2">
        <f>(((K94/60)/60)/24)+DATE(1970,1,1)</f>
        <v>42721.198877314819</v>
      </c>
      <c r="T94" s="12">
        <f t="shared" si="9"/>
        <v>42767.333333333328</v>
      </c>
    </row>
    <row r="95" spans="1:20" ht="60" x14ac:dyDescent="0.25">
      <c r="A95" s="7">
        <f t="shared" si="5"/>
        <v>111</v>
      </c>
      <c r="B95">
        <v>93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8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2">
        <f>(((K95/60)/60)/24)+DATE(1970,1,1)</f>
        <v>41065.858067129629</v>
      </c>
      <c r="T95" s="12">
        <f t="shared" si="9"/>
        <v>41093.875</v>
      </c>
    </row>
    <row r="96" spans="1:20" ht="45" x14ac:dyDescent="0.25">
      <c r="A96" s="7">
        <f t="shared" si="5"/>
        <v>104</v>
      </c>
      <c r="B96">
        <v>94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8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2">
        <f>(((K96/60)/60)/24)+DATE(1970,1,1)</f>
        <v>41716.717847222222</v>
      </c>
      <c r="T96" s="12">
        <f t="shared" si="9"/>
        <v>41736.717847222222</v>
      </c>
    </row>
    <row r="97" spans="1:20" ht="60" x14ac:dyDescent="0.25">
      <c r="A97" s="7">
        <f t="shared" si="5"/>
        <v>131</v>
      </c>
      <c r="B97">
        <v>95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8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2">
        <f>(((K97/60)/60)/24)+DATE(1970,1,1)</f>
        <v>40935.005104166667</v>
      </c>
      <c r="T97" s="12">
        <f t="shared" si="9"/>
        <v>40965.005104166667</v>
      </c>
    </row>
    <row r="98" spans="1:20" ht="60" x14ac:dyDescent="0.25">
      <c r="A98" s="7">
        <f t="shared" si="5"/>
        <v>115</v>
      </c>
      <c r="B98">
        <v>96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8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2">
        <f>(((K98/60)/60)/24)+DATE(1970,1,1)</f>
        <v>40324.662511574075</v>
      </c>
      <c r="T98" s="12">
        <f t="shared" si="9"/>
        <v>40391.125</v>
      </c>
    </row>
    <row r="99" spans="1:20" ht="45" x14ac:dyDescent="0.25">
      <c r="A99" s="7">
        <f t="shared" si="5"/>
        <v>106</v>
      </c>
      <c r="B99">
        <v>97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8">
        <f t="shared" si="6"/>
        <v>53.125</v>
      </c>
      <c r="Q99" t="str">
        <f t="shared" si="7"/>
        <v>film &amp; video</v>
      </c>
      <c r="R99" t="str">
        <f t="shared" si="8"/>
        <v>shorts</v>
      </c>
      <c r="S99" s="12">
        <f>(((K99/60)/60)/24)+DATE(1970,1,1)</f>
        <v>40706.135208333333</v>
      </c>
      <c r="T99" s="12">
        <f t="shared" si="9"/>
        <v>40736.135208333333</v>
      </c>
    </row>
    <row r="100" spans="1:20" ht="45" x14ac:dyDescent="0.25">
      <c r="A100" s="7">
        <f t="shared" si="5"/>
        <v>106</v>
      </c>
      <c r="B100">
        <v>98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8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2">
        <f>(((K100/60)/60)/24)+DATE(1970,1,1)</f>
        <v>41214.79483796296</v>
      </c>
      <c r="T100" s="12">
        <f t="shared" si="9"/>
        <v>41250.979166666664</v>
      </c>
    </row>
    <row r="101" spans="1:20" ht="45" x14ac:dyDescent="0.25">
      <c r="A101" s="7">
        <f t="shared" si="5"/>
        <v>106</v>
      </c>
      <c r="B101">
        <v>99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8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2">
        <f>(((K101/60)/60)/24)+DATE(1970,1,1)</f>
        <v>41631.902766203704</v>
      </c>
      <c r="T101" s="12">
        <f t="shared" si="9"/>
        <v>41661.902766203704</v>
      </c>
    </row>
    <row r="102" spans="1:20" ht="60" x14ac:dyDescent="0.25">
      <c r="A102" s="7">
        <f t="shared" si="5"/>
        <v>100</v>
      </c>
      <c r="B102">
        <v>100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8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2">
        <f>(((K102/60)/60)/24)+DATE(1970,1,1)</f>
        <v>41197.753310185188</v>
      </c>
      <c r="T102" s="12">
        <f t="shared" si="9"/>
        <v>41217.794976851852</v>
      </c>
    </row>
    <row r="103" spans="1:20" ht="60" x14ac:dyDescent="0.25">
      <c r="A103" s="7">
        <f t="shared" si="5"/>
        <v>100</v>
      </c>
      <c r="B103">
        <v>101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8">
        <f t="shared" si="6"/>
        <v>100</v>
      </c>
      <c r="Q103" t="str">
        <f t="shared" si="7"/>
        <v>film &amp; video</v>
      </c>
      <c r="R103" t="str">
        <f t="shared" si="8"/>
        <v>shorts</v>
      </c>
      <c r="S103" s="12">
        <f>(((K103/60)/60)/24)+DATE(1970,1,1)</f>
        <v>41274.776736111111</v>
      </c>
      <c r="T103" s="12">
        <f t="shared" si="9"/>
        <v>41298.776736111111</v>
      </c>
    </row>
    <row r="104" spans="1:20" ht="60" x14ac:dyDescent="0.25">
      <c r="A104" s="7">
        <f t="shared" si="5"/>
        <v>128</v>
      </c>
      <c r="B104">
        <v>102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8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2">
        <f>(((K104/60)/60)/24)+DATE(1970,1,1)</f>
        <v>40505.131168981483</v>
      </c>
      <c r="T104" s="12">
        <f t="shared" si="9"/>
        <v>40535.131168981483</v>
      </c>
    </row>
    <row r="105" spans="1:20" ht="45" x14ac:dyDescent="0.25">
      <c r="A105" s="7">
        <f t="shared" si="5"/>
        <v>105</v>
      </c>
      <c r="B105">
        <v>103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8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2">
        <f>(((K105/60)/60)/24)+DATE(1970,1,1)</f>
        <v>41682.805902777778</v>
      </c>
      <c r="T105" s="12">
        <f t="shared" si="9"/>
        <v>41705.805902777778</v>
      </c>
    </row>
    <row r="106" spans="1:20" ht="30" x14ac:dyDescent="0.25">
      <c r="A106" s="7">
        <f t="shared" si="5"/>
        <v>120</v>
      </c>
      <c r="B106">
        <v>104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8">
        <f t="shared" si="6"/>
        <v>60</v>
      </c>
      <c r="Q106" t="str">
        <f t="shared" si="7"/>
        <v>film &amp; video</v>
      </c>
      <c r="R106" t="str">
        <f t="shared" si="8"/>
        <v>shorts</v>
      </c>
      <c r="S106" s="12">
        <f>(((K106/60)/60)/24)+DATE(1970,1,1)</f>
        <v>40612.695208333331</v>
      </c>
      <c r="T106" s="12">
        <f t="shared" si="9"/>
        <v>40636.041666666664</v>
      </c>
    </row>
    <row r="107" spans="1:20" ht="45" x14ac:dyDescent="0.25">
      <c r="A107" s="7">
        <f t="shared" si="5"/>
        <v>107</v>
      </c>
      <c r="B107">
        <v>105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8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2">
        <f>(((K107/60)/60)/24)+DATE(1970,1,1)</f>
        <v>42485.724768518514</v>
      </c>
      <c r="T107" s="12">
        <f t="shared" si="9"/>
        <v>42504</v>
      </c>
    </row>
    <row r="108" spans="1:20" x14ac:dyDescent="0.25">
      <c r="A108" s="7">
        <f t="shared" si="5"/>
        <v>101</v>
      </c>
      <c r="B108">
        <v>106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8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2">
        <f>(((K108/60)/60)/24)+DATE(1970,1,1)</f>
        <v>40987.776631944449</v>
      </c>
      <c r="T108" s="12">
        <f t="shared" si="9"/>
        <v>41001.776631944449</v>
      </c>
    </row>
    <row r="109" spans="1:20" ht="60" x14ac:dyDescent="0.25">
      <c r="A109" s="7">
        <f t="shared" si="5"/>
        <v>102</v>
      </c>
      <c r="B109">
        <v>107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8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2">
        <f>(((K109/60)/60)/24)+DATE(1970,1,1)</f>
        <v>40635.982488425929</v>
      </c>
      <c r="T109" s="12">
        <f t="shared" si="9"/>
        <v>40657.982488425929</v>
      </c>
    </row>
    <row r="110" spans="1:20" ht="45" x14ac:dyDescent="0.25">
      <c r="A110" s="7">
        <f t="shared" si="5"/>
        <v>247</v>
      </c>
      <c r="B110">
        <v>108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8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2">
        <f>(((K110/60)/60)/24)+DATE(1970,1,1)</f>
        <v>41365.613078703704</v>
      </c>
      <c r="T110" s="12">
        <f t="shared" si="9"/>
        <v>41425.613078703704</v>
      </c>
    </row>
    <row r="111" spans="1:20" ht="45" x14ac:dyDescent="0.25">
      <c r="A111" s="7">
        <f t="shared" si="5"/>
        <v>220</v>
      </c>
      <c r="B111">
        <v>109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8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2">
        <f>(((K111/60)/60)/24)+DATE(1970,1,1)</f>
        <v>40570.025810185187</v>
      </c>
      <c r="T111" s="12">
        <f t="shared" si="9"/>
        <v>40600.025810185187</v>
      </c>
    </row>
    <row r="112" spans="1:20" ht="45" x14ac:dyDescent="0.25">
      <c r="A112" s="7">
        <f t="shared" si="5"/>
        <v>131</v>
      </c>
      <c r="B112">
        <v>110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8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2">
        <f>(((K112/60)/60)/24)+DATE(1970,1,1)</f>
        <v>41557.949687500004</v>
      </c>
      <c r="T112" s="12">
        <f t="shared" si="9"/>
        <v>41592.249305555553</v>
      </c>
    </row>
    <row r="113" spans="1:20" ht="45" x14ac:dyDescent="0.25">
      <c r="A113" s="7">
        <f t="shared" si="5"/>
        <v>155</v>
      </c>
      <c r="B113">
        <v>111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8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2">
        <f>(((K113/60)/60)/24)+DATE(1970,1,1)</f>
        <v>42125.333182870367</v>
      </c>
      <c r="T113" s="12">
        <f t="shared" si="9"/>
        <v>42155.333182870367</v>
      </c>
    </row>
    <row r="114" spans="1:20" ht="60" x14ac:dyDescent="0.25">
      <c r="A114" s="7">
        <f t="shared" si="5"/>
        <v>104</v>
      </c>
      <c r="B114">
        <v>112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8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2">
        <f>(((K114/60)/60)/24)+DATE(1970,1,1)</f>
        <v>41718.043032407404</v>
      </c>
      <c r="T114" s="12">
        <f t="shared" si="9"/>
        <v>41742.083333333336</v>
      </c>
    </row>
    <row r="115" spans="1:20" ht="30" x14ac:dyDescent="0.25">
      <c r="A115" s="7">
        <f t="shared" si="5"/>
        <v>141</v>
      </c>
      <c r="B115">
        <v>113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8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2">
        <f>(((K115/60)/60)/24)+DATE(1970,1,1)</f>
        <v>40753.758425925924</v>
      </c>
      <c r="T115" s="12">
        <f t="shared" si="9"/>
        <v>40761.625</v>
      </c>
    </row>
    <row r="116" spans="1:20" ht="60" x14ac:dyDescent="0.25">
      <c r="A116" s="7">
        <f t="shared" si="5"/>
        <v>103</v>
      </c>
      <c r="B116">
        <v>114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8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2">
        <f>(((K116/60)/60)/24)+DATE(1970,1,1)</f>
        <v>40861.27416666667</v>
      </c>
      <c r="T116" s="12">
        <f t="shared" si="9"/>
        <v>40921.27416666667</v>
      </c>
    </row>
    <row r="117" spans="1:20" ht="30" x14ac:dyDescent="0.25">
      <c r="A117" s="7">
        <f t="shared" si="5"/>
        <v>140</v>
      </c>
      <c r="B117">
        <v>115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8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2">
        <f>(((K117/60)/60)/24)+DATE(1970,1,1)</f>
        <v>40918.738935185182</v>
      </c>
      <c r="T117" s="12">
        <f t="shared" si="9"/>
        <v>40943.738935185182</v>
      </c>
    </row>
    <row r="118" spans="1:20" ht="60" x14ac:dyDescent="0.25">
      <c r="A118" s="7">
        <f t="shared" si="5"/>
        <v>114</v>
      </c>
      <c r="B118">
        <v>116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8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2">
        <f>(((K118/60)/60)/24)+DATE(1970,1,1)</f>
        <v>40595.497164351851</v>
      </c>
      <c r="T118" s="12">
        <f t="shared" si="9"/>
        <v>40641.455497685187</v>
      </c>
    </row>
    <row r="119" spans="1:20" ht="60" x14ac:dyDescent="0.25">
      <c r="A119" s="7">
        <f t="shared" si="5"/>
        <v>100</v>
      </c>
      <c r="B119">
        <v>117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8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2">
        <f>(((K119/60)/60)/24)+DATE(1970,1,1)</f>
        <v>40248.834999999999</v>
      </c>
      <c r="T119" s="12">
        <f t="shared" si="9"/>
        <v>40338.791666666664</v>
      </c>
    </row>
    <row r="120" spans="1:20" ht="45" x14ac:dyDescent="0.25">
      <c r="A120" s="7">
        <f t="shared" si="5"/>
        <v>113</v>
      </c>
      <c r="B120">
        <v>118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8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2">
        <f>(((K120/60)/60)/24)+DATE(1970,1,1)</f>
        <v>40723.053657407407</v>
      </c>
      <c r="T120" s="12">
        <f t="shared" si="9"/>
        <v>40753.053657407407</v>
      </c>
    </row>
    <row r="121" spans="1:20" ht="60" x14ac:dyDescent="0.25">
      <c r="A121" s="7">
        <f t="shared" si="5"/>
        <v>105</v>
      </c>
      <c r="B121">
        <v>119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8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2">
        <f>(((K121/60)/60)/24)+DATE(1970,1,1)</f>
        <v>40739.069282407407</v>
      </c>
      <c r="T121" s="12">
        <f t="shared" si="9"/>
        <v>40768.958333333336</v>
      </c>
    </row>
    <row r="122" spans="1:20" ht="60" x14ac:dyDescent="0.25">
      <c r="A122" s="7">
        <f t="shared" si="5"/>
        <v>0</v>
      </c>
      <c r="B122">
        <v>120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8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2">
        <f>(((K122/60)/60)/24)+DATE(1970,1,1)</f>
        <v>42616.049849537041</v>
      </c>
      <c r="T122" s="12">
        <f t="shared" si="9"/>
        <v>42646.049849537041</v>
      </c>
    </row>
    <row r="123" spans="1:20" ht="60" x14ac:dyDescent="0.25">
      <c r="A123" s="7">
        <f t="shared" si="5"/>
        <v>0</v>
      </c>
      <c r="B123">
        <v>121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8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2">
        <f>(((K123/60)/60)/24)+DATE(1970,1,1)</f>
        <v>42096.704976851848</v>
      </c>
      <c r="T123" s="12">
        <f t="shared" si="9"/>
        <v>42112.427777777775</v>
      </c>
    </row>
    <row r="124" spans="1:20" ht="45" x14ac:dyDescent="0.25">
      <c r="A124" s="7">
        <f t="shared" si="5"/>
        <v>0</v>
      </c>
      <c r="B124">
        <v>122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8">
        <f t="shared" si="6"/>
        <v>0</v>
      </c>
      <c r="Q124" t="str">
        <f t="shared" si="7"/>
        <v>film &amp; video</v>
      </c>
      <c r="R124" t="str">
        <f t="shared" si="8"/>
        <v>science fiction</v>
      </c>
      <c r="S124" s="12">
        <f>(((K124/60)/60)/24)+DATE(1970,1,1)</f>
        <v>42593.431793981479</v>
      </c>
      <c r="T124" s="12">
        <f t="shared" si="9"/>
        <v>42653.431793981479</v>
      </c>
    </row>
    <row r="125" spans="1:20" ht="60" x14ac:dyDescent="0.25">
      <c r="A125" s="7">
        <f t="shared" si="5"/>
        <v>0</v>
      </c>
      <c r="B125">
        <v>123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8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2">
        <f>(((K125/60)/60)/24)+DATE(1970,1,1)</f>
        <v>41904.781990740739</v>
      </c>
      <c r="T125" s="12">
        <f t="shared" si="9"/>
        <v>41940.916666666664</v>
      </c>
    </row>
    <row r="126" spans="1:20" ht="45" x14ac:dyDescent="0.25">
      <c r="A126" s="7">
        <f t="shared" si="5"/>
        <v>0</v>
      </c>
      <c r="B126">
        <v>124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8">
        <f t="shared" si="6"/>
        <v>0</v>
      </c>
      <c r="Q126" t="str">
        <f t="shared" si="7"/>
        <v>film &amp; video</v>
      </c>
      <c r="R126" t="str">
        <f t="shared" si="8"/>
        <v>science fiction</v>
      </c>
      <c r="S126" s="12">
        <f>(((K126/60)/60)/24)+DATE(1970,1,1)</f>
        <v>42114.928726851853</v>
      </c>
      <c r="T126" s="12">
        <f t="shared" si="9"/>
        <v>42139.928726851853</v>
      </c>
    </row>
    <row r="127" spans="1:20" ht="60" x14ac:dyDescent="0.25">
      <c r="A127" s="7">
        <f t="shared" si="5"/>
        <v>14</v>
      </c>
      <c r="B127">
        <v>125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8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2">
        <f>(((K127/60)/60)/24)+DATE(1970,1,1)</f>
        <v>42709.993981481486</v>
      </c>
      <c r="T127" s="12">
        <f t="shared" si="9"/>
        <v>42769.993981481486</v>
      </c>
    </row>
    <row r="128" spans="1:20" ht="60" x14ac:dyDescent="0.25">
      <c r="A128" s="7">
        <f t="shared" si="5"/>
        <v>6</v>
      </c>
      <c r="B128">
        <v>126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8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2">
        <f>(((K128/60)/60)/24)+DATE(1970,1,1)</f>
        <v>42135.589548611111</v>
      </c>
      <c r="T128" s="12">
        <f t="shared" si="9"/>
        <v>42166.083333333328</v>
      </c>
    </row>
    <row r="129" spans="1:20" ht="60" x14ac:dyDescent="0.25">
      <c r="A129" s="7">
        <f t="shared" si="5"/>
        <v>2</v>
      </c>
      <c r="B129">
        <v>127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8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2">
        <f>(((K129/60)/60)/24)+DATE(1970,1,1)</f>
        <v>42067.62431712963</v>
      </c>
      <c r="T129" s="12">
        <f t="shared" si="9"/>
        <v>42097.582650462966</v>
      </c>
    </row>
    <row r="130" spans="1:20" ht="30" x14ac:dyDescent="0.25">
      <c r="A130" s="7">
        <f t="shared" si="5"/>
        <v>2</v>
      </c>
      <c r="B130">
        <v>128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8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2">
        <f>(((K130/60)/60)/24)+DATE(1970,1,1)</f>
        <v>42628.22792824074</v>
      </c>
      <c r="T130" s="12">
        <f t="shared" si="9"/>
        <v>42663.22792824074</v>
      </c>
    </row>
    <row r="131" spans="1:20" ht="60" x14ac:dyDescent="0.25">
      <c r="A131" s="7">
        <f t="shared" ref="A131:A194" si="10">IF(E131&gt;0,ROUND(100*F131/E131,0),0)</f>
        <v>0</v>
      </c>
      <c r="B131">
        <v>129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8">
        <f t="shared" ref="P131:P194" si="11">IF(M131&gt;0,F131/M131,0)</f>
        <v>0</v>
      </c>
      <c r="Q131" t="str">
        <f t="shared" ref="Q131:Q194" si="12">MID(O131,1,FIND("/",O131)-1)</f>
        <v>film &amp; video</v>
      </c>
      <c r="R131" t="str">
        <f t="shared" ref="R131:R194" si="13">MID(O131,FIND("/",O131)+1,LEN(O131)-FIND("/",O131))</f>
        <v>science fiction</v>
      </c>
      <c r="S131" s="12">
        <f>(((K131/60)/60)/24)+DATE(1970,1,1)</f>
        <v>41882.937303240738</v>
      </c>
      <c r="T131" s="12">
        <f t="shared" ref="T131:T194" si="14">(((J131/60)/60)/24)+DATE(1970,1,1)</f>
        <v>41942.937303240738</v>
      </c>
    </row>
    <row r="132" spans="1:20" ht="60" x14ac:dyDescent="0.25">
      <c r="A132" s="7">
        <f t="shared" si="10"/>
        <v>0</v>
      </c>
      <c r="B132">
        <v>130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8">
        <f t="shared" si="11"/>
        <v>0</v>
      </c>
      <c r="Q132" t="str">
        <f t="shared" si="12"/>
        <v>film &amp; video</v>
      </c>
      <c r="R132" t="str">
        <f t="shared" si="13"/>
        <v>science fiction</v>
      </c>
      <c r="S132" s="12">
        <f>(((K132/60)/60)/24)+DATE(1970,1,1)</f>
        <v>41778.915416666663</v>
      </c>
      <c r="T132" s="12">
        <f t="shared" si="14"/>
        <v>41806.844444444447</v>
      </c>
    </row>
    <row r="133" spans="1:20" x14ac:dyDescent="0.25">
      <c r="A133" s="7">
        <f t="shared" si="10"/>
        <v>0</v>
      </c>
      <c r="B133">
        <v>131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8">
        <f t="shared" si="11"/>
        <v>0</v>
      </c>
      <c r="Q133" t="str">
        <f t="shared" si="12"/>
        <v>film &amp; video</v>
      </c>
      <c r="R133" t="str">
        <f t="shared" si="13"/>
        <v>science fiction</v>
      </c>
      <c r="S133" s="12">
        <f>(((K133/60)/60)/24)+DATE(1970,1,1)</f>
        <v>42541.837511574078</v>
      </c>
      <c r="T133" s="12">
        <f t="shared" si="14"/>
        <v>42557</v>
      </c>
    </row>
    <row r="134" spans="1:20" ht="60" x14ac:dyDescent="0.25">
      <c r="A134" s="7">
        <f t="shared" si="10"/>
        <v>10</v>
      </c>
      <c r="B134">
        <v>132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8">
        <f t="shared" si="11"/>
        <v>94.506172839506178</v>
      </c>
      <c r="Q134" t="str">
        <f t="shared" si="12"/>
        <v>film &amp; video</v>
      </c>
      <c r="R134" t="str">
        <f t="shared" si="13"/>
        <v>science fiction</v>
      </c>
      <c r="S134" s="12">
        <f>(((K134/60)/60)/24)+DATE(1970,1,1)</f>
        <v>41905.812581018516</v>
      </c>
      <c r="T134" s="12">
        <f t="shared" si="14"/>
        <v>41950.854247685187</v>
      </c>
    </row>
    <row r="135" spans="1:20" ht="45" x14ac:dyDescent="0.25">
      <c r="A135" s="7">
        <f t="shared" si="10"/>
        <v>0</v>
      </c>
      <c r="B135">
        <v>133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8">
        <f t="shared" si="11"/>
        <v>0</v>
      </c>
      <c r="Q135" t="str">
        <f t="shared" si="12"/>
        <v>film &amp; video</v>
      </c>
      <c r="R135" t="str">
        <f t="shared" si="13"/>
        <v>science fiction</v>
      </c>
      <c r="S135" s="12">
        <f>(((K135/60)/60)/24)+DATE(1970,1,1)</f>
        <v>42491.80768518518</v>
      </c>
      <c r="T135" s="12">
        <f t="shared" si="14"/>
        <v>42521.729861111111</v>
      </c>
    </row>
    <row r="136" spans="1:20" ht="30" x14ac:dyDescent="0.25">
      <c r="A136" s="7">
        <f t="shared" si="10"/>
        <v>0</v>
      </c>
      <c r="B136">
        <v>134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8">
        <f t="shared" si="11"/>
        <v>0</v>
      </c>
      <c r="Q136" t="str">
        <f t="shared" si="12"/>
        <v>film &amp; video</v>
      </c>
      <c r="R136" t="str">
        <f t="shared" si="13"/>
        <v>science fiction</v>
      </c>
      <c r="S136" s="12">
        <f>(((K136/60)/60)/24)+DATE(1970,1,1)</f>
        <v>42221.909930555557</v>
      </c>
      <c r="T136" s="12">
        <f t="shared" si="14"/>
        <v>42251.708333333328</v>
      </c>
    </row>
    <row r="137" spans="1:20" ht="45" x14ac:dyDescent="0.25">
      <c r="A137" s="7">
        <f t="shared" si="10"/>
        <v>13</v>
      </c>
      <c r="B137">
        <v>135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8">
        <f t="shared" si="11"/>
        <v>80.599999999999994</v>
      </c>
      <c r="Q137" t="str">
        <f t="shared" si="12"/>
        <v>film &amp; video</v>
      </c>
      <c r="R137" t="str">
        <f t="shared" si="13"/>
        <v>science fiction</v>
      </c>
      <c r="S137" s="12">
        <f>(((K137/60)/60)/24)+DATE(1970,1,1)</f>
        <v>41788.381909722222</v>
      </c>
      <c r="T137" s="12">
        <f t="shared" si="14"/>
        <v>41821.791666666664</v>
      </c>
    </row>
    <row r="138" spans="1:20" ht="60" x14ac:dyDescent="0.25">
      <c r="A138" s="7">
        <f t="shared" si="10"/>
        <v>0</v>
      </c>
      <c r="B138">
        <v>136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8">
        <f t="shared" si="11"/>
        <v>0</v>
      </c>
      <c r="Q138" t="str">
        <f t="shared" si="12"/>
        <v>film &amp; video</v>
      </c>
      <c r="R138" t="str">
        <f t="shared" si="13"/>
        <v>science fiction</v>
      </c>
      <c r="S138" s="12">
        <f>(((K138/60)/60)/24)+DATE(1970,1,1)</f>
        <v>42096.410115740742</v>
      </c>
      <c r="T138" s="12">
        <f t="shared" si="14"/>
        <v>42140.427777777775</v>
      </c>
    </row>
    <row r="139" spans="1:20" ht="60" x14ac:dyDescent="0.25">
      <c r="A139" s="7">
        <f t="shared" si="10"/>
        <v>0</v>
      </c>
      <c r="B139">
        <v>137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8">
        <f t="shared" si="11"/>
        <v>0</v>
      </c>
      <c r="Q139" t="str">
        <f t="shared" si="12"/>
        <v>film &amp; video</v>
      </c>
      <c r="R139" t="str">
        <f t="shared" si="13"/>
        <v>science fiction</v>
      </c>
      <c r="S139" s="12">
        <f>(((K139/60)/60)/24)+DATE(1970,1,1)</f>
        <v>42239.573993055557</v>
      </c>
      <c r="T139" s="12">
        <f t="shared" si="14"/>
        <v>42289.573993055557</v>
      </c>
    </row>
    <row r="140" spans="1:20" ht="60" x14ac:dyDescent="0.25">
      <c r="A140" s="7">
        <f t="shared" si="10"/>
        <v>3</v>
      </c>
      <c r="B140">
        <v>138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8">
        <f t="shared" si="11"/>
        <v>81.241379310344826</v>
      </c>
      <c r="Q140" t="str">
        <f t="shared" si="12"/>
        <v>film &amp; video</v>
      </c>
      <c r="R140" t="str">
        <f t="shared" si="13"/>
        <v>science fiction</v>
      </c>
      <c r="S140" s="12">
        <f>(((K140/60)/60)/24)+DATE(1970,1,1)</f>
        <v>42186.257418981477</v>
      </c>
      <c r="T140" s="12">
        <f t="shared" si="14"/>
        <v>42217.207638888889</v>
      </c>
    </row>
    <row r="141" spans="1:20" ht="45" x14ac:dyDescent="0.25">
      <c r="A141" s="7">
        <f t="shared" si="10"/>
        <v>100</v>
      </c>
      <c r="B141">
        <v>139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8">
        <f t="shared" si="11"/>
        <v>500</v>
      </c>
      <c r="Q141" t="str">
        <f t="shared" si="12"/>
        <v>film &amp; video</v>
      </c>
      <c r="R141" t="str">
        <f t="shared" si="13"/>
        <v>science fiction</v>
      </c>
      <c r="S141" s="12">
        <f>(((K141/60)/60)/24)+DATE(1970,1,1)</f>
        <v>42187.920972222222</v>
      </c>
      <c r="T141" s="12">
        <f t="shared" si="14"/>
        <v>42197.920972222222</v>
      </c>
    </row>
    <row r="142" spans="1:20" ht="60" x14ac:dyDescent="0.25">
      <c r="A142" s="7">
        <f t="shared" si="10"/>
        <v>0</v>
      </c>
      <c r="B142">
        <v>140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8">
        <f t="shared" si="11"/>
        <v>0</v>
      </c>
      <c r="Q142" t="str">
        <f t="shared" si="12"/>
        <v>film &amp; video</v>
      </c>
      <c r="R142" t="str">
        <f t="shared" si="13"/>
        <v>science fiction</v>
      </c>
      <c r="S142" s="12">
        <f>(((K142/60)/60)/24)+DATE(1970,1,1)</f>
        <v>42053.198287037041</v>
      </c>
      <c r="T142" s="12">
        <f t="shared" si="14"/>
        <v>42083.15662037037</v>
      </c>
    </row>
    <row r="143" spans="1:20" ht="45" x14ac:dyDescent="0.25">
      <c r="A143" s="7">
        <f t="shared" si="10"/>
        <v>11</v>
      </c>
      <c r="B143">
        <v>141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8">
        <f t="shared" si="11"/>
        <v>46.178571428571431</v>
      </c>
      <c r="Q143" t="str">
        <f t="shared" si="12"/>
        <v>film &amp; video</v>
      </c>
      <c r="R143" t="str">
        <f t="shared" si="13"/>
        <v>science fiction</v>
      </c>
      <c r="S143" s="12">
        <f>(((K143/60)/60)/24)+DATE(1970,1,1)</f>
        <v>42110.153043981481</v>
      </c>
      <c r="T143" s="12">
        <f t="shared" si="14"/>
        <v>42155.153043981481</v>
      </c>
    </row>
    <row r="144" spans="1:20" ht="60" x14ac:dyDescent="0.25">
      <c r="A144" s="7">
        <f t="shared" si="10"/>
        <v>0</v>
      </c>
      <c r="B144">
        <v>142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8">
        <f t="shared" si="11"/>
        <v>10</v>
      </c>
      <c r="Q144" t="str">
        <f t="shared" si="12"/>
        <v>film &amp; video</v>
      </c>
      <c r="R144" t="str">
        <f t="shared" si="13"/>
        <v>science fiction</v>
      </c>
      <c r="S144" s="12">
        <f>(((K144/60)/60)/24)+DATE(1970,1,1)</f>
        <v>41938.893263888887</v>
      </c>
      <c r="T144" s="12">
        <f t="shared" si="14"/>
        <v>41959.934930555552</v>
      </c>
    </row>
    <row r="145" spans="1:20" ht="60" x14ac:dyDescent="0.25">
      <c r="A145" s="7">
        <f t="shared" si="10"/>
        <v>0</v>
      </c>
      <c r="B145">
        <v>143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8">
        <f t="shared" si="11"/>
        <v>0</v>
      </c>
      <c r="Q145" t="str">
        <f t="shared" si="12"/>
        <v>film &amp; video</v>
      </c>
      <c r="R145" t="str">
        <f t="shared" si="13"/>
        <v>science fiction</v>
      </c>
      <c r="S145" s="12">
        <f>(((K145/60)/60)/24)+DATE(1970,1,1)</f>
        <v>42559.064143518524</v>
      </c>
      <c r="T145" s="12">
        <f t="shared" si="14"/>
        <v>42616.246527777781</v>
      </c>
    </row>
    <row r="146" spans="1:20" ht="45" x14ac:dyDescent="0.25">
      <c r="A146" s="7">
        <f t="shared" si="10"/>
        <v>28</v>
      </c>
      <c r="B146">
        <v>144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8">
        <f t="shared" si="11"/>
        <v>55.945945945945944</v>
      </c>
      <c r="Q146" t="str">
        <f t="shared" si="12"/>
        <v>film &amp; video</v>
      </c>
      <c r="R146" t="str">
        <f t="shared" si="13"/>
        <v>science fiction</v>
      </c>
      <c r="S146" s="12">
        <f>(((K146/60)/60)/24)+DATE(1970,1,1)</f>
        <v>42047.762407407412</v>
      </c>
      <c r="T146" s="12">
        <f t="shared" si="14"/>
        <v>42107.72074074074</v>
      </c>
    </row>
    <row r="147" spans="1:20" ht="60" x14ac:dyDescent="0.25">
      <c r="A147" s="7">
        <f t="shared" si="10"/>
        <v>8</v>
      </c>
      <c r="B147">
        <v>145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8">
        <f t="shared" si="11"/>
        <v>37.555555555555557</v>
      </c>
      <c r="Q147" t="str">
        <f t="shared" si="12"/>
        <v>film &amp; video</v>
      </c>
      <c r="R147" t="str">
        <f t="shared" si="13"/>
        <v>science fiction</v>
      </c>
      <c r="S147" s="12">
        <f>(((K147/60)/60)/24)+DATE(1970,1,1)</f>
        <v>42200.542268518519</v>
      </c>
      <c r="T147" s="12">
        <f t="shared" si="14"/>
        <v>42227.542268518519</v>
      </c>
    </row>
    <row r="148" spans="1:20" ht="60" x14ac:dyDescent="0.25">
      <c r="A148" s="7">
        <f t="shared" si="10"/>
        <v>1</v>
      </c>
      <c r="B148">
        <v>146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8">
        <f t="shared" si="11"/>
        <v>38.333333333333336</v>
      </c>
      <c r="Q148" t="str">
        <f t="shared" si="12"/>
        <v>film &amp; video</v>
      </c>
      <c r="R148" t="str">
        <f t="shared" si="13"/>
        <v>science fiction</v>
      </c>
      <c r="S148" s="12">
        <f>(((K148/60)/60)/24)+DATE(1970,1,1)</f>
        <v>42693.016180555554</v>
      </c>
      <c r="T148" s="12">
        <f t="shared" si="14"/>
        <v>42753.016180555554</v>
      </c>
    </row>
    <row r="149" spans="1:20" ht="30" x14ac:dyDescent="0.25">
      <c r="A149" s="7">
        <f t="shared" si="10"/>
        <v>0</v>
      </c>
      <c r="B149">
        <v>147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8">
        <f t="shared" si="11"/>
        <v>0</v>
      </c>
      <c r="Q149" t="str">
        <f t="shared" si="12"/>
        <v>film &amp; video</v>
      </c>
      <c r="R149" t="str">
        <f t="shared" si="13"/>
        <v>science fiction</v>
      </c>
      <c r="S149" s="12">
        <f>(((K149/60)/60)/24)+DATE(1970,1,1)</f>
        <v>41969.767824074079</v>
      </c>
      <c r="T149" s="12">
        <f t="shared" si="14"/>
        <v>42012.762499999997</v>
      </c>
    </row>
    <row r="150" spans="1:20" ht="60" x14ac:dyDescent="0.25">
      <c r="A150" s="7">
        <f t="shared" si="10"/>
        <v>0</v>
      </c>
      <c r="B150">
        <v>148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8">
        <f t="shared" si="11"/>
        <v>20</v>
      </c>
      <c r="Q150" t="str">
        <f t="shared" si="12"/>
        <v>film &amp; video</v>
      </c>
      <c r="R150" t="str">
        <f t="shared" si="13"/>
        <v>science fiction</v>
      </c>
      <c r="S150" s="12">
        <f>(((K150/60)/60)/24)+DATE(1970,1,1)</f>
        <v>42397.281666666662</v>
      </c>
      <c r="T150" s="12">
        <f t="shared" si="14"/>
        <v>42427.281666666662</v>
      </c>
    </row>
    <row r="151" spans="1:20" ht="60" x14ac:dyDescent="0.25">
      <c r="A151" s="7">
        <f t="shared" si="10"/>
        <v>1</v>
      </c>
      <c r="B151">
        <v>149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8">
        <f t="shared" si="11"/>
        <v>15.333333333333334</v>
      </c>
      <c r="Q151" t="str">
        <f t="shared" si="12"/>
        <v>film &amp; video</v>
      </c>
      <c r="R151" t="str">
        <f t="shared" si="13"/>
        <v>science fiction</v>
      </c>
      <c r="S151" s="12">
        <f>(((K151/60)/60)/24)+DATE(1970,1,1)</f>
        <v>41968.172106481477</v>
      </c>
      <c r="T151" s="12">
        <f t="shared" si="14"/>
        <v>41998.333333333328</v>
      </c>
    </row>
    <row r="152" spans="1:20" ht="45" x14ac:dyDescent="0.25">
      <c r="A152" s="7">
        <f t="shared" si="10"/>
        <v>23</v>
      </c>
      <c r="B152">
        <v>150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8">
        <f t="shared" si="11"/>
        <v>449.43283582089555</v>
      </c>
      <c r="Q152" t="str">
        <f t="shared" si="12"/>
        <v>film &amp; video</v>
      </c>
      <c r="R152" t="str">
        <f t="shared" si="13"/>
        <v>science fiction</v>
      </c>
      <c r="S152" s="12">
        <f>(((K152/60)/60)/24)+DATE(1970,1,1)</f>
        <v>42090.161828703705</v>
      </c>
      <c r="T152" s="12">
        <f t="shared" si="14"/>
        <v>42150.161828703705</v>
      </c>
    </row>
    <row r="153" spans="1:20" ht="60" x14ac:dyDescent="0.25">
      <c r="A153" s="7">
        <f t="shared" si="10"/>
        <v>0</v>
      </c>
      <c r="B153">
        <v>151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8">
        <f t="shared" si="11"/>
        <v>28</v>
      </c>
      <c r="Q153" t="str">
        <f t="shared" si="12"/>
        <v>film &amp; video</v>
      </c>
      <c r="R153" t="str">
        <f t="shared" si="13"/>
        <v>science fiction</v>
      </c>
      <c r="S153" s="12">
        <f>(((K153/60)/60)/24)+DATE(1970,1,1)</f>
        <v>42113.550821759258</v>
      </c>
      <c r="T153" s="12">
        <f t="shared" si="14"/>
        <v>42173.550821759258</v>
      </c>
    </row>
    <row r="154" spans="1:20" ht="30" x14ac:dyDescent="0.25">
      <c r="A154" s="7">
        <f t="shared" si="10"/>
        <v>0</v>
      </c>
      <c r="B154">
        <v>152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8">
        <f t="shared" si="11"/>
        <v>15</v>
      </c>
      <c r="Q154" t="str">
        <f t="shared" si="12"/>
        <v>film &amp; video</v>
      </c>
      <c r="R154" t="str">
        <f t="shared" si="13"/>
        <v>science fiction</v>
      </c>
      <c r="S154" s="12">
        <f>(((K154/60)/60)/24)+DATE(1970,1,1)</f>
        <v>41875.077546296299</v>
      </c>
      <c r="T154" s="12">
        <f t="shared" si="14"/>
        <v>41905.077546296299</v>
      </c>
    </row>
    <row r="155" spans="1:20" ht="45" x14ac:dyDescent="0.25">
      <c r="A155" s="7">
        <f t="shared" si="10"/>
        <v>1</v>
      </c>
      <c r="B155">
        <v>153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8">
        <f t="shared" si="11"/>
        <v>35.9</v>
      </c>
      <c r="Q155" t="str">
        <f t="shared" si="12"/>
        <v>film &amp; video</v>
      </c>
      <c r="R155" t="str">
        <f t="shared" si="13"/>
        <v>science fiction</v>
      </c>
      <c r="S155" s="12">
        <f>(((K155/60)/60)/24)+DATE(1970,1,1)</f>
        <v>41933.586157407408</v>
      </c>
      <c r="T155" s="12">
        <f t="shared" si="14"/>
        <v>41975.627824074079</v>
      </c>
    </row>
    <row r="156" spans="1:20" ht="45" x14ac:dyDescent="0.25">
      <c r="A156" s="7">
        <f t="shared" si="10"/>
        <v>3</v>
      </c>
      <c r="B156">
        <v>154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8">
        <f t="shared" si="11"/>
        <v>13.333333333333334</v>
      </c>
      <c r="Q156" t="str">
        <f t="shared" si="12"/>
        <v>film &amp; video</v>
      </c>
      <c r="R156" t="str">
        <f t="shared" si="13"/>
        <v>science fiction</v>
      </c>
      <c r="S156" s="12">
        <f>(((K156/60)/60)/24)+DATE(1970,1,1)</f>
        <v>42115.547395833331</v>
      </c>
      <c r="T156" s="12">
        <f t="shared" si="14"/>
        <v>42158.547395833331</v>
      </c>
    </row>
    <row r="157" spans="1:20" ht="60" x14ac:dyDescent="0.25">
      <c r="A157" s="7">
        <f t="shared" si="10"/>
        <v>0</v>
      </c>
      <c r="B157">
        <v>155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8">
        <f t="shared" si="11"/>
        <v>20.25</v>
      </c>
      <c r="Q157" t="str">
        <f t="shared" si="12"/>
        <v>film &amp; video</v>
      </c>
      <c r="R157" t="str">
        <f t="shared" si="13"/>
        <v>science fiction</v>
      </c>
      <c r="S157" s="12">
        <f>(((K157/60)/60)/24)+DATE(1970,1,1)</f>
        <v>42168.559432870374</v>
      </c>
      <c r="T157" s="12">
        <f t="shared" si="14"/>
        <v>42208.559432870374</v>
      </c>
    </row>
    <row r="158" spans="1:20" ht="60" x14ac:dyDescent="0.25">
      <c r="A158" s="7">
        <f t="shared" si="10"/>
        <v>5</v>
      </c>
      <c r="B158">
        <v>156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8">
        <f t="shared" si="11"/>
        <v>119</v>
      </c>
      <c r="Q158" t="str">
        <f t="shared" si="12"/>
        <v>film &amp; video</v>
      </c>
      <c r="R158" t="str">
        <f t="shared" si="13"/>
        <v>science fiction</v>
      </c>
      <c r="S158" s="12">
        <f>(((K158/60)/60)/24)+DATE(1970,1,1)</f>
        <v>41794.124953703707</v>
      </c>
      <c r="T158" s="12">
        <f t="shared" si="14"/>
        <v>41854.124953703707</v>
      </c>
    </row>
    <row r="159" spans="1:20" ht="45" x14ac:dyDescent="0.25">
      <c r="A159" s="7">
        <f t="shared" si="10"/>
        <v>0</v>
      </c>
      <c r="B159">
        <v>157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8">
        <f t="shared" si="11"/>
        <v>4</v>
      </c>
      <c r="Q159" t="str">
        <f t="shared" si="12"/>
        <v>film &amp; video</v>
      </c>
      <c r="R159" t="str">
        <f t="shared" si="13"/>
        <v>science fiction</v>
      </c>
      <c r="S159" s="12">
        <f>(((K159/60)/60)/24)+DATE(1970,1,1)</f>
        <v>42396.911712962959</v>
      </c>
      <c r="T159" s="12">
        <f t="shared" si="14"/>
        <v>42426.911712962959</v>
      </c>
    </row>
    <row r="160" spans="1:20" ht="60" x14ac:dyDescent="0.25">
      <c r="A160" s="7">
        <f t="shared" si="10"/>
        <v>0</v>
      </c>
      <c r="B160">
        <v>158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8">
        <f t="shared" si="11"/>
        <v>0</v>
      </c>
      <c r="Q160" t="str">
        <f t="shared" si="12"/>
        <v>film &amp; video</v>
      </c>
      <c r="R160" t="str">
        <f t="shared" si="13"/>
        <v>science fiction</v>
      </c>
      <c r="S160" s="12">
        <f>(((K160/60)/60)/24)+DATE(1970,1,1)</f>
        <v>41904.07671296296</v>
      </c>
      <c r="T160" s="12">
        <f t="shared" si="14"/>
        <v>41934.07671296296</v>
      </c>
    </row>
    <row r="161" spans="1:20" ht="60" x14ac:dyDescent="0.25">
      <c r="A161" s="7">
        <f t="shared" si="10"/>
        <v>0</v>
      </c>
      <c r="B161">
        <v>159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8">
        <f t="shared" si="11"/>
        <v>10</v>
      </c>
      <c r="Q161" t="str">
        <f t="shared" si="12"/>
        <v>film &amp; video</v>
      </c>
      <c r="R161" t="str">
        <f t="shared" si="13"/>
        <v>science fiction</v>
      </c>
      <c r="S161" s="12">
        <f>(((K161/60)/60)/24)+DATE(1970,1,1)</f>
        <v>42514.434548611112</v>
      </c>
      <c r="T161" s="12">
        <f t="shared" si="14"/>
        <v>42554.434548611112</v>
      </c>
    </row>
    <row r="162" spans="1:20" ht="60" x14ac:dyDescent="0.25">
      <c r="A162" s="7">
        <f t="shared" si="10"/>
        <v>0</v>
      </c>
      <c r="B162">
        <v>160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8">
        <f t="shared" si="11"/>
        <v>0</v>
      </c>
      <c r="Q162" t="str">
        <f t="shared" si="12"/>
        <v>film &amp; video</v>
      </c>
      <c r="R162" t="str">
        <f t="shared" si="13"/>
        <v>drama</v>
      </c>
      <c r="S162" s="12">
        <f>(((K162/60)/60)/24)+DATE(1970,1,1)</f>
        <v>42171.913090277783</v>
      </c>
      <c r="T162" s="12">
        <f t="shared" si="14"/>
        <v>42231.913090277783</v>
      </c>
    </row>
    <row r="163" spans="1:20" ht="60" x14ac:dyDescent="0.25">
      <c r="A163" s="7">
        <f t="shared" si="10"/>
        <v>0</v>
      </c>
      <c r="B163">
        <v>161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8">
        <f t="shared" si="11"/>
        <v>5</v>
      </c>
      <c r="Q163" t="str">
        <f t="shared" si="12"/>
        <v>film &amp; video</v>
      </c>
      <c r="R163" t="str">
        <f t="shared" si="13"/>
        <v>drama</v>
      </c>
      <c r="S163" s="12">
        <f>(((K163/60)/60)/24)+DATE(1970,1,1)</f>
        <v>41792.687442129631</v>
      </c>
      <c r="T163" s="12">
        <f t="shared" si="14"/>
        <v>41822.687442129631</v>
      </c>
    </row>
    <row r="164" spans="1:20" ht="45" x14ac:dyDescent="0.25">
      <c r="A164" s="7">
        <f t="shared" si="10"/>
        <v>16</v>
      </c>
      <c r="B164">
        <v>162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8">
        <f t="shared" si="11"/>
        <v>43.5</v>
      </c>
      <c r="Q164" t="str">
        <f t="shared" si="12"/>
        <v>film &amp; video</v>
      </c>
      <c r="R164" t="str">
        <f t="shared" si="13"/>
        <v>drama</v>
      </c>
      <c r="S164" s="12">
        <f>(((K164/60)/60)/24)+DATE(1970,1,1)</f>
        <v>41835.126805555556</v>
      </c>
      <c r="T164" s="12">
        <f t="shared" si="14"/>
        <v>41867.987500000003</v>
      </c>
    </row>
    <row r="165" spans="1:20" ht="60" x14ac:dyDescent="0.25">
      <c r="A165" s="7">
        <f t="shared" si="10"/>
        <v>0</v>
      </c>
      <c r="B165">
        <v>163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8">
        <f t="shared" si="11"/>
        <v>0</v>
      </c>
      <c r="Q165" t="str">
        <f t="shared" si="12"/>
        <v>film &amp; video</v>
      </c>
      <c r="R165" t="str">
        <f t="shared" si="13"/>
        <v>drama</v>
      </c>
      <c r="S165" s="12">
        <f>(((K165/60)/60)/24)+DATE(1970,1,1)</f>
        <v>42243.961273148147</v>
      </c>
      <c r="T165" s="12">
        <f t="shared" si="14"/>
        <v>42278</v>
      </c>
    </row>
    <row r="166" spans="1:20" ht="60" x14ac:dyDescent="0.25">
      <c r="A166" s="7">
        <f t="shared" si="10"/>
        <v>1</v>
      </c>
      <c r="B166">
        <v>164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8">
        <f t="shared" si="11"/>
        <v>91.428571428571431</v>
      </c>
      <c r="Q166" t="str">
        <f t="shared" si="12"/>
        <v>film &amp; video</v>
      </c>
      <c r="R166" t="str">
        <f t="shared" si="13"/>
        <v>drama</v>
      </c>
      <c r="S166" s="12">
        <f>(((K166/60)/60)/24)+DATE(1970,1,1)</f>
        <v>41841.762743055559</v>
      </c>
      <c r="T166" s="12">
        <f t="shared" si="14"/>
        <v>41901.762743055559</v>
      </c>
    </row>
    <row r="167" spans="1:20" ht="30" x14ac:dyDescent="0.25">
      <c r="A167" s="7">
        <f t="shared" si="10"/>
        <v>0</v>
      </c>
      <c r="B167">
        <v>165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8">
        <f t="shared" si="11"/>
        <v>0</v>
      </c>
      <c r="Q167" t="str">
        <f t="shared" si="12"/>
        <v>film &amp; video</v>
      </c>
      <c r="R167" t="str">
        <f t="shared" si="13"/>
        <v>drama</v>
      </c>
      <c r="S167" s="12">
        <f>(((K167/60)/60)/24)+DATE(1970,1,1)</f>
        <v>42351.658842592587</v>
      </c>
      <c r="T167" s="12">
        <f t="shared" si="14"/>
        <v>42381.658842592587</v>
      </c>
    </row>
    <row r="168" spans="1:20" ht="45" x14ac:dyDescent="0.25">
      <c r="A168" s="7">
        <f t="shared" si="10"/>
        <v>60</v>
      </c>
      <c r="B168">
        <v>166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8">
        <f t="shared" si="11"/>
        <v>3000</v>
      </c>
      <c r="Q168" t="str">
        <f t="shared" si="12"/>
        <v>film &amp; video</v>
      </c>
      <c r="R168" t="str">
        <f t="shared" si="13"/>
        <v>drama</v>
      </c>
      <c r="S168" s="12">
        <f>(((K168/60)/60)/24)+DATE(1970,1,1)</f>
        <v>42721.075949074075</v>
      </c>
      <c r="T168" s="12">
        <f t="shared" si="14"/>
        <v>42751.075949074075</v>
      </c>
    </row>
    <row r="169" spans="1:20" ht="45" x14ac:dyDescent="0.25">
      <c r="A169" s="7">
        <f t="shared" si="10"/>
        <v>0</v>
      </c>
      <c r="B169">
        <v>167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8">
        <f t="shared" si="11"/>
        <v>5.5</v>
      </c>
      <c r="Q169" t="str">
        <f t="shared" si="12"/>
        <v>film &amp; video</v>
      </c>
      <c r="R169" t="str">
        <f t="shared" si="13"/>
        <v>drama</v>
      </c>
      <c r="S169" s="12">
        <f>(((K169/60)/60)/24)+DATE(1970,1,1)</f>
        <v>42160.927488425921</v>
      </c>
      <c r="T169" s="12">
        <f t="shared" si="14"/>
        <v>42220.927488425921</v>
      </c>
    </row>
    <row r="170" spans="1:20" ht="60" x14ac:dyDescent="0.25">
      <c r="A170" s="7">
        <f t="shared" si="10"/>
        <v>4</v>
      </c>
      <c r="B170">
        <v>168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8">
        <f t="shared" si="11"/>
        <v>108.33333333333333</v>
      </c>
      <c r="Q170" t="str">
        <f t="shared" si="12"/>
        <v>film &amp; video</v>
      </c>
      <c r="R170" t="str">
        <f t="shared" si="13"/>
        <v>drama</v>
      </c>
      <c r="S170" s="12">
        <f>(((K170/60)/60)/24)+DATE(1970,1,1)</f>
        <v>42052.83530092593</v>
      </c>
      <c r="T170" s="12">
        <f t="shared" si="14"/>
        <v>42082.793634259258</v>
      </c>
    </row>
    <row r="171" spans="1:20" ht="60" x14ac:dyDescent="0.25">
      <c r="A171" s="7">
        <f t="shared" si="10"/>
        <v>22</v>
      </c>
      <c r="B171">
        <v>169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8">
        <f t="shared" si="11"/>
        <v>56</v>
      </c>
      <c r="Q171" t="str">
        <f t="shared" si="12"/>
        <v>film &amp; video</v>
      </c>
      <c r="R171" t="str">
        <f t="shared" si="13"/>
        <v>drama</v>
      </c>
      <c r="S171" s="12">
        <f>(((K171/60)/60)/24)+DATE(1970,1,1)</f>
        <v>41900.505312499998</v>
      </c>
      <c r="T171" s="12">
        <f t="shared" si="14"/>
        <v>41930.505312499998</v>
      </c>
    </row>
    <row r="172" spans="1:20" ht="60" x14ac:dyDescent="0.25">
      <c r="A172" s="7">
        <f t="shared" si="10"/>
        <v>3</v>
      </c>
      <c r="B172">
        <v>170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8">
        <f t="shared" si="11"/>
        <v>32.5</v>
      </c>
      <c r="Q172" t="str">
        <f t="shared" si="12"/>
        <v>film &amp; video</v>
      </c>
      <c r="R172" t="str">
        <f t="shared" si="13"/>
        <v>drama</v>
      </c>
      <c r="S172" s="12">
        <f>(((K172/60)/60)/24)+DATE(1970,1,1)</f>
        <v>42216.977812500001</v>
      </c>
      <c r="T172" s="12">
        <f t="shared" si="14"/>
        <v>42246.227777777778</v>
      </c>
    </row>
    <row r="173" spans="1:20" ht="45" x14ac:dyDescent="0.25">
      <c r="A173" s="7">
        <f t="shared" si="10"/>
        <v>0</v>
      </c>
      <c r="B173">
        <v>171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8">
        <f t="shared" si="11"/>
        <v>1</v>
      </c>
      <c r="Q173" t="str">
        <f t="shared" si="12"/>
        <v>film &amp; video</v>
      </c>
      <c r="R173" t="str">
        <f t="shared" si="13"/>
        <v>drama</v>
      </c>
      <c r="S173" s="12">
        <f>(((K173/60)/60)/24)+DATE(1970,1,1)</f>
        <v>42534.180717592593</v>
      </c>
      <c r="T173" s="12">
        <f t="shared" si="14"/>
        <v>42594.180717592593</v>
      </c>
    </row>
    <row r="174" spans="1:20" ht="45" x14ac:dyDescent="0.25">
      <c r="A174" s="7">
        <f t="shared" si="10"/>
        <v>0</v>
      </c>
      <c r="B174">
        <v>172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8">
        <f t="shared" si="11"/>
        <v>0</v>
      </c>
      <c r="Q174" t="str">
        <f t="shared" si="12"/>
        <v>film &amp; video</v>
      </c>
      <c r="R174" t="str">
        <f t="shared" si="13"/>
        <v>drama</v>
      </c>
      <c r="S174" s="12">
        <f>(((K174/60)/60)/24)+DATE(1970,1,1)</f>
        <v>42047.394942129627</v>
      </c>
      <c r="T174" s="12">
        <f t="shared" si="14"/>
        <v>42082.353275462956</v>
      </c>
    </row>
    <row r="175" spans="1:20" ht="45" x14ac:dyDescent="0.25">
      <c r="A175" s="7">
        <f t="shared" si="10"/>
        <v>0</v>
      </c>
      <c r="B175">
        <v>173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8">
        <f t="shared" si="11"/>
        <v>0</v>
      </c>
      <c r="Q175" t="str">
        <f t="shared" si="12"/>
        <v>film &amp; video</v>
      </c>
      <c r="R175" t="str">
        <f t="shared" si="13"/>
        <v>drama</v>
      </c>
      <c r="S175" s="12">
        <f>(((K175/60)/60)/24)+DATE(1970,1,1)</f>
        <v>42033.573009259257</v>
      </c>
      <c r="T175" s="12">
        <f t="shared" si="14"/>
        <v>42063.573009259257</v>
      </c>
    </row>
    <row r="176" spans="1:20" ht="60" x14ac:dyDescent="0.25">
      <c r="A176" s="7">
        <f t="shared" si="10"/>
        <v>0</v>
      </c>
      <c r="B176">
        <v>174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8">
        <f t="shared" si="11"/>
        <v>0</v>
      </c>
      <c r="Q176" t="str">
        <f t="shared" si="12"/>
        <v>film &amp; video</v>
      </c>
      <c r="R176" t="str">
        <f t="shared" si="13"/>
        <v>drama</v>
      </c>
      <c r="S176" s="12">
        <f>(((K176/60)/60)/24)+DATE(1970,1,1)</f>
        <v>42072.758981481486</v>
      </c>
      <c r="T176" s="12">
        <f t="shared" si="14"/>
        <v>42132.758981481486</v>
      </c>
    </row>
    <row r="177" spans="1:20" ht="60" x14ac:dyDescent="0.25">
      <c r="A177" s="7">
        <f t="shared" si="10"/>
        <v>6</v>
      </c>
      <c r="B177">
        <v>175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8">
        <f t="shared" si="11"/>
        <v>49.884615384615387</v>
      </c>
      <c r="Q177" t="str">
        <f t="shared" si="12"/>
        <v>film &amp; video</v>
      </c>
      <c r="R177" t="str">
        <f t="shared" si="13"/>
        <v>drama</v>
      </c>
      <c r="S177" s="12">
        <f>(((K177/60)/60)/24)+DATE(1970,1,1)</f>
        <v>41855.777905092589</v>
      </c>
      <c r="T177" s="12">
        <f t="shared" si="14"/>
        <v>41880.777905092589</v>
      </c>
    </row>
    <row r="178" spans="1:20" ht="60" x14ac:dyDescent="0.25">
      <c r="A178" s="7">
        <f t="shared" si="10"/>
        <v>0</v>
      </c>
      <c r="B178">
        <v>176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8">
        <f t="shared" si="11"/>
        <v>0</v>
      </c>
      <c r="Q178" t="str">
        <f t="shared" si="12"/>
        <v>film &amp; video</v>
      </c>
      <c r="R178" t="str">
        <f t="shared" si="13"/>
        <v>drama</v>
      </c>
      <c r="S178" s="12">
        <f>(((K178/60)/60)/24)+DATE(1970,1,1)</f>
        <v>42191.824062500003</v>
      </c>
      <c r="T178" s="12">
        <f t="shared" si="14"/>
        <v>42221.824062500003</v>
      </c>
    </row>
    <row r="179" spans="1:20" ht="30" x14ac:dyDescent="0.25">
      <c r="A179" s="7">
        <f t="shared" si="10"/>
        <v>40</v>
      </c>
      <c r="B179">
        <v>177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8">
        <f t="shared" si="11"/>
        <v>25.714285714285715</v>
      </c>
      <c r="Q179" t="str">
        <f t="shared" si="12"/>
        <v>film &amp; video</v>
      </c>
      <c r="R179" t="str">
        <f t="shared" si="13"/>
        <v>drama</v>
      </c>
      <c r="S179" s="12">
        <f>(((K179/60)/60)/24)+DATE(1970,1,1)</f>
        <v>42070.047754629632</v>
      </c>
      <c r="T179" s="12">
        <f t="shared" si="14"/>
        <v>42087.00608796296</v>
      </c>
    </row>
    <row r="180" spans="1:20" ht="45" x14ac:dyDescent="0.25">
      <c r="A180" s="7">
        <f t="shared" si="10"/>
        <v>0</v>
      </c>
      <c r="B180">
        <v>178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8">
        <f t="shared" si="11"/>
        <v>0</v>
      </c>
      <c r="Q180" t="str">
        <f t="shared" si="12"/>
        <v>film &amp; video</v>
      </c>
      <c r="R180" t="str">
        <f t="shared" si="13"/>
        <v>drama</v>
      </c>
      <c r="S180" s="12">
        <f>(((K180/60)/60)/24)+DATE(1970,1,1)</f>
        <v>42304.955381944441</v>
      </c>
      <c r="T180" s="12">
        <f t="shared" si="14"/>
        <v>42334.997048611112</v>
      </c>
    </row>
    <row r="181" spans="1:20" ht="30" x14ac:dyDescent="0.25">
      <c r="A181" s="7">
        <f t="shared" si="10"/>
        <v>20</v>
      </c>
      <c r="B181">
        <v>179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8">
        <f t="shared" si="11"/>
        <v>100</v>
      </c>
      <c r="Q181" t="str">
        <f t="shared" si="12"/>
        <v>film &amp; video</v>
      </c>
      <c r="R181" t="str">
        <f t="shared" si="13"/>
        <v>drama</v>
      </c>
      <c r="S181" s="12">
        <f>(((K181/60)/60)/24)+DATE(1970,1,1)</f>
        <v>42403.080497685187</v>
      </c>
      <c r="T181" s="12">
        <f t="shared" si="14"/>
        <v>42433.080497685187</v>
      </c>
    </row>
    <row r="182" spans="1:20" ht="45" x14ac:dyDescent="0.25">
      <c r="A182" s="7">
        <f t="shared" si="10"/>
        <v>33</v>
      </c>
      <c r="B182">
        <v>180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8">
        <f t="shared" si="11"/>
        <v>30.846153846153847</v>
      </c>
      <c r="Q182" t="str">
        <f t="shared" si="12"/>
        <v>film &amp; video</v>
      </c>
      <c r="R182" t="str">
        <f t="shared" si="13"/>
        <v>drama</v>
      </c>
      <c r="S182" s="12">
        <f>(((K182/60)/60)/24)+DATE(1970,1,1)</f>
        <v>42067.991238425922</v>
      </c>
      <c r="T182" s="12">
        <f t="shared" si="14"/>
        <v>42107.791666666672</v>
      </c>
    </row>
    <row r="183" spans="1:20" ht="60" x14ac:dyDescent="0.25">
      <c r="A183" s="7">
        <f t="shared" si="10"/>
        <v>21</v>
      </c>
      <c r="B183">
        <v>181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8">
        <f t="shared" si="11"/>
        <v>180.5</v>
      </c>
      <c r="Q183" t="str">
        <f t="shared" si="12"/>
        <v>film &amp; video</v>
      </c>
      <c r="R183" t="str">
        <f t="shared" si="13"/>
        <v>drama</v>
      </c>
      <c r="S183" s="12">
        <f>(((K183/60)/60)/24)+DATE(1970,1,1)</f>
        <v>42147.741840277777</v>
      </c>
      <c r="T183" s="12">
        <f t="shared" si="14"/>
        <v>42177.741840277777</v>
      </c>
    </row>
    <row r="184" spans="1:20" ht="60" x14ac:dyDescent="0.25">
      <c r="A184" s="7">
        <f t="shared" si="10"/>
        <v>0</v>
      </c>
      <c r="B184">
        <v>182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8">
        <f t="shared" si="11"/>
        <v>0</v>
      </c>
      <c r="Q184" t="str">
        <f t="shared" si="12"/>
        <v>film &amp; video</v>
      </c>
      <c r="R184" t="str">
        <f t="shared" si="13"/>
        <v>drama</v>
      </c>
      <c r="S184" s="12">
        <f>(((K184/60)/60)/24)+DATE(1970,1,1)</f>
        <v>42712.011944444443</v>
      </c>
      <c r="T184" s="12">
        <f t="shared" si="14"/>
        <v>42742.011944444443</v>
      </c>
    </row>
    <row r="185" spans="1:20" x14ac:dyDescent="0.25">
      <c r="A185" s="7">
        <f t="shared" si="10"/>
        <v>36</v>
      </c>
      <c r="B185">
        <v>183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8">
        <f t="shared" si="11"/>
        <v>373.5</v>
      </c>
      <c r="Q185" t="str">
        <f t="shared" si="12"/>
        <v>film &amp; video</v>
      </c>
      <c r="R185" t="str">
        <f t="shared" si="13"/>
        <v>drama</v>
      </c>
      <c r="S185" s="12">
        <f>(((K185/60)/60)/24)+DATE(1970,1,1)</f>
        <v>41939.810300925928</v>
      </c>
      <c r="T185" s="12">
        <f t="shared" si="14"/>
        <v>41969.851967592593</v>
      </c>
    </row>
    <row r="186" spans="1:20" ht="60" x14ac:dyDescent="0.25">
      <c r="A186" s="7">
        <f t="shared" si="10"/>
        <v>3</v>
      </c>
      <c r="B186">
        <v>184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8">
        <f t="shared" si="11"/>
        <v>25.5</v>
      </c>
      <c r="Q186" t="str">
        <f t="shared" si="12"/>
        <v>film &amp; video</v>
      </c>
      <c r="R186" t="str">
        <f t="shared" si="13"/>
        <v>drama</v>
      </c>
      <c r="S186" s="12">
        <f>(((K186/60)/60)/24)+DATE(1970,1,1)</f>
        <v>41825.791226851856</v>
      </c>
      <c r="T186" s="12">
        <f t="shared" si="14"/>
        <v>41883.165972222225</v>
      </c>
    </row>
    <row r="187" spans="1:20" x14ac:dyDescent="0.25">
      <c r="A187" s="7">
        <f t="shared" si="10"/>
        <v>6</v>
      </c>
      <c r="B187">
        <v>185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8">
        <f t="shared" si="11"/>
        <v>220</v>
      </c>
      <c r="Q187" t="str">
        <f t="shared" si="12"/>
        <v>film &amp; video</v>
      </c>
      <c r="R187" t="str">
        <f t="shared" si="13"/>
        <v>drama</v>
      </c>
      <c r="S187" s="12">
        <f>(((K187/60)/60)/24)+DATE(1970,1,1)</f>
        <v>42570.91133101852</v>
      </c>
      <c r="T187" s="12">
        <f t="shared" si="14"/>
        <v>42600.91133101852</v>
      </c>
    </row>
    <row r="188" spans="1:20" ht="60" x14ac:dyDescent="0.25">
      <c r="A188" s="7">
        <f t="shared" si="10"/>
        <v>0</v>
      </c>
      <c r="B188">
        <v>186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8">
        <f t="shared" si="11"/>
        <v>0</v>
      </c>
      <c r="Q188" t="str">
        <f t="shared" si="12"/>
        <v>film &amp; video</v>
      </c>
      <c r="R188" t="str">
        <f t="shared" si="13"/>
        <v>drama</v>
      </c>
      <c r="S188" s="12">
        <f>(((K188/60)/60)/24)+DATE(1970,1,1)</f>
        <v>42767.812893518523</v>
      </c>
      <c r="T188" s="12">
        <f t="shared" si="14"/>
        <v>42797.833333333328</v>
      </c>
    </row>
    <row r="189" spans="1:20" ht="45" x14ac:dyDescent="0.25">
      <c r="A189" s="7">
        <f t="shared" si="10"/>
        <v>16</v>
      </c>
      <c r="B189">
        <v>187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8">
        <f t="shared" si="11"/>
        <v>160</v>
      </c>
      <c r="Q189" t="str">
        <f t="shared" si="12"/>
        <v>film &amp; video</v>
      </c>
      <c r="R189" t="str">
        <f t="shared" si="13"/>
        <v>drama</v>
      </c>
      <c r="S189" s="12">
        <f>(((K189/60)/60)/24)+DATE(1970,1,1)</f>
        <v>42182.234456018516</v>
      </c>
      <c r="T189" s="12">
        <f t="shared" si="14"/>
        <v>42206.290972222225</v>
      </c>
    </row>
    <row r="190" spans="1:20" ht="60" x14ac:dyDescent="0.25">
      <c r="A190" s="7">
        <f t="shared" si="10"/>
        <v>0</v>
      </c>
      <c r="B190">
        <v>188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8">
        <f t="shared" si="11"/>
        <v>0</v>
      </c>
      <c r="Q190" t="str">
        <f t="shared" si="12"/>
        <v>film &amp; video</v>
      </c>
      <c r="R190" t="str">
        <f t="shared" si="13"/>
        <v>drama</v>
      </c>
      <c r="S190" s="12">
        <f>(((K190/60)/60)/24)+DATE(1970,1,1)</f>
        <v>41857.18304398148</v>
      </c>
      <c r="T190" s="12">
        <f t="shared" si="14"/>
        <v>41887.18304398148</v>
      </c>
    </row>
    <row r="191" spans="1:20" ht="60" x14ac:dyDescent="0.25">
      <c r="A191" s="7">
        <f t="shared" si="10"/>
        <v>0</v>
      </c>
      <c r="B191">
        <v>189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8">
        <f t="shared" si="11"/>
        <v>69</v>
      </c>
      <c r="Q191" t="str">
        <f t="shared" si="12"/>
        <v>film &amp; video</v>
      </c>
      <c r="R191" t="str">
        <f t="shared" si="13"/>
        <v>drama</v>
      </c>
      <c r="S191" s="12">
        <f>(((K191/60)/60)/24)+DATE(1970,1,1)</f>
        <v>42556.690706018519</v>
      </c>
      <c r="T191" s="12">
        <f t="shared" si="14"/>
        <v>42616.690706018519</v>
      </c>
    </row>
    <row r="192" spans="1:20" x14ac:dyDescent="0.25">
      <c r="A192" s="7">
        <f t="shared" si="10"/>
        <v>0</v>
      </c>
      <c r="B192">
        <v>190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8">
        <f t="shared" si="11"/>
        <v>50</v>
      </c>
      <c r="Q192" t="str">
        <f t="shared" si="12"/>
        <v>film &amp; video</v>
      </c>
      <c r="R192" t="str">
        <f t="shared" si="13"/>
        <v>drama</v>
      </c>
      <c r="S192" s="12">
        <f>(((K192/60)/60)/24)+DATE(1970,1,1)</f>
        <v>42527.650995370372</v>
      </c>
      <c r="T192" s="12">
        <f t="shared" si="14"/>
        <v>42537.650995370372</v>
      </c>
    </row>
    <row r="193" spans="1:20" ht="45" x14ac:dyDescent="0.25">
      <c r="A193" s="7">
        <f t="shared" si="10"/>
        <v>5</v>
      </c>
      <c r="B193">
        <v>191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8">
        <f t="shared" si="11"/>
        <v>83.333333333333329</v>
      </c>
      <c r="Q193" t="str">
        <f t="shared" si="12"/>
        <v>film &amp; video</v>
      </c>
      <c r="R193" t="str">
        <f t="shared" si="13"/>
        <v>drama</v>
      </c>
      <c r="S193" s="12">
        <f>(((K193/60)/60)/24)+DATE(1970,1,1)</f>
        <v>42239.441412037035</v>
      </c>
      <c r="T193" s="12">
        <f t="shared" si="14"/>
        <v>42279.441412037035</v>
      </c>
    </row>
    <row r="194" spans="1:20" ht="60" x14ac:dyDescent="0.25">
      <c r="A194" s="7">
        <f t="shared" si="10"/>
        <v>0</v>
      </c>
      <c r="B194">
        <v>192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8">
        <f t="shared" si="11"/>
        <v>5.666666666666667</v>
      </c>
      <c r="Q194" t="str">
        <f t="shared" si="12"/>
        <v>film &amp; video</v>
      </c>
      <c r="R194" t="str">
        <f t="shared" si="13"/>
        <v>drama</v>
      </c>
      <c r="S194" s="12">
        <f>(((K194/60)/60)/24)+DATE(1970,1,1)</f>
        <v>41899.792037037041</v>
      </c>
      <c r="T194" s="12">
        <f t="shared" si="14"/>
        <v>41929.792037037041</v>
      </c>
    </row>
    <row r="195" spans="1:20" ht="60" x14ac:dyDescent="0.25">
      <c r="A195" s="7">
        <f t="shared" ref="A195:A258" si="15">IF(E195&gt;0,ROUND(100*F195/E195,0),0)</f>
        <v>0</v>
      </c>
      <c r="B195">
        <v>193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8">
        <f t="shared" ref="P195:P258" si="16">IF(M195&gt;0,F195/M195,0)</f>
        <v>0</v>
      </c>
      <c r="Q195" t="str">
        <f t="shared" ref="Q195:Q258" si="17">MID(O195,1,FIND("/",O195)-1)</f>
        <v>film &amp; video</v>
      </c>
      <c r="R195" t="str">
        <f t="shared" ref="R195:R258" si="18">MID(O195,FIND("/",O195)+1,LEN(O195)-FIND("/",O195))</f>
        <v>drama</v>
      </c>
      <c r="S195" s="12">
        <f>(((K195/60)/60)/24)+DATE(1970,1,1)</f>
        <v>41911.934791666667</v>
      </c>
      <c r="T195" s="12">
        <f t="shared" ref="T195:T258" si="19">(((J195/60)/60)/24)+DATE(1970,1,1)</f>
        <v>41971.976458333331</v>
      </c>
    </row>
    <row r="196" spans="1:20" ht="45" x14ac:dyDescent="0.25">
      <c r="A196" s="7">
        <f t="shared" si="15"/>
        <v>0</v>
      </c>
      <c r="B196">
        <v>194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8">
        <f t="shared" si="16"/>
        <v>1</v>
      </c>
      <c r="Q196" t="str">
        <f t="shared" si="17"/>
        <v>film &amp; video</v>
      </c>
      <c r="R196" t="str">
        <f t="shared" si="18"/>
        <v>drama</v>
      </c>
      <c r="S196" s="12">
        <f>(((K196/60)/60)/24)+DATE(1970,1,1)</f>
        <v>42375.996886574074</v>
      </c>
      <c r="T196" s="12">
        <f t="shared" si="19"/>
        <v>42435.996886574074</v>
      </c>
    </row>
    <row r="197" spans="1:20" ht="45" x14ac:dyDescent="0.25">
      <c r="A197" s="7">
        <f t="shared" si="15"/>
        <v>0</v>
      </c>
      <c r="B197">
        <v>195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8">
        <f t="shared" si="16"/>
        <v>0</v>
      </c>
      <c r="Q197" t="str">
        <f t="shared" si="17"/>
        <v>film &amp; video</v>
      </c>
      <c r="R197" t="str">
        <f t="shared" si="18"/>
        <v>drama</v>
      </c>
      <c r="S197" s="12">
        <f>(((K197/60)/60)/24)+DATE(1970,1,1)</f>
        <v>42135.67050925926</v>
      </c>
      <c r="T197" s="12">
        <f t="shared" si="19"/>
        <v>42195.67050925926</v>
      </c>
    </row>
    <row r="198" spans="1:20" ht="45" x14ac:dyDescent="0.25">
      <c r="A198" s="7">
        <f t="shared" si="15"/>
        <v>42</v>
      </c>
      <c r="B198">
        <v>196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8">
        <f t="shared" si="16"/>
        <v>77.10526315789474</v>
      </c>
      <c r="Q198" t="str">
        <f t="shared" si="17"/>
        <v>film &amp; video</v>
      </c>
      <c r="R198" t="str">
        <f t="shared" si="18"/>
        <v>drama</v>
      </c>
      <c r="S198" s="12">
        <f>(((K198/60)/60)/24)+DATE(1970,1,1)</f>
        <v>42259.542800925927</v>
      </c>
      <c r="T198" s="12">
        <f t="shared" si="19"/>
        <v>42287.875</v>
      </c>
    </row>
    <row r="199" spans="1:20" ht="60" x14ac:dyDescent="0.25">
      <c r="A199" s="7">
        <f t="shared" si="15"/>
        <v>10</v>
      </c>
      <c r="B199">
        <v>197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8">
        <f t="shared" si="16"/>
        <v>32.75</v>
      </c>
      <c r="Q199" t="str">
        <f t="shared" si="17"/>
        <v>film &amp; video</v>
      </c>
      <c r="R199" t="str">
        <f t="shared" si="18"/>
        <v>drama</v>
      </c>
      <c r="S199" s="12">
        <f>(((K199/60)/60)/24)+DATE(1970,1,1)</f>
        <v>42741.848379629635</v>
      </c>
      <c r="T199" s="12">
        <f t="shared" si="19"/>
        <v>42783.875</v>
      </c>
    </row>
    <row r="200" spans="1:20" ht="60" x14ac:dyDescent="0.25">
      <c r="A200" s="7">
        <f t="shared" si="15"/>
        <v>1</v>
      </c>
      <c r="B200">
        <v>198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8">
        <f t="shared" si="16"/>
        <v>46.5</v>
      </c>
      <c r="Q200" t="str">
        <f t="shared" si="17"/>
        <v>film &amp; video</v>
      </c>
      <c r="R200" t="str">
        <f t="shared" si="18"/>
        <v>drama</v>
      </c>
      <c r="S200" s="12">
        <f>(((K200/60)/60)/24)+DATE(1970,1,1)</f>
        <v>41887.383356481485</v>
      </c>
      <c r="T200" s="12">
        <f t="shared" si="19"/>
        <v>41917.383356481485</v>
      </c>
    </row>
    <row r="201" spans="1:20" ht="60" x14ac:dyDescent="0.25">
      <c r="A201" s="7">
        <f t="shared" si="15"/>
        <v>0</v>
      </c>
      <c r="B201">
        <v>199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8">
        <f t="shared" si="16"/>
        <v>0</v>
      </c>
      <c r="Q201" t="str">
        <f t="shared" si="17"/>
        <v>film &amp; video</v>
      </c>
      <c r="R201" t="str">
        <f t="shared" si="18"/>
        <v>drama</v>
      </c>
      <c r="S201" s="12">
        <f>(((K201/60)/60)/24)+DATE(1970,1,1)</f>
        <v>42584.123865740738</v>
      </c>
      <c r="T201" s="12">
        <f t="shared" si="19"/>
        <v>42614.123865740738</v>
      </c>
    </row>
    <row r="202" spans="1:20" ht="45" x14ac:dyDescent="0.25">
      <c r="A202" s="7">
        <f t="shared" si="15"/>
        <v>26</v>
      </c>
      <c r="B202">
        <v>200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8">
        <f t="shared" si="16"/>
        <v>87.308333333333337</v>
      </c>
      <c r="Q202" t="str">
        <f t="shared" si="17"/>
        <v>film &amp; video</v>
      </c>
      <c r="R202" t="str">
        <f t="shared" si="18"/>
        <v>drama</v>
      </c>
      <c r="S202" s="12">
        <f>(((K202/60)/60)/24)+DATE(1970,1,1)</f>
        <v>41867.083368055559</v>
      </c>
      <c r="T202" s="12">
        <f t="shared" si="19"/>
        <v>41897.083368055559</v>
      </c>
    </row>
    <row r="203" spans="1:20" ht="60" x14ac:dyDescent="0.25">
      <c r="A203" s="7">
        <f t="shared" si="15"/>
        <v>58</v>
      </c>
      <c r="B203">
        <v>201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8">
        <f t="shared" si="16"/>
        <v>54.285714285714285</v>
      </c>
      <c r="Q203" t="str">
        <f t="shared" si="17"/>
        <v>film &amp; video</v>
      </c>
      <c r="R203" t="str">
        <f t="shared" si="18"/>
        <v>drama</v>
      </c>
      <c r="S203" s="12">
        <f>(((K203/60)/60)/24)+DATE(1970,1,1)</f>
        <v>42023.818622685183</v>
      </c>
      <c r="T203" s="12">
        <f t="shared" si="19"/>
        <v>42043.818622685183</v>
      </c>
    </row>
    <row r="204" spans="1:20" x14ac:dyDescent="0.25">
      <c r="A204" s="7">
        <f t="shared" si="15"/>
        <v>0</v>
      </c>
      <c r="B204">
        <v>202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8">
        <f t="shared" si="16"/>
        <v>0</v>
      </c>
      <c r="Q204" t="str">
        <f t="shared" si="17"/>
        <v>film &amp; video</v>
      </c>
      <c r="R204" t="str">
        <f t="shared" si="18"/>
        <v>drama</v>
      </c>
      <c r="S204" s="12">
        <f>(((K204/60)/60)/24)+DATE(1970,1,1)</f>
        <v>42255.927824074075</v>
      </c>
      <c r="T204" s="12">
        <f t="shared" si="19"/>
        <v>42285.874305555553</v>
      </c>
    </row>
    <row r="205" spans="1:20" ht="60" x14ac:dyDescent="0.25">
      <c r="A205" s="7">
        <f t="shared" si="15"/>
        <v>30</v>
      </c>
      <c r="B205">
        <v>203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8">
        <f t="shared" si="16"/>
        <v>93.25</v>
      </c>
      <c r="Q205" t="str">
        <f t="shared" si="17"/>
        <v>film &amp; video</v>
      </c>
      <c r="R205" t="str">
        <f t="shared" si="18"/>
        <v>drama</v>
      </c>
      <c r="S205" s="12">
        <f>(((K205/60)/60)/24)+DATE(1970,1,1)</f>
        <v>41973.847962962958</v>
      </c>
      <c r="T205" s="12">
        <f t="shared" si="19"/>
        <v>42033.847962962958</v>
      </c>
    </row>
    <row r="206" spans="1:20" ht="60" x14ac:dyDescent="0.25">
      <c r="A206" s="7">
        <f t="shared" si="15"/>
        <v>51</v>
      </c>
      <c r="B206">
        <v>204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8">
        <f t="shared" si="16"/>
        <v>117.68368136117556</v>
      </c>
      <c r="Q206" t="str">
        <f t="shared" si="17"/>
        <v>film &amp; video</v>
      </c>
      <c r="R206" t="str">
        <f t="shared" si="18"/>
        <v>drama</v>
      </c>
      <c r="S206" s="12">
        <f>(((K206/60)/60)/24)+DATE(1970,1,1)</f>
        <v>42556.583368055552</v>
      </c>
      <c r="T206" s="12">
        <f t="shared" si="19"/>
        <v>42586.583368055552</v>
      </c>
    </row>
    <row r="207" spans="1:20" ht="45" x14ac:dyDescent="0.25">
      <c r="A207" s="7">
        <f t="shared" si="15"/>
        <v>16</v>
      </c>
      <c r="B207">
        <v>205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8">
        <f t="shared" si="16"/>
        <v>76.470588235294116</v>
      </c>
      <c r="Q207" t="str">
        <f t="shared" si="17"/>
        <v>film &amp; video</v>
      </c>
      <c r="R207" t="str">
        <f t="shared" si="18"/>
        <v>drama</v>
      </c>
      <c r="S207" s="12">
        <f>(((K207/60)/60)/24)+DATE(1970,1,1)</f>
        <v>42248.632199074069</v>
      </c>
      <c r="T207" s="12">
        <f t="shared" si="19"/>
        <v>42283.632199074069</v>
      </c>
    </row>
    <row r="208" spans="1:20" ht="45" x14ac:dyDescent="0.25">
      <c r="A208" s="7">
        <f t="shared" si="15"/>
        <v>0</v>
      </c>
      <c r="B208">
        <v>206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8">
        <f t="shared" si="16"/>
        <v>0</v>
      </c>
      <c r="Q208" t="str">
        <f t="shared" si="17"/>
        <v>film &amp; video</v>
      </c>
      <c r="R208" t="str">
        <f t="shared" si="18"/>
        <v>drama</v>
      </c>
      <c r="S208" s="12">
        <f>(((K208/60)/60)/24)+DATE(1970,1,1)</f>
        <v>42567.004432870366</v>
      </c>
      <c r="T208" s="12">
        <f t="shared" si="19"/>
        <v>42588.004432870366</v>
      </c>
    </row>
    <row r="209" spans="1:20" ht="45" x14ac:dyDescent="0.25">
      <c r="A209" s="7">
        <f t="shared" si="15"/>
        <v>15</v>
      </c>
      <c r="B209">
        <v>207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8">
        <f t="shared" si="16"/>
        <v>163.84615384615384</v>
      </c>
      <c r="Q209" t="str">
        <f t="shared" si="17"/>
        <v>film &amp; video</v>
      </c>
      <c r="R209" t="str">
        <f t="shared" si="18"/>
        <v>drama</v>
      </c>
      <c r="S209" s="12">
        <f>(((K209/60)/60)/24)+DATE(1970,1,1)</f>
        <v>41978.197199074071</v>
      </c>
      <c r="T209" s="12">
        <f t="shared" si="19"/>
        <v>42008.197199074071</v>
      </c>
    </row>
    <row r="210" spans="1:20" ht="60" x14ac:dyDescent="0.25">
      <c r="A210" s="7">
        <f t="shared" si="15"/>
        <v>0</v>
      </c>
      <c r="B210">
        <v>208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8">
        <f t="shared" si="16"/>
        <v>0</v>
      </c>
      <c r="Q210" t="str">
        <f t="shared" si="17"/>
        <v>film &amp; video</v>
      </c>
      <c r="R210" t="str">
        <f t="shared" si="18"/>
        <v>drama</v>
      </c>
      <c r="S210" s="12">
        <f>(((K210/60)/60)/24)+DATE(1970,1,1)</f>
        <v>41959.369988425926</v>
      </c>
      <c r="T210" s="12">
        <f t="shared" si="19"/>
        <v>41989.369988425926</v>
      </c>
    </row>
    <row r="211" spans="1:20" ht="60" x14ac:dyDescent="0.25">
      <c r="A211" s="7">
        <f t="shared" si="15"/>
        <v>0</v>
      </c>
      <c r="B211">
        <v>209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8">
        <f t="shared" si="16"/>
        <v>0</v>
      </c>
      <c r="Q211" t="str">
        <f t="shared" si="17"/>
        <v>film &amp; video</v>
      </c>
      <c r="R211" t="str">
        <f t="shared" si="18"/>
        <v>drama</v>
      </c>
      <c r="S211" s="12">
        <f>(((K211/60)/60)/24)+DATE(1970,1,1)</f>
        <v>42165.922858796301</v>
      </c>
      <c r="T211" s="12">
        <f t="shared" si="19"/>
        <v>42195.922858796301</v>
      </c>
    </row>
    <row r="212" spans="1:20" ht="60" x14ac:dyDescent="0.25">
      <c r="A212" s="7">
        <f t="shared" si="15"/>
        <v>25</v>
      </c>
      <c r="B212">
        <v>210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8">
        <f t="shared" si="16"/>
        <v>91.818181818181813</v>
      </c>
      <c r="Q212" t="str">
        <f t="shared" si="17"/>
        <v>film &amp; video</v>
      </c>
      <c r="R212" t="str">
        <f t="shared" si="18"/>
        <v>drama</v>
      </c>
      <c r="S212" s="12">
        <f>(((K212/60)/60)/24)+DATE(1970,1,1)</f>
        <v>42249.064722222218</v>
      </c>
      <c r="T212" s="12">
        <f t="shared" si="19"/>
        <v>42278.208333333328</v>
      </c>
    </row>
    <row r="213" spans="1:20" ht="60" x14ac:dyDescent="0.25">
      <c r="A213" s="7">
        <f t="shared" si="15"/>
        <v>45</v>
      </c>
      <c r="B213">
        <v>211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8">
        <f t="shared" si="16"/>
        <v>185.83333333333334</v>
      </c>
      <c r="Q213" t="str">
        <f t="shared" si="17"/>
        <v>film &amp; video</v>
      </c>
      <c r="R213" t="str">
        <f t="shared" si="18"/>
        <v>drama</v>
      </c>
      <c r="S213" s="12">
        <f>(((K213/60)/60)/24)+DATE(1970,1,1)</f>
        <v>42236.159918981488</v>
      </c>
      <c r="T213" s="12">
        <f t="shared" si="19"/>
        <v>42266.159918981488</v>
      </c>
    </row>
    <row r="214" spans="1:20" ht="45" x14ac:dyDescent="0.25">
      <c r="A214" s="7">
        <f t="shared" si="15"/>
        <v>0</v>
      </c>
      <c r="B214">
        <v>212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8">
        <f t="shared" si="16"/>
        <v>1</v>
      </c>
      <c r="Q214" t="str">
        <f t="shared" si="17"/>
        <v>film &amp; video</v>
      </c>
      <c r="R214" t="str">
        <f t="shared" si="18"/>
        <v>drama</v>
      </c>
      <c r="S214" s="12">
        <f>(((K214/60)/60)/24)+DATE(1970,1,1)</f>
        <v>42416.881018518514</v>
      </c>
      <c r="T214" s="12">
        <f t="shared" si="19"/>
        <v>42476.839351851857</v>
      </c>
    </row>
    <row r="215" spans="1:20" ht="45" x14ac:dyDescent="0.25">
      <c r="A215" s="7">
        <f t="shared" si="15"/>
        <v>0</v>
      </c>
      <c r="B215">
        <v>213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8">
        <f t="shared" si="16"/>
        <v>20</v>
      </c>
      <c r="Q215" t="str">
        <f t="shared" si="17"/>
        <v>film &amp; video</v>
      </c>
      <c r="R215" t="str">
        <f t="shared" si="18"/>
        <v>drama</v>
      </c>
      <c r="S215" s="12">
        <f>(((K215/60)/60)/24)+DATE(1970,1,1)</f>
        <v>42202.594293981485</v>
      </c>
      <c r="T215" s="12">
        <f t="shared" si="19"/>
        <v>42232.587974537033</v>
      </c>
    </row>
    <row r="216" spans="1:20" ht="60" x14ac:dyDescent="0.25">
      <c r="A216" s="7">
        <f t="shared" si="15"/>
        <v>0</v>
      </c>
      <c r="B216">
        <v>214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8">
        <f t="shared" si="16"/>
        <v>1</v>
      </c>
      <c r="Q216" t="str">
        <f t="shared" si="17"/>
        <v>film &amp; video</v>
      </c>
      <c r="R216" t="str">
        <f t="shared" si="18"/>
        <v>drama</v>
      </c>
      <c r="S216" s="12">
        <f>(((K216/60)/60)/24)+DATE(1970,1,1)</f>
        <v>42009.64061342593</v>
      </c>
      <c r="T216" s="12">
        <f t="shared" si="19"/>
        <v>42069.64061342593</v>
      </c>
    </row>
    <row r="217" spans="1:20" ht="60" x14ac:dyDescent="0.25">
      <c r="A217" s="7">
        <f t="shared" si="15"/>
        <v>0</v>
      </c>
      <c r="B217">
        <v>215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8">
        <f t="shared" si="16"/>
        <v>10</v>
      </c>
      <c r="Q217" t="str">
        <f t="shared" si="17"/>
        <v>film &amp; video</v>
      </c>
      <c r="R217" t="str">
        <f t="shared" si="18"/>
        <v>drama</v>
      </c>
      <c r="S217" s="12">
        <f>(((K217/60)/60)/24)+DATE(1970,1,1)</f>
        <v>42375.230115740742</v>
      </c>
      <c r="T217" s="12">
        <f t="shared" si="19"/>
        <v>42417.999305555553</v>
      </c>
    </row>
    <row r="218" spans="1:20" ht="60" x14ac:dyDescent="0.25">
      <c r="A218" s="7">
        <f t="shared" si="15"/>
        <v>56</v>
      </c>
      <c r="B218">
        <v>216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8">
        <f t="shared" si="16"/>
        <v>331.53833333333336</v>
      </c>
      <c r="Q218" t="str">
        <f t="shared" si="17"/>
        <v>film &amp; video</v>
      </c>
      <c r="R218" t="str">
        <f t="shared" si="18"/>
        <v>drama</v>
      </c>
      <c r="S218" s="12">
        <f>(((K218/60)/60)/24)+DATE(1970,1,1)</f>
        <v>42066.958761574075</v>
      </c>
      <c r="T218" s="12">
        <f t="shared" si="19"/>
        <v>42116.917094907403</v>
      </c>
    </row>
    <row r="219" spans="1:20" x14ac:dyDescent="0.25">
      <c r="A219" s="7">
        <f t="shared" si="15"/>
        <v>12</v>
      </c>
      <c r="B219">
        <v>217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8">
        <f t="shared" si="16"/>
        <v>314.28947368421052</v>
      </c>
      <c r="Q219" t="str">
        <f t="shared" si="17"/>
        <v>film &amp; video</v>
      </c>
      <c r="R219" t="str">
        <f t="shared" si="18"/>
        <v>drama</v>
      </c>
      <c r="S219" s="12">
        <f>(((K219/60)/60)/24)+DATE(1970,1,1)</f>
        <v>41970.64061342593</v>
      </c>
      <c r="T219" s="12">
        <f t="shared" si="19"/>
        <v>42001.64061342593</v>
      </c>
    </row>
    <row r="220" spans="1:20" ht="60" x14ac:dyDescent="0.25">
      <c r="A220" s="7">
        <f t="shared" si="15"/>
        <v>2</v>
      </c>
      <c r="B220">
        <v>218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8">
        <f t="shared" si="16"/>
        <v>100</v>
      </c>
      <c r="Q220" t="str">
        <f t="shared" si="17"/>
        <v>film &amp; video</v>
      </c>
      <c r="R220" t="str">
        <f t="shared" si="18"/>
        <v>drama</v>
      </c>
      <c r="S220" s="12">
        <f>(((K220/60)/60)/24)+DATE(1970,1,1)</f>
        <v>42079.628344907411</v>
      </c>
      <c r="T220" s="12">
        <f t="shared" si="19"/>
        <v>42139.628344907411</v>
      </c>
    </row>
    <row r="221" spans="1:20" ht="45" x14ac:dyDescent="0.25">
      <c r="A221" s="7">
        <f t="shared" si="15"/>
        <v>18</v>
      </c>
      <c r="B221">
        <v>219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8">
        <f t="shared" si="16"/>
        <v>115.98684210526316</v>
      </c>
      <c r="Q221" t="str">
        <f t="shared" si="17"/>
        <v>film &amp; video</v>
      </c>
      <c r="R221" t="str">
        <f t="shared" si="18"/>
        <v>drama</v>
      </c>
      <c r="S221" s="12">
        <f>(((K221/60)/60)/24)+DATE(1970,1,1)</f>
        <v>42429.326678240745</v>
      </c>
      <c r="T221" s="12">
        <f t="shared" si="19"/>
        <v>42461.290972222225</v>
      </c>
    </row>
    <row r="222" spans="1:20" ht="45" x14ac:dyDescent="0.25">
      <c r="A222" s="7">
        <f t="shared" si="15"/>
        <v>1</v>
      </c>
      <c r="B222">
        <v>220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8">
        <f t="shared" si="16"/>
        <v>120</v>
      </c>
      <c r="Q222" t="str">
        <f t="shared" si="17"/>
        <v>film &amp; video</v>
      </c>
      <c r="R222" t="str">
        <f t="shared" si="18"/>
        <v>drama</v>
      </c>
      <c r="S222" s="12">
        <f>(((K222/60)/60)/24)+DATE(1970,1,1)</f>
        <v>42195.643865740742</v>
      </c>
      <c r="T222" s="12">
        <f t="shared" si="19"/>
        <v>42236.837499999994</v>
      </c>
    </row>
    <row r="223" spans="1:20" ht="30" x14ac:dyDescent="0.25">
      <c r="A223" s="7">
        <f t="shared" si="15"/>
        <v>0</v>
      </c>
      <c r="B223">
        <v>221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8">
        <f t="shared" si="16"/>
        <v>0</v>
      </c>
      <c r="Q223" t="str">
        <f t="shared" si="17"/>
        <v>film &amp; video</v>
      </c>
      <c r="R223" t="str">
        <f t="shared" si="18"/>
        <v>drama</v>
      </c>
      <c r="S223" s="12">
        <f>(((K223/60)/60)/24)+DATE(1970,1,1)</f>
        <v>42031.837546296301</v>
      </c>
      <c r="T223" s="12">
        <f t="shared" si="19"/>
        <v>42091.79587962963</v>
      </c>
    </row>
    <row r="224" spans="1:20" ht="60" x14ac:dyDescent="0.25">
      <c r="A224" s="7">
        <f t="shared" si="15"/>
        <v>13</v>
      </c>
      <c r="B224">
        <v>222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8">
        <f t="shared" si="16"/>
        <v>65</v>
      </c>
      <c r="Q224" t="str">
        <f t="shared" si="17"/>
        <v>film &amp; video</v>
      </c>
      <c r="R224" t="str">
        <f t="shared" si="18"/>
        <v>drama</v>
      </c>
      <c r="S224" s="12">
        <f>(((K224/60)/60)/24)+DATE(1970,1,1)</f>
        <v>42031.769884259258</v>
      </c>
      <c r="T224" s="12">
        <f t="shared" si="19"/>
        <v>42090.110416666663</v>
      </c>
    </row>
    <row r="225" spans="1:20" ht="60" x14ac:dyDescent="0.25">
      <c r="A225" s="7">
        <f t="shared" si="15"/>
        <v>0</v>
      </c>
      <c r="B225">
        <v>223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8">
        <f t="shared" si="16"/>
        <v>0</v>
      </c>
      <c r="Q225" t="str">
        <f t="shared" si="17"/>
        <v>film &amp; video</v>
      </c>
      <c r="R225" t="str">
        <f t="shared" si="18"/>
        <v>drama</v>
      </c>
      <c r="S225" s="12">
        <f>(((K225/60)/60)/24)+DATE(1970,1,1)</f>
        <v>42482.048032407409</v>
      </c>
      <c r="T225" s="12">
        <f t="shared" si="19"/>
        <v>42512.045138888891</v>
      </c>
    </row>
    <row r="226" spans="1:20" ht="60" x14ac:dyDescent="0.25">
      <c r="A226" s="7">
        <f t="shared" si="15"/>
        <v>0</v>
      </c>
      <c r="B226">
        <v>224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8">
        <f t="shared" si="16"/>
        <v>0</v>
      </c>
      <c r="Q226" t="str">
        <f t="shared" si="17"/>
        <v>film &amp; video</v>
      </c>
      <c r="R226" t="str">
        <f t="shared" si="18"/>
        <v>drama</v>
      </c>
      <c r="S226" s="12">
        <f>(((K226/60)/60)/24)+DATE(1970,1,1)</f>
        <v>42135.235254629632</v>
      </c>
      <c r="T226" s="12">
        <f t="shared" si="19"/>
        <v>42195.235254629632</v>
      </c>
    </row>
    <row r="227" spans="1:20" ht="45" x14ac:dyDescent="0.25">
      <c r="A227" s="7">
        <f t="shared" si="15"/>
        <v>0</v>
      </c>
      <c r="B227">
        <v>225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8">
        <f t="shared" si="16"/>
        <v>0</v>
      </c>
      <c r="Q227" t="str">
        <f t="shared" si="17"/>
        <v>film &amp; video</v>
      </c>
      <c r="R227" t="str">
        <f t="shared" si="18"/>
        <v>drama</v>
      </c>
      <c r="S227" s="12">
        <f>(((K227/60)/60)/24)+DATE(1970,1,1)</f>
        <v>42438.961273148147</v>
      </c>
      <c r="T227" s="12">
        <f t="shared" si="19"/>
        <v>42468.919606481482</v>
      </c>
    </row>
    <row r="228" spans="1:20" ht="45" x14ac:dyDescent="0.25">
      <c r="A228" s="7">
        <f t="shared" si="15"/>
        <v>1</v>
      </c>
      <c r="B228">
        <v>226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8">
        <f t="shared" si="16"/>
        <v>125</v>
      </c>
      <c r="Q228" t="str">
        <f t="shared" si="17"/>
        <v>film &amp; video</v>
      </c>
      <c r="R228" t="str">
        <f t="shared" si="18"/>
        <v>drama</v>
      </c>
      <c r="S228" s="12">
        <f>(((K228/60)/60)/24)+DATE(1970,1,1)</f>
        <v>42106.666018518517</v>
      </c>
      <c r="T228" s="12">
        <f t="shared" si="19"/>
        <v>42155.395138888889</v>
      </c>
    </row>
    <row r="229" spans="1:20" ht="45" x14ac:dyDescent="0.25">
      <c r="A229" s="7">
        <f t="shared" si="15"/>
        <v>0</v>
      </c>
      <c r="B229">
        <v>227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8">
        <f t="shared" si="16"/>
        <v>0</v>
      </c>
      <c r="Q229" t="str">
        <f t="shared" si="17"/>
        <v>film &amp; video</v>
      </c>
      <c r="R229" t="str">
        <f t="shared" si="18"/>
        <v>drama</v>
      </c>
      <c r="S229" s="12">
        <f>(((K229/60)/60)/24)+DATE(1970,1,1)</f>
        <v>42164.893993055557</v>
      </c>
      <c r="T229" s="12">
        <f t="shared" si="19"/>
        <v>42194.893993055557</v>
      </c>
    </row>
    <row r="230" spans="1:20" ht="30" x14ac:dyDescent="0.25">
      <c r="A230" s="7">
        <f t="shared" si="15"/>
        <v>0</v>
      </c>
      <c r="B230">
        <v>228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8">
        <f t="shared" si="16"/>
        <v>0</v>
      </c>
      <c r="Q230" t="str">
        <f t="shared" si="17"/>
        <v>film &amp; video</v>
      </c>
      <c r="R230" t="str">
        <f t="shared" si="18"/>
        <v>drama</v>
      </c>
      <c r="S230" s="12">
        <f>(((K230/60)/60)/24)+DATE(1970,1,1)</f>
        <v>42096.686400462961</v>
      </c>
      <c r="T230" s="12">
        <f t="shared" si="19"/>
        <v>42156.686400462961</v>
      </c>
    </row>
    <row r="231" spans="1:20" ht="60" x14ac:dyDescent="0.25">
      <c r="A231" s="7">
        <f t="shared" si="15"/>
        <v>0</v>
      </c>
      <c r="B231">
        <v>229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8">
        <f t="shared" si="16"/>
        <v>0</v>
      </c>
      <c r="Q231" t="str">
        <f t="shared" si="17"/>
        <v>film &amp; video</v>
      </c>
      <c r="R231" t="str">
        <f t="shared" si="18"/>
        <v>drama</v>
      </c>
      <c r="S231" s="12">
        <f>(((K231/60)/60)/24)+DATE(1970,1,1)</f>
        <v>42383.933993055558</v>
      </c>
      <c r="T231" s="12">
        <f t="shared" si="19"/>
        <v>42413.933993055558</v>
      </c>
    </row>
    <row r="232" spans="1:20" ht="60" x14ac:dyDescent="0.25">
      <c r="A232" s="7">
        <f t="shared" si="15"/>
        <v>0</v>
      </c>
      <c r="B232">
        <v>230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8">
        <f t="shared" si="16"/>
        <v>30</v>
      </c>
      <c r="Q232" t="str">
        <f t="shared" si="17"/>
        <v>film &amp; video</v>
      </c>
      <c r="R232" t="str">
        <f t="shared" si="18"/>
        <v>drama</v>
      </c>
      <c r="S232" s="12">
        <f>(((K232/60)/60)/24)+DATE(1970,1,1)</f>
        <v>42129.777210648142</v>
      </c>
      <c r="T232" s="12">
        <f t="shared" si="19"/>
        <v>42159.777210648142</v>
      </c>
    </row>
    <row r="233" spans="1:20" ht="60" x14ac:dyDescent="0.25">
      <c r="A233" s="7">
        <f t="shared" si="15"/>
        <v>0</v>
      </c>
      <c r="B233">
        <v>231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8">
        <f t="shared" si="16"/>
        <v>0</v>
      </c>
      <c r="Q233" t="str">
        <f t="shared" si="17"/>
        <v>film &amp; video</v>
      </c>
      <c r="R233" t="str">
        <f t="shared" si="18"/>
        <v>drama</v>
      </c>
      <c r="S233" s="12">
        <f>(((K233/60)/60)/24)+DATE(1970,1,1)</f>
        <v>42341.958923611113</v>
      </c>
      <c r="T233" s="12">
        <f t="shared" si="19"/>
        <v>42371.958923611113</v>
      </c>
    </row>
    <row r="234" spans="1:20" ht="60" x14ac:dyDescent="0.25">
      <c r="A234" s="7">
        <f t="shared" si="15"/>
        <v>3</v>
      </c>
      <c r="B234">
        <v>232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8">
        <f t="shared" si="16"/>
        <v>15.714285714285714</v>
      </c>
      <c r="Q234" t="str">
        <f t="shared" si="17"/>
        <v>film &amp; video</v>
      </c>
      <c r="R234" t="str">
        <f t="shared" si="18"/>
        <v>drama</v>
      </c>
      <c r="S234" s="12">
        <f>(((K234/60)/60)/24)+DATE(1970,1,1)</f>
        <v>42032.82576388889</v>
      </c>
      <c r="T234" s="12">
        <f t="shared" si="19"/>
        <v>42062.82576388889</v>
      </c>
    </row>
    <row r="235" spans="1:20" ht="45" x14ac:dyDescent="0.25">
      <c r="A235" s="7">
        <f t="shared" si="15"/>
        <v>0</v>
      </c>
      <c r="B235">
        <v>233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8">
        <f t="shared" si="16"/>
        <v>0</v>
      </c>
      <c r="Q235" t="str">
        <f t="shared" si="17"/>
        <v>film &amp; video</v>
      </c>
      <c r="R235" t="str">
        <f t="shared" si="18"/>
        <v>drama</v>
      </c>
      <c r="S235" s="12">
        <f>(((K235/60)/60)/24)+DATE(1970,1,1)</f>
        <v>42612.911712962959</v>
      </c>
      <c r="T235" s="12">
        <f t="shared" si="19"/>
        <v>42642.911712962959</v>
      </c>
    </row>
    <row r="236" spans="1:20" ht="60" x14ac:dyDescent="0.25">
      <c r="A236" s="7">
        <f t="shared" si="15"/>
        <v>40</v>
      </c>
      <c r="B236">
        <v>234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8">
        <f t="shared" si="16"/>
        <v>80.2</v>
      </c>
      <c r="Q236" t="str">
        <f t="shared" si="17"/>
        <v>film &amp; video</v>
      </c>
      <c r="R236" t="str">
        <f t="shared" si="18"/>
        <v>drama</v>
      </c>
      <c r="S236" s="12">
        <f>(((K236/60)/60)/24)+DATE(1970,1,1)</f>
        <v>42136.035405092596</v>
      </c>
      <c r="T236" s="12">
        <f t="shared" si="19"/>
        <v>42176.035405092596</v>
      </c>
    </row>
    <row r="237" spans="1:20" ht="45" x14ac:dyDescent="0.25">
      <c r="A237" s="7">
        <f t="shared" si="15"/>
        <v>0</v>
      </c>
      <c r="B237">
        <v>235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8">
        <f t="shared" si="16"/>
        <v>0</v>
      </c>
      <c r="Q237" t="str">
        <f t="shared" si="17"/>
        <v>film &amp; video</v>
      </c>
      <c r="R237" t="str">
        <f t="shared" si="18"/>
        <v>drama</v>
      </c>
      <c r="S237" s="12">
        <f>(((K237/60)/60)/24)+DATE(1970,1,1)</f>
        <v>42164.908530092594</v>
      </c>
      <c r="T237" s="12">
        <f t="shared" si="19"/>
        <v>42194.908530092594</v>
      </c>
    </row>
    <row r="238" spans="1:20" ht="60" x14ac:dyDescent="0.25">
      <c r="A238" s="7">
        <f t="shared" si="15"/>
        <v>0</v>
      </c>
      <c r="B238">
        <v>236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8">
        <f t="shared" si="16"/>
        <v>0</v>
      </c>
      <c r="Q238" t="str">
        <f t="shared" si="17"/>
        <v>film &amp; video</v>
      </c>
      <c r="R238" t="str">
        <f t="shared" si="18"/>
        <v>drama</v>
      </c>
      <c r="S238" s="12">
        <f>(((K238/60)/60)/24)+DATE(1970,1,1)</f>
        <v>42321.08447916666</v>
      </c>
      <c r="T238" s="12">
        <f t="shared" si="19"/>
        <v>42374</v>
      </c>
    </row>
    <row r="239" spans="1:20" ht="30" x14ac:dyDescent="0.25">
      <c r="A239" s="7">
        <f t="shared" si="15"/>
        <v>0</v>
      </c>
      <c r="B239">
        <v>237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8">
        <f t="shared" si="16"/>
        <v>50</v>
      </c>
      <c r="Q239" t="str">
        <f t="shared" si="17"/>
        <v>film &amp; video</v>
      </c>
      <c r="R239" t="str">
        <f t="shared" si="18"/>
        <v>drama</v>
      </c>
      <c r="S239" s="12">
        <f>(((K239/60)/60)/24)+DATE(1970,1,1)</f>
        <v>42377.577187499999</v>
      </c>
      <c r="T239" s="12">
        <f t="shared" si="19"/>
        <v>42437.577187499999</v>
      </c>
    </row>
    <row r="240" spans="1:20" ht="60" x14ac:dyDescent="0.25">
      <c r="A240" s="7">
        <f t="shared" si="15"/>
        <v>0</v>
      </c>
      <c r="B240">
        <v>238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8">
        <f t="shared" si="16"/>
        <v>0</v>
      </c>
      <c r="Q240" t="str">
        <f t="shared" si="17"/>
        <v>film &amp; video</v>
      </c>
      <c r="R240" t="str">
        <f t="shared" si="18"/>
        <v>drama</v>
      </c>
      <c r="S240" s="12">
        <f>(((K240/60)/60)/24)+DATE(1970,1,1)</f>
        <v>42713.962499999994</v>
      </c>
      <c r="T240" s="12">
        <f t="shared" si="19"/>
        <v>42734.375</v>
      </c>
    </row>
    <row r="241" spans="1:20" ht="45" x14ac:dyDescent="0.25">
      <c r="A241" s="7">
        <f t="shared" si="15"/>
        <v>25</v>
      </c>
      <c r="B241">
        <v>239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8">
        <f t="shared" si="16"/>
        <v>50</v>
      </c>
      <c r="Q241" t="str">
        <f t="shared" si="17"/>
        <v>film &amp; video</v>
      </c>
      <c r="R241" t="str">
        <f t="shared" si="18"/>
        <v>drama</v>
      </c>
      <c r="S241" s="12">
        <f>(((K241/60)/60)/24)+DATE(1970,1,1)</f>
        <v>42297.110300925924</v>
      </c>
      <c r="T241" s="12">
        <f t="shared" si="19"/>
        <v>42316.5</v>
      </c>
    </row>
    <row r="242" spans="1:20" ht="60" x14ac:dyDescent="0.25">
      <c r="A242" s="7">
        <f t="shared" si="15"/>
        <v>108</v>
      </c>
      <c r="B242">
        <v>240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8">
        <f t="shared" si="16"/>
        <v>117.84759124087591</v>
      </c>
      <c r="Q242" t="str">
        <f t="shared" si="17"/>
        <v>film &amp; video</v>
      </c>
      <c r="R242" t="str">
        <f t="shared" si="18"/>
        <v>documentary</v>
      </c>
      <c r="S242" s="12">
        <f>(((K242/60)/60)/24)+DATE(1970,1,1)</f>
        <v>41354.708460648151</v>
      </c>
      <c r="T242" s="12">
        <f t="shared" si="19"/>
        <v>41399.708460648151</v>
      </c>
    </row>
    <row r="243" spans="1:20" ht="60" x14ac:dyDescent="0.25">
      <c r="A243" s="7">
        <f t="shared" si="15"/>
        <v>113</v>
      </c>
      <c r="B243">
        <v>241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8">
        <f t="shared" si="16"/>
        <v>109.04255319148936</v>
      </c>
      <c r="Q243" t="str">
        <f t="shared" si="17"/>
        <v>film &amp; video</v>
      </c>
      <c r="R243" t="str">
        <f t="shared" si="18"/>
        <v>documentary</v>
      </c>
      <c r="S243" s="12">
        <f>(((K243/60)/60)/24)+DATE(1970,1,1)</f>
        <v>41949.697962962964</v>
      </c>
      <c r="T243" s="12">
        <f t="shared" si="19"/>
        <v>41994.697962962964</v>
      </c>
    </row>
    <row r="244" spans="1:20" ht="45" x14ac:dyDescent="0.25">
      <c r="A244" s="7">
        <f t="shared" si="15"/>
        <v>113</v>
      </c>
      <c r="B244">
        <v>242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8">
        <f t="shared" si="16"/>
        <v>73.019801980198025</v>
      </c>
      <c r="Q244" t="str">
        <f t="shared" si="17"/>
        <v>film &amp; video</v>
      </c>
      <c r="R244" t="str">
        <f t="shared" si="18"/>
        <v>documentary</v>
      </c>
      <c r="S244" s="12">
        <f>(((K244/60)/60)/24)+DATE(1970,1,1)</f>
        <v>40862.492939814816</v>
      </c>
      <c r="T244" s="12">
        <f t="shared" si="19"/>
        <v>40897.492939814816</v>
      </c>
    </row>
    <row r="245" spans="1:20" ht="45" x14ac:dyDescent="0.25">
      <c r="A245" s="7">
        <f t="shared" si="15"/>
        <v>103</v>
      </c>
      <c r="B245">
        <v>243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8">
        <f t="shared" si="16"/>
        <v>78.195121951219505</v>
      </c>
      <c r="Q245" t="str">
        <f t="shared" si="17"/>
        <v>film &amp; video</v>
      </c>
      <c r="R245" t="str">
        <f t="shared" si="18"/>
        <v>documentary</v>
      </c>
      <c r="S245" s="12">
        <f>(((K245/60)/60)/24)+DATE(1970,1,1)</f>
        <v>41662.047500000001</v>
      </c>
      <c r="T245" s="12">
        <f t="shared" si="19"/>
        <v>41692.047500000001</v>
      </c>
    </row>
    <row r="246" spans="1:20" ht="60" x14ac:dyDescent="0.25">
      <c r="A246" s="7">
        <f t="shared" si="15"/>
        <v>114</v>
      </c>
      <c r="B246">
        <v>244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8">
        <f t="shared" si="16"/>
        <v>47.398809523809526</v>
      </c>
      <c r="Q246" t="str">
        <f t="shared" si="17"/>
        <v>film &amp; video</v>
      </c>
      <c r="R246" t="str">
        <f t="shared" si="18"/>
        <v>documentary</v>
      </c>
      <c r="S246" s="12">
        <f>(((K246/60)/60)/24)+DATE(1970,1,1)</f>
        <v>40213.323599537034</v>
      </c>
      <c r="T246" s="12">
        <f t="shared" si="19"/>
        <v>40253.29583333333</v>
      </c>
    </row>
    <row r="247" spans="1:20" ht="60" x14ac:dyDescent="0.25">
      <c r="A247" s="7">
        <f t="shared" si="15"/>
        <v>104</v>
      </c>
      <c r="B247">
        <v>245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8">
        <f t="shared" si="16"/>
        <v>54.020833333333336</v>
      </c>
      <c r="Q247" t="str">
        <f t="shared" si="17"/>
        <v>film &amp; video</v>
      </c>
      <c r="R247" t="str">
        <f t="shared" si="18"/>
        <v>documentary</v>
      </c>
      <c r="S247" s="12">
        <f>(((K247/60)/60)/24)+DATE(1970,1,1)</f>
        <v>41107.053067129629</v>
      </c>
      <c r="T247" s="12">
        <f t="shared" si="19"/>
        <v>41137.053067129629</v>
      </c>
    </row>
    <row r="248" spans="1:20" ht="45" x14ac:dyDescent="0.25">
      <c r="A248" s="7">
        <f t="shared" si="15"/>
        <v>305</v>
      </c>
      <c r="B248">
        <v>246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8">
        <f t="shared" si="16"/>
        <v>68.488789237668158</v>
      </c>
      <c r="Q248" t="str">
        <f t="shared" si="17"/>
        <v>film &amp; video</v>
      </c>
      <c r="R248" t="str">
        <f t="shared" si="18"/>
        <v>documentary</v>
      </c>
      <c r="S248" s="12">
        <f>(((K248/60)/60)/24)+DATE(1970,1,1)</f>
        <v>40480.363483796296</v>
      </c>
      <c r="T248" s="12">
        <f t="shared" si="19"/>
        <v>40530.405150462961</v>
      </c>
    </row>
    <row r="249" spans="1:20" ht="60" x14ac:dyDescent="0.25">
      <c r="A249" s="7">
        <f t="shared" si="15"/>
        <v>134</v>
      </c>
      <c r="B249">
        <v>247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8">
        <f t="shared" si="16"/>
        <v>108.14516129032258</v>
      </c>
      <c r="Q249" t="str">
        <f t="shared" si="17"/>
        <v>film &amp; video</v>
      </c>
      <c r="R249" t="str">
        <f t="shared" si="18"/>
        <v>documentary</v>
      </c>
      <c r="S249" s="12">
        <f>(((K249/60)/60)/24)+DATE(1970,1,1)</f>
        <v>40430.604328703703</v>
      </c>
      <c r="T249" s="12">
        <f t="shared" si="19"/>
        <v>40467.152083333334</v>
      </c>
    </row>
    <row r="250" spans="1:20" ht="60" x14ac:dyDescent="0.25">
      <c r="A250" s="7">
        <f t="shared" si="15"/>
        <v>101</v>
      </c>
      <c r="B250">
        <v>248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8">
        <f t="shared" si="16"/>
        <v>589.95205479452056</v>
      </c>
      <c r="Q250" t="str">
        <f t="shared" si="17"/>
        <v>film &amp; video</v>
      </c>
      <c r="R250" t="str">
        <f t="shared" si="18"/>
        <v>documentary</v>
      </c>
      <c r="S250" s="12">
        <f>(((K250/60)/60)/24)+DATE(1970,1,1)</f>
        <v>40870.774409722224</v>
      </c>
      <c r="T250" s="12">
        <f t="shared" si="19"/>
        <v>40915.774409722224</v>
      </c>
    </row>
    <row r="251" spans="1:20" ht="60" x14ac:dyDescent="0.25">
      <c r="A251" s="7">
        <f t="shared" si="15"/>
        <v>113</v>
      </c>
      <c r="B251">
        <v>249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8">
        <f t="shared" si="16"/>
        <v>48.051063829787232</v>
      </c>
      <c r="Q251" t="str">
        <f t="shared" si="17"/>
        <v>film &amp; video</v>
      </c>
      <c r="R251" t="str">
        <f t="shared" si="18"/>
        <v>documentary</v>
      </c>
      <c r="S251" s="12">
        <f>(((K251/60)/60)/24)+DATE(1970,1,1)</f>
        <v>40332.923842592594</v>
      </c>
      <c r="T251" s="12">
        <f t="shared" si="19"/>
        <v>40412.736111111109</v>
      </c>
    </row>
    <row r="252" spans="1:20" ht="60" x14ac:dyDescent="0.25">
      <c r="A252" s="7">
        <f t="shared" si="15"/>
        <v>106</v>
      </c>
      <c r="B252">
        <v>250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8">
        <f t="shared" si="16"/>
        <v>72.482837528604122</v>
      </c>
      <c r="Q252" t="str">
        <f t="shared" si="17"/>
        <v>film &amp; video</v>
      </c>
      <c r="R252" t="str">
        <f t="shared" si="18"/>
        <v>documentary</v>
      </c>
      <c r="S252" s="12">
        <f>(((K252/60)/60)/24)+DATE(1970,1,1)</f>
        <v>41401.565868055557</v>
      </c>
      <c r="T252" s="12">
        <f t="shared" si="19"/>
        <v>41431.565868055557</v>
      </c>
    </row>
    <row r="253" spans="1:20" ht="45" x14ac:dyDescent="0.25">
      <c r="A253" s="7">
        <f t="shared" si="15"/>
        <v>126</v>
      </c>
      <c r="B253">
        <v>251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8">
        <f t="shared" si="16"/>
        <v>57.077922077922075</v>
      </c>
      <c r="Q253" t="str">
        <f t="shared" si="17"/>
        <v>film &amp; video</v>
      </c>
      <c r="R253" t="str">
        <f t="shared" si="18"/>
        <v>documentary</v>
      </c>
      <c r="S253" s="12">
        <f>(((K253/60)/60)/24)+DATE(1970,1,1)</f>
        <v>41013.787569444445</v>
      </c>
      <c r="T253" s="12">
        <f t="shared" si="19"/>
        <v>41045.791666666664</v>
      </c>
    </row>
    <row r="254" spans="1:20" ht="45" x14ac:dyDescent="0.25">
      <c r="A254" s="7">
        <f t="shared" si="15"/>
        <v>185</v>
      </c>
      <c r="B254">
        <v>252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8">
        <f t="shared" si="16"/>
        <v>85.444444444444443</v>
      </c>
      <c r="Q254" t="str">
        <f t="shared" si="17"/>
        <v>film &amp; video</v>
      </c>
      <c r="R254" t="str">
        <f t="shared" si="18"/>
        <v>documentary</v>
      </c>
      <c r="S254" s="12">
        <f>(((K254/60)/60)/24)+DATE(1970,1,1)</f>
        <v>40266.662708333337</v>
      </c>
      <c r="T254" s="12">
        <f t="shared" si="19"/>
        <v>40330.165972222225</v>
      </c>
    </row>
    <row r="255" spans="1:20" ht="60" x14ac:dyDescent="0.25">
      <c r="A255" s="7">
        <f t="shared" si="15"/>
        <v>101</v>
      </c>
      <c r="B255">
        <v>253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8">
        <f t="shared" si="16"/>
        <v>215.85714285714286</v>
      </c>
      <c r="Q255" t="str">
        <f t="shared" si="17"/>
        <v>film &amp; video</v>
      </c>
      <c r="R255" t="str">
        <f t="shared" si="18"/>
        <v>documentary</v>
      </c>
      <c r="S255" s="12">
        <f>(((K255/60)/60)/24)+DATE(1970,1,1)</f>
        <v>40924.650868055556</v>
      </c>
      <c r="T255" s="12">
        <f t="shared" si="19"/>
        <v>40954.650868055556</v>
      </c>
    </row>
    <row r="256" spans="1:20" ht="45" x14ac:dyDescent="0.25">
      <c r="A256" s="7">
        <f t="shared" si="15"/>
        <v>117</v>
      </c>
      <c r="B256">
        <v>254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8">
        <f t="shared" si="16"/>
        <v>89.38643312101911</v>
      </c>
      <c r="Q256" t="str">
        <f t="shared" si="17"/>
        <v>film &amp; video</v>
      </c>
      <c r="R256" t="str">
        <f t="shared" si="18"/>
        <v>documentary</v>
      </c>
      <c r="S256" s="12">
        <f>(((K256/60)/60)/24)+DATE(1970,1,1)</f>
        <v>42263.952662037031</v>
      </c>
      <c r="T256" s="12">
        <f t="shared" si="19"/>
        <v>42294.083333333328</v>
      </c>
    </row>
    <row r="257" spans="1:20" ht="30" x14ac:dyDescent="0.25">
      <c r="A257" s="7">
        <f t="shared" si="15"/>
        <v>107</v>
      </c>
      <c r="B257">
        <v>255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8">
        <f t="shared" si="16"/>
        <v>45.418404255319146</v>
      </c>
      <c r="Q257" t="str">
        <f t="shared" si="17"/>
        <v>film &amp; video</v>
      </c>
      <c r="R257" t="str">
        <f t="shared" si="18"/>
        <v>documentary</v>
      </c>
      <c r="S257" s="12">
        <f>(((K257/60)/60)/24)+DATE(1970,1,1)</f>
        <v>40588.526412037041</v>
      </c>
      <c r="T257" s="12">
        <f t="shared" si="19"/>
        <v>40618.48474537037</v>
      </c>
    </row>
    <row r="258" spans="1:20" ht="60" x14ac:dyDescent="0.25">
      <c r="A258" s="7">
        <f t="shared" si="15"/>
        <v>139</v>
      </c>
      <c r="B258">
        <v>256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8">
        <f t="shared" si="16"/>
        <v>65.756363636363631</v>
      </c>
      <c r="Q258" t="str">
        <f t="shared" si="17"/>
        <v>film &amp; video</v>
      </c>
      <c r="R258" t="str">
        <f t="shared" si="18"/>
        <v>documentary</v>
      </c>
      <c r="S258" s="12">
        <f>(((K258/60)/60)/24)+DATE(1970,1,1)</f>
        <v>41319.769293981481</v>
      </c>
      <c r="T258" s="12">
        <f t="shared" si="19"/>
        <v>41349.769293981481</v>
      </c>
    </row>
    <row r="259" spans="1:20" ht="60" x14ac:dyDescent="0.25">
      <c r="A259" s="7">
        <f t="shared" ref="A259:A322" si="20">IF(E259&gt;0,ROUND(100*F259/E259,0),0)</f>
        <v>107</v>
      </c>
      <c r="B259">
        <v>257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8">
        <f t="shared" ref="P259:P322" si="21">IF(M259&gt;0,F259/M259,0)</f>
        <v>66.70405357142856</v>
      </c>
      <c r="Q259" t="str">
        <f t="shared" ref="Q259:Q322" si="22">MID(O259,1,FIND("/",O259)-1)</f>
        <v>film &amp; video</v>
      </c>
      <c r="R259" t="str">
        <f t="shared" ref="R259:R322" si="23">MID(O259,FIND("/",O259)+1,LEN(O259)-FIND("/",O259))</f>
        <v>documentary</v>
      </c>
      <c r="S259" s="12">
        <f>(((K259/60)/60)/24)+DATE(1970,1,1)</f>
        <v>42479.626875000002</v>
      </c>
      <c r="T259" s="12">
        <f t="shared" ref="T259:T322" si="24">(((J259/60)/60)/24)+DATE(1970,1,1)</f>
        <v>42509.626875000002</v>
      </c>
    </row>
    <row r="260" spans="1:20" ht="60" x14ac:dyDescent="0.25">
      <c r="A260" s="7">
        <f t="shared" si="20"/>
        <v>191</v>
      </c>
      <c r="B260">
        <v>258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8">
        <f t="shared" si="21"/>
        <v>83.345930232558146</v>
      </c>
      <c r="Q260" t="str">
        <f t="shared" si="22"/>
        <v>film &amp; video</v>
      </c>
      <c r="R260" t="str">
        <f t="shared" si="23"/>
        <v>documentary</v>
      </c>
      <c r="S260" s="12">
        <f>(((K260/60)/60)/24)+DATE(1970,1,1)</f>
        <v>40682.051689814813</v>
      </c>
      <c r="T260" s="12">
        <f t="shared" si="24"/>
        <v>40712.051689814813</v>
      </c>
    </row>
    <row r="261" spans="1:20" ht="60" x14ac:dyDescent="0.25">
      <c r="A261" s="7">
        <f t="shared" si="20"/>
        <v>132</v>
      </c>
      <c r="B261">
        <v>259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8">
        <f t="shared" si="21"/>
        <v>105.04609341825902</v>
      </c>
      <c r="Q261" t="str">
        <f t="shared" si="22"/>
        <v>film &amp; video</v>
      </c>
      <c r="R261" t="str">
        <f t="shared" si="23"/>
        <v>documentary</v>
      </c>
      <c r="S261" s="12">
        <f>(((K261/60)/60)/24)+DATE(1970,1,1)</f>
        <v>42072.738067129627</v>
      </c>
      <c r="T261" s="12">
        <f t="shared" si="24"/>
        <v>42102.738067129627</v>
      </c>
    </row>
    <row r="262" spans="1:20" ht="45" x14ac:dyDescent="0.25">
      <c r="A262" s="7">
        <f t="shared" si="20"/>
        <v>106</v>
      </c>
      <c r="B262">
        <v>260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8">
        <f t="shared" si="21"/>
        <v>120.90909090909091</v>
      </c>
      <c r="Q262" t="str">
        <f t="shared" si="22"/>
        <v>film &amp; video</v>
      </c>
      <c r="R262" t="str">
        <f t="shared" si="23"/>
        <v>documentary</v>
      </c>
      <c r="S262" s="12">
        <f>(((K262/60)/60)/24)+DATE(1970,1,1)</f>
        <v>40330.755543981482</v>
      </c>
      <c r="T262" s="12">
        <f t="shared" si="24"/>
        <v>40376.415972222225</v>
      </c>
    </row>
    <row r="263" spans="1:20" ht="45" x14ac:dyDescent="0.25">
      <c r="A263" s="7">
        <f t="shared" si="20"/>
        <v>107</v>
      </c>
      <c r="B263">
        <v>261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8">
        <f t="shared" si="21"/>
        <v>97.63636363636364</v>
      </c>
      <c r="Q263" t="str">
        <f t="shared" si="22"/>
        <v>film &amp; video</v>
      </c>
      <c r="R263" t="str">
        <f t="shared" si="23"/>
        <v>documentary</v>
      </c>
      <c r="S263" s="12">
        <f>(((K263/60)/60)/24)+DATE(1970,1,1)</f>
        <v>41017.885462962964</v>
      </c>
      <c r="T263" s="12">
        <f t="shared" si="24"/>
        <v>41067.621527777781</v>
      </c>
    </row>
    <row r="264" spans="1:20" ht="30" x14ac:dyDescent="0.25">
      <c r="A264" s="7">
        <f t="shared" si="20"/>
        <v>240</v>
      </c>
      <c r="B264">
        <v>262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8">
        <f t="shared" si="21"/>
        <v>41.379310344827587</v>
      </c>
      <c r="Q264" t="str">
        <f t="shared" si="22"/>
        <v>film &amp; video</v>
      </c>
      <c r="R264" t="str">
        <f t="shared" si="23"/>
        <v>documentary</v>
      </c>
      <c r="S264" s="12">
        <f>(((K264/60)/60)/24)+DATE(1970,1,1)</f>
        <v>40555.24800925926</v>
      </c>
      <c r="T264" s="12">
        <f t="shared" si="24"/>
        <v>40600.24800925926</v>
      </c>
    </row>
    <row r="265" spans="1:20" ht="60" x14ac:dyDescent="0.25">
      <c r="A265" s="7">
        <f t="shared" si="20"/>
        <v>118</v>
      </c>
      <c r="B265">
        <v>263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8">
        <f t="shared" si="21"/>
        <v>30.654485981308412</v>
      </c>
      <c r="Q265" t="str">
        <f t="shared" si="22"/>
        <v>film &amp; video</v>
      </c>
      <c r="R265" t="str">
        <f t="shared" si="23"/>
        <v>documentary</v>
      </c>
      <c r="S265" s="12">
        <f>(((K265/60)/60)/24)+DATE(1970,1,1)</f>
        <v>41149.954791666663</v>
      </c>
      <c r="T265" s="12">
        <f t="shared" si="24"/>
        <v>41179.954791666663</v>
      </c>
    </row>
    <row r="266" spans="1:20" ht="60" x14ac:dyDescent="0.25">
      <c r="A266" s="7">
        <f t="shared" si="20"/>
        <v>118</v>
      </c>
      <c r="B266">
        <v>264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8">
        <f t="shared" si="21"/>
        <v>64.945054945054949</v>
      </c>
      <c r="Q266" t="str">
        <f t="shared" si="22"/>
        <v>film &amp; video</v>
      </c>
      <c r="R266" t="str">
        <f t="shared" si="23"/>
        <v>documentary</v>
      </c>
      <c r="S266" s="12">
        <f>(((K266/60)/60)/24)+DATE(1970,1,1)</f>
        <v>41010.620312500003</v>
      </c>
      <c r="T266" s="12">
        <f t="shared" si="24"/>
        <v>41040.620312500003</v>
      </c>
    </row>
    <row r="267" spans="1:20" ht="60" x14ac:dyDescent="0.25">
      <c r="A267" s="7">
        <f t="shared" si="20"/>
        <v>111</v>
      </c>
      <c r="B267">
        <v>265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8">
        <f t="shared" si="21"/>
        <v>95.775862068965523</v>
      </c>
      <c r="Q267" t="str">
        <f t="shared" si="22"/>
        <v>film &amp; video</v>
      </c>
      <c r="R267" t="str">
        <f t="shared" si="23"/>
        <v>documentary</v>
      </c>
      <c r="S267" s="12">
        <f>(((K267/60)/60)/24)+DATE(1970,1,1)</f>
        <v>40267.245717592588</v>
      </c>
      <c r="T267" s="12">
        <f t="shared" si="24"/>
        <v>40308.844444444447</v>
      </c>
    </row>
    <row r="268" spans="1:20" ht="60" x14ac:dyDescent="0.25">
      <c r="A268" s="7">
        <f t="shared" si="20"/>
        <v>146</v>
      </c>
      <c r="B268">
        <v>266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8">
        <f t="shared" si="21"/>
        <v>40.416666666666664</v>
      </c>
      <c r="Q268" t="str">
        <f t="shared" si="22"/>
        <v>film &amp; video</v>
      </c>
      <c r="R268" t="str">
        <f t="shared" si="23"/>
        <v>documentary</v>
      </c>
      <c r="S268" s="12">
        <f>(((K268/60)/60)/24)+DATE(1970,1,1)</f>
        <v>40205.174849537041</v>
      </c>
      <c r="T268" s="12">
        <f t="shared" si="24"/>
        <v>40291.160416666666</v>
      </c>
    </row>
    <row r="269" spans="1:20" ht="45" x14ac:dyDescent="0.25">
      <c r="A269" s="7">
        <f t="shared" si="20"/>
        <v>132</v>
      </c>
      <c r="B269">
        <v>267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8">
        <f t="shared" si="21"/>
        <v>78.578424242424248</v>
      </c>
      <c r="Q269" t="str">
        <f t="shared" si="22"/>
        <v>film &amp; video</v>
      </c>
      <c r="R269" t="str">
        <f t="shared" si="23"/>
        <v>documentary</v>
      </c>
      <c r="S269" s="12">
        <f>(((K269/60)/60)/24)+DATE(1970,1,1)</f>
        <v>41785.452534722222</v>
      </c>
      <c r="T269" s="12">
        <f t="shared" si="24"/>
        <v>41815.452534722222</v>
      </c>
    </row>
    <row r="270" spans="1:20" ht="60" x14ac:dyDescent="0.25">
      <c r="A270" s="7">
        <f t="shared" si="20"/>
        <v>111</v>
      </c>
      <c r="B270">
        <v>268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8">
        <f t="shared" si="21"/>
        <v>50.18018018018018</v>
      </c>
      <c r="Q270" t="str">
        <f t="shared" si="22"/>
        <v>film &amp; video</v>
      </c>
      <c r="R270" t="str">
        <f t="shared" si="23"/>
        <v>documentary</v>
      </c>
      <c r="S270" s="12">
        <f>(((K270/60)/60)/24)+DATE(1970,1,1)</f>
        <v>40809.15252314815</v>
      </c>
      <c r="T270" s="12">
        <f t="shared" si="24"/>
        <v>40854.194189814814</v>
      </c>
    </row>
    <row r="271" spans="1:20" ht="60" x14ac:dyDescent="0.25">
      <c r="A271" s="7">
        <f t="shared" si="20"/>
        <v>147</v>
      </c>
      <c r="B271">
        <v>269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8">
        <f t="shared" si="21"/>
        <v>92.251735588972423</v>
      </c>
      <c r="Q271" t="str">
        <f t="shared" si="22"/>
        <v>film &amp; video</v>
      </c>
      <c r="R271" t="str">
        <f t="shared" si="23"/>
        <v>documentary</v>
      </c>
      <c r="S271" s="12">
        <f>(((K271/60)/60)/24)+DATE(1970,1,1)</f>
        <v>42758.197013888886</v>
      </c>
      <c r="T271" s="12">
        <f t="shared" si="24"/>
        <v>42788.197013888886</v>
      </c>
    </row>
    <row r="272" spans="1:20" ht="45" x14ac:dyDescent="0.25">
      <c r="A272" s="7">
        <f t="shared" si="20"/>
        <v>153</v>
      </c>
      <c r="B272">
        <v>270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8">
        <f t="shared" si="21"/>
        <v>57.540983606557376</v>
      </c>
      <c r="Q272" t="str">
        <f t="shared" si="22"/>
        <v>film &amp; video</v>
      </c>
      <c r="R272" t="str">
        <f t="shared" si="23"/>
        <v>documentary</v>
      </c>
      <c r="S272" s="12">
        <f>(((K272/60)/60)/24)+DATE(1970,1,1)</f>
        <v>40637.866550925923</v>
      </c>
      <c r="T272" s="12">
        <f t="shared" si="24"/>
        <v>40688.166666666664</v>
      </c>
    </row>
    <row r="273" spans="1:20" ht="60" x14ac:dyDescent="0.25">
      <c r="A273" s="7">
        <f t="shared" si="20"/>
        <v>105</v>
      </c>
      <c r="B273">
        <v>271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8">
        <f t="shared" si="21"/>
        <v>109.42160278745645</v>
      </c>
      <c r="Q273" t="str">
        <f t="shared" si="22"/>
        <v>film &amp; video</v>
      </c>
      <c r="R273" t="str">
        <f t="shared" si="23"/>
        <v>documentary</v>
      </c>
      <c r="S273" s="12">
        <f>(((K273/60)/60)/24)+DATE(1970,1,1)</f>
        <v>41612.10024305556</v>
      </c>
      <c r="T273" s="12">
        <f t="shared" si="24"/>
        <v>41641.333333333336</v>
      </c>
    </row>
    <row r="274" spans="1:20" ht="60" x14ac:dyDescent="0.25">
      <c r="A274" s="7">
        <f t="shared" si="20"/>
        <v>177</v>
      </c>
      <c r="B274">
        <v>272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8">
        <f t="shared" si="21"/>
        <v>81.892461538461546</v>
      </c>
      <c r="Q274" t="str">
        <f t="shared" si="22"/>
        <v>film &amp; video</v>
      </c>
      <c r="R274" t="str">
        <f t="shared" si="23"/>
        <v>documentary</v>
      </c>
      <c r="S274" s="12">
        <f>(((K274/60)/60)/24)+DATE(1970,1,1)</f>
        <v>40235.900358796294</v>
      </c>
      <c r="T274" s="12">
        <f t="shared" si="24"/>
        <v>40296.78402777778</v>
      </c>
    </row>
    <row r="275" spans="1:20" ht="60" x14ac:dyDescent="0.25">
      <c r="A275" s="7">
        <f t="shared" si="20"/>
        <v>108</v>
      </c>
      <c r="B275">
        <v>273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8">
        <f t="shared" si="21"/>
        <v>45.667711864406776</v>
      </c>
      <c r="Q275" t="str">
        <f t="shared" si="22"/>
        <v>film &amp; video</v>
      </c>
      <c r="R275" t="str">
        <f t="shared" si="23"/>
        <v>documentary</v>
      </c>
      <c r="S275" s="12">
        <f>(((K275/60)/60)/24)+DATE(1970,1,1)</f>
        <v>40697.498449074075</v>
      </c>
      <c r="T275" s="12">
        <f t="shared" si="24"/>
        <v>40727.498449074075</v>
      </c>
    </row>
    <row r="276" spans="1:20" ht="60" x14ac:dyDescent="0.25">
      <c r="A276" s="7">
        <f t="shared" si="20"/>
        <v>156</v>
      </c>
      <c r="B276">
        <v>274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8">
        <f t="shared" si="21"/>
        <v>55.221238938053098</v>
      </c>
      <c r="Q276" t="str">
        <f t="shared" si="22"/>
        <v>film &amp; video</v>
      </c>
      <c r="R276" t="str">
        <f t="shared" si="23"/>
        <v>documentary</v>
      </c>
      <c r="S276" s="12">
        <f>(((K276/60)/60)/24)+DATE(1970,1,1)</f>
        <v>40969.912372685183</v>
      </c>
      <c r="T276" s="12">
        <f t="shared" si="24"/>
        <v>41004.290972222225</v>
      </c>
    </row>
    <row r="277" spans="1:20" ht="45" x14ac:dyDescent="0.25">
      <c r="A277" s="7">
        <f t="shared" si="20"/>
        <v>108</v>
      </c>
      <c r="B277">
        <v>275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8">
        <f t="shared" si="21"/>
        <v>65.298192771084331</v>
      </c>
      <c r="Q277" t="str">
        <f t="shared" si="22"/>
        <v>film &amp; video</v>
      </c>
      <c r="R277" t="str">
        <f t="shared" si="23"/>
        <v>documentary</v>
      </c>
      <c r="S277" s="12">
        <f>(((K277/60)/60)/24)+DATE(1970,1,1)</f>
        <v>41193.032013888893</v>
      </c>
      <c r="T277" s="12">
        <f t="shared" si="24"/>
        <v>41223.073680555557</v>
      </c>
    </row>
    <row r="278" spans="1:20" ht="60" x14ac:dyDescent="0.25">
      <c r="A278" s="7">
        <f t="shared" si="20"/>
        <v>148</v>
      </c>
      <c r="B278">
        <v>276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8">
        <f t="shared" si="21"/>
        <v>95.225806451612897</v>
      </c>
      <c r="Q278" t="str">
        <f t="shared" si="22"/>
        <v>film &amp; video</v>
      </c>
      <c r="R278" t="str">
        <f t="shared" si="23"/>
        <v>documentary</v>
      </c>
      <c r="S278" s="12">
        <f>(((K278/60)/60)/24)+DATE(1970,1,1)</f>
        <v>40967.081874999996</v>
      </c>
      <c r="T278" s="12">
        <f t="shared" si="24"/>
        <v>41027.040208333332</v>
      </c>
    </row>
    <row r="279" spans="1:20" ht="60" x14ac:dyDescent="0.25">
      <c r="A279" s="7">
        <f t="shared" si="20"/>
        <v>110</v>
      </c>
      <c r="B279">
        <v>277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8">
        <f t="shared" si="21"/>
        <v>75.444794952681391</v>
      </c>
      <c r="Q279" t="str">
        <f t="shared" si="22"/>
        <v>film &amp; video</v>
      </c>
      <c r="R279" t="str">
        <f t="shared" si="23"/>
        <v>documentary</v>
      </c>
      <c r="S279" s="12">
        <f>(((K279/60)/60)/24)+DATE(1970,1,1)</f>
        <v>42117.891423611116</v>
      </c>
      <c r="T279" s="12">
        <f t="shared" si="24"/>
        <v>42147.891423611116</v>
      </c>
    </row>
    <row r="280" spans="1:20" ht="45" x14ac:dyDescent="0.25">
      <c r="A280" s="7">
        <f t="shared" si="20"/>
        <v>150</v>
      </c>
      <c r="B280">
        <v>278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8">
        <f t="shared" si="21"/>
        <v>97.816867469879512</v>
      </c>
      <c r="Q280" t="str">
        <f t="shared" si="22"/>
        <v>film &amp; video</v>
      </c>
      <c r="R280" t="str">
        <f t="shared" si="23"/>
        <v>documentary</v>
      </c>
      <c r="S280" s="12">
        <f>(((K280/60)/60)/24)+DATE(1970,1,1)</f>
        <v>41164.040960648148</v>
      </c>
      <c r="T280" s="12">
        <f t="shared" si="24"/>
        <v>41194.040960648148</v>
      </c>
    </row>
    <row r="281" spans="1:20" ht="60" x14ac:dyDescent="0.25">
      <c r="A281" s="7">
        <f t="shared" si="20"/>
        <v>157</v>
      </c>
      <c r="B281">
        <v>279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8">
        <f t="shared" si="21"/>
        <v>87.685606557377056</v>
      </c>
      <c r="Q281" t="str">
        <f t="shared" si="22"/>
        <v>film &amp; video</v>
      </c>
      <c r="R281" t="str">
        <f t="shared" si="23"/>
        <v>documentary</v>
      </c>
      <c r="S281" s="12">
        <f>(((K281/60)/60)/24)+DATE(1970,1,1)</f>
        <v>42759.244166666671</v>
      </c>
      <c r="T281" s="12">
        <f t="shared" si="24"/>
        <v>42793.084027777775</v>
      </c>
    </row>
    <row r="282" spans="1:20" ht="60" x14ac:dyDescent="0.25">
      <c r="A282" s="7">
        <f t="shared" si="20"/>
        <v>156</v>
      </c>
      <c r="B282">
        <v>280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8">
        <f t="shared" si="21"/>
        <v>54.748948106591868</v>
      </c>
      <c r="Q282" t="str">
        <f t="shared" si="22"/>
        <v>film &amp; video</v>
      </c>
      <c r="R282" t="str">
        <f t="shared" si="23"/>
        <v>documentary</v>
      </c>
      <c r="S282" s="12">
        <f>(((K282/60)/60)/24)+DATE(1970,1,1)</f>
        <v>41744.590682870366</v>
      </c>
      <c r="T282" s="12">
        <f t="shared" si="24"/>
        <v>41789.590682870366</v>
      </c>
    </row>
    <row r="283" spans="1:20" ht="60" x14ac:dyDescent="0.25">
      <c r="A283" s="7">
        <f t="shared" si="20"/>
        <v>121</v>
      </c>
      <c r="B283">
        <v>281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8">
        <f t="shared" si="21"/>
        <v>83.953417721518989</v>
      </c>
      <c r="Q283" t="str">
        <f t="shared" si="22"/>
        <v>film &amp; video</v>
      </c>
      <c r="R283" t="str">
        <f t="shared" si="23"/>
        <v>documentary</v>
      </c>
      <c r="S283" s="12">
        <f>(((K283/60)/60)/24)+DATE(1970,1,1)</f>
        <v>39950.163344907407</v>
      </c>
      <c r="T283" s="12">
        <f t="shared" si="24"/>
        <v>40035.80972222222</v>
      </c>
    </row>
    <row r="284" spans="1:20" ht="45" x14ac:dyDescent="0.25">
      <c r="A284" s="7">
        <f t="shared" si="20"/>
        <v>101</v>
      </c>
      <c r="B284">
        <v>282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8">
        <f t="shared" si="21"/>
        <v>254.38547486033519</v>
      </c>
      <c r="Q284" t="str">
        <f t="shared" si="22"/>
        <v>film &amp; video</v>
      </c>
      <c r="R284" t="str">
        <f t="shared" si="23"/>
        <v>documentary</v>
      </c>
      <c r="S284" s="12">
        <f>(((K284/60)/60)/24)+DATE(1970,1,1)</f>
        <v>40194.920046296298</v>
      </c>
      <c r="T284" s="12">
        <f t="shared" si="24"/>
        <v>40231.916666666664</v>
      </c>
    </row>
    <row r="285" spans="1:20" ht="30" x14ac:dyDescent="0.25">
      <c r="A285" s="7">
        <f t="shared" si="20"/>
        <v>114</v>
      </c>
      <c r="B285">
        <v>283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8">
        <f t="shared" si="21"/>
        <v>101.8269801980198</v>
      </c>
      <c r="Q285" t="str">
        <f t="shared" si="22"/>
        <v>film &amp; video</v>
      </c>
      <c r="R285" t="str">
        <f t="shared" si="23"/>
        <v>documentary</v>
      </c>
      <c r="S285" s="12">
        <f>(((K285/60)/60)/24)+DATE(1970,1,1)</f>
        <v>40675.71</v>
      </c>
      <c r="T285" s="12">
        <f t="shared" si="24"/>
        <v>40695.207638888889</v>
      </c>
    </row>
    <row r="286" spans="1:20" ht="60" x14ac:dyDescent="0.25">
      <c r="A286" s="7">
        <f t="shared" si="20"/>
        <v>105</v>
      </c>
      <c r="B286">
        <v>284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8">
        <f t="shared" si="21"/>
        <v>55.066394736842106</v>
      </c>
      <c r="Q286" t="str">
        <f t="shared" si="22"/>
        <v>film &amp; video</v>
      </c>
      <c r="R286" t="str">
        <f t="shared" si="23"/>
        <v>documentary</v>
      </c>
      <c r="S286" s="12">
        <f>(((K286/60)/60)/24)+DATE(1970,1,1)</f>
        <v>40904.738194444442</v>
      </c>
      <c r="T286" s="12">
        <f t="shared" si="24"/>
        <v>40929.738194444442</v>
      </c>
    </row>
    <row r="287" spans="1:20" ht="45" x14ac:dyDescent="0.25">
      <c r="A287" s="7">
        <f t="shared" si="20"/>
        <v>229</v>
      </c>
      <c r="B287">
        <v>285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8">
        <f t="shared" si="21"/>
        <v>56.901438721136763</v>
      </c>
      <c r="Q287" t="str">
        <f t="shared" si="22"/>
        <v>film &amp; video</v>
      </c>
      <c r="R287" t="str">
        <f t="shared" si="23"/>
        <v>documentary</v>
      </c>
      <c r="S287" s="12">
        <f>(((K287/60)/60)/24)+DATE(1970,1,1)</f>
        <v>41506.756111111114</v>
      </c>
      <c r="T287" s="12">
        <f t="shared" si="24"/>
        <v>41536.756111111114</v>
      </c>
    </row>
    <row r="288" spans="1:20" ht="60" x14ac:dyDescent="0.25">
      <c r="A288" s="7">
        <f t="shared" si="20"/>
        <v>109</v>
      </c>
      <c r="B288">
        <v>286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8">
        <f t="shared" si="21"/>
        <v>121.28148148148148</v>
      </c>
      <c r="Q288" t="str">
        <f t="shared" si="22"/>
        <v>film &amp; video</v>
      </c>
      <c r="R288" t="str">
        <f t="shared" si="23"/>
        <v>documentary</v>
      </c>
      <c r="S288" s="12">
        <f>(((K288/60)/60)/24)+DATE(1970,1,1)</f>
        <v>41313.816249999996</v>
      </c>
      <c r="T288" s="12">
        <f t="shared" si="24"/>
        <v>41358.774583333332</v>
      </c>
    </row>
    <row r="289" spans="1:20" ht="30" x14ac:dyDescent="0.25">
      <c r="A289" s="7">
        <f t="shared" si="20"/>
        <v>176</v>
      </c>
      <c r="B289">
        <v>287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8">
        <f t="shared" si="21"/>
        <v>91.189655172413794</v>
      </c>
      <c r="Q289" t="str">
        <f t="shared" si="22"/>
        <v>film &amp; video</v>
      </c>
      <c r="R289" t="str">
        <f t="shared" si="23"/>
        <v>documentary</v>
      </c>
      <c r="S289" s="12">
        <f>(((K289/60)/60)/24)+DATE(1970,1,1)</f>
        <v>41184.277986111112</v>
      </c>
      <c r="T289" s="12">
        <f t="shared" si="24"/>
        <v>41215.166666666664</v>
      </c>
    </row>
    <row r="290" spans="1:20" ht="60" x14ac:dyDescent="0.25">
      <c r="A290" s="7">
        <f t="shared" si="20"/>
        <v>103</v>
      </c>
      <c r="B290">
        <v>288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8">
        <f t="shared" si="21"/>
        <v>115.44812080536913</v>
      </c>
      <c r="Q290" t="str">
        <f t="shared" si="22"/>
        <v>film &amp; video</v>
      </c>
      <c r="R290" t="str">
        <f t="shared" si="23"/>
        <v>documentary</v>
      </c>
      <c r="S290" s="12">
        <f>(((K290/60)/60)/24)+DATE(1970,1,1)</f>
        <v>41051.168900462959</v>
      </c>
      <c r="T290" s="12">
        <f t="shared" si="24"/>
        <v>41086.168900462959</v>
      </c>
    </row>
    <row r="291" spans="1:20" ht="60" x14ac:dyDescent="0.25">
      <c r="A291" s="7">
        <f t="shared" si="20"/>
        <v>105</v>
      </c>
      <c r="B291">
        <v>289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8">
        <f t="shared" si="21"/>
        <v>67.771551724137936</v>
      </c>
      <c r="Q291" t="str">
        <f t="shared" si="22"/>
        <v>film &amp; video</v>
      </c>
      <c r="R291" t="str">
        <f t="shared" si="23"/>
        <v>documentary</v>
      </c>
      <c r="S291" s="12">
        <f>(((K291/60)/60)/24)+DATE(1970,1,1)</f>
        <v>41550.456412037034</v>
      </c>
      <c r="T291" s="12">
        <f t="shared" si="24"/>
        <v>41580.456412037034</v>
      </c>
    </row>
    <row r="292" spans="1:20" ht="45" x14ac:dyDescent="0.25">
      <c r="A292" s="7">
        <f t="shared" si="20"/>
        <v>107</v>
      </c>
      <c r="B292">
        <v>290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8">
        <f t="shared" si="21"/>
        <v>28.576190476190476</v>
      </c>
      <c r="Q292" t="str">
        <f t="shared" si="22"/>
        <v>film &amp; video</v>
      </c>
      <c r="R292" t="str">
        <f t="shared" si="23"/>
        <v>documentary</v>
      </c>
      <c r="S292" s="12">
        <f>(((K292/60)/60)/24)+DATE(1970,1,1)</f>
        <v>40526.36917824074</v>
      </c>
      <c r="T292" s="12">
        <f t="shared" si="24"/>
        <v>40576.332638888889</v>
      </c>
    </row>
    <row r="293" spans="1:20" ht="45" x14ac:dyDescent="0.25">
      <c r="A293" s="7">
        <f t="shared" si="20"/>
        <v>120</v>
      </c>
      <c r="B293">
        <v>291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8">
        <f t="shared" si="21"/>
        <v>46.8828125</v>
      </c>
      <c r="Q293" t="str">
        <f t="shared" si="22"/>
        <v>film &amp; video</v>
      </c>
      <c r="R293" t="str">
        <f t="shared" si="23"/>
        <v>documentary</v>
      </c>
      <c r="S293" s="12">
        <f>(((K293/60)/60)/24)+DATE(1970,1,1)</f>
        <v>41376.769050925926</v>
      </c>
      <c r="T293" s="12">
        <f t="shared" si="24"/>
        <v>41395.000694444447</v>
      </c>
    </row>
    <row r="294" spans="1:20" ht="60" x14ac:dyDescent="0.25">
      <c r="A294" s="7">
        <f t="shared" si="20"/>
        <v>102</v>
      </c>
      <c r="B294">
        <v>292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8">
        <f t="shared" si="21"/>
        <v>154.42231237322514</v>
      </c>
      <c r="Q294" t="str">
        <f t="shared" si="22"/>
        <v>film &amp; video</v>
      </c>
      <c r="R294" t="str">
        <f t="shared" si="23"/>
        <v>documentary</v>
      </c>
      <c r="S294" s="12">
        <f>(((K294/60)/60)/24)+DATE(1970,1,1)</f>
        <v>40812.803229166668</v>
      </c>
      <c r="T294" s="12">
        <f t="shared" si="24"/>
        <v>40845.165972222225</v>
      </c>
    </row>
    <row r="295" spans="1:20" ht="60" x14ac:dyDescent="0.25">
      <c r="A295" s="7">
        <f t="shared" si="20"/>
        <v>101</v>
      </c>
      <c r="B295">
        <v>293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8">
        <f t="shared" si="21"/>
        <v>201.22137404580153</v>
      </c>
      <c r="Q295" t="str">
        <f t="shared" si="22"/>
        <v>film &amp; video</v>
      </c>
      <c r="R295" t="str">
        <f t="shared" si="23"/>
        <v>documentary</v>
      </c>
      <c r="S295" s="12">
        <f>(((K295/60)/60)/24)+DATE(1970,1,1)</f>
        <v>41719.667986111112</v>
      </c>
      <c r="T295" s="12">
        <f t="shared" si="24"/>
        <v>41749.667986111112</v>
      </c>
    </row>
    <row r="296" spans="1:20" ht="90" x14ac:dyDescent="0.25">
      <c r="A296" s="7">
        <f t="shared" si="20"/>
        <v>100</v>
      </c>
      <c r="B296">
        <v>294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8">
        <f t="shared" si="21"/>
        <v>100</v>
      </c>
      <c r="Q296" t="str">
        <f t="shared" si="22"/>
        <v>film &amp; video</v>
      </c>
      <c r="R296" t="str">
        <f t="shared" si="23"/>
        <v>documentary</v>
      </c>
      <c r="S296" s="12">
        <f>(((K296/60)/60)/24)+DATE(1970,1,1)</f>
        <v>40343.084421296298</v>
      </c>
      <c r="T296" s="12">
        <f t="shared" si="24"/>
        <v>40378.666666666664</v>
      </c>
    </row>
    <row r="297" spans="1:20" ht="60" x14ac:dyDescent="0.25">
      <c r="A297" s="7">
        <f t="shared" si="20"/>
        <v>133</v>
      </c>
      <c r="B297">
        <v>295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8">
        <f t="shared" si="21"/>
        <v>100.08204511278196</v>
      </c>
      <c r="Q297" t="str">
        <f t="shared" si="22"/>
        <v>film &amp; video</v>
      </c>
      <c r="R297" t="str">
        <f t="shared" si="23"/>
        <v>documentary</v>
      </c>
      <c r="S297" s="12">
        <f>(((K297/60)/60)/24)+DATE(1970,1,1)</f>
        <v>41519.004733796297</v>
      </c>
      <c r="T297" s="12">
        <f t="shared" si="24"/>
        <v>41579</v>
      </c>
    </row>
    <row r="298" spans="1:20" ht="45" x14ac:dyDescent="0.25">
      <c r="A298" s="7">
        <f t="shared" si="20"/>
        <v>119</v>
      </c>
      <c r="B298">
        <v>296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8">
        <f t="shared" si="21"/>
        <v>230.08953488372092</v>
      </c>
      <c r="Q298" t="str">
        <f t="shared" si="22"/>
        <v>film &amp; video</v>
      </c>
      <c r="R298" t="str">
        <f t="shared" si="23"/>
        <v>documentary</v>
      </c>
      <c r="S298" s="12">
        <f>(((K298/60)/60)/24)+DATE(1970,1,1)</f>
        <v>41134.475497685184</v>
      </c>
      <c r="T298" s="12">
        <f t="shared" si="24"/>
        <v>41159.475497685184</v>
      </c>
    </row>
    <row r="299" spans="1:20" ht="60" x14ac:dyDescent="0.25">
      <c r="A299" s="7">
        <f t="shared" si="20"/>
        <v>101</v>
      </c>
      <c r="B299">
        <v>297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8">
        <f t="shared" si="21"/>
        <v>141.74647887323943</v>
      </c>
      <c r="Q299" t="str">
        <f t="shared" si="22"/>
        <v>film &amp; video</v>
      </c>
      <c r="R299" t="str">
        <f t="shared" si="23"/>
        <v>documentary</v>
      </c>
      <c r="S299" s="12">
        <f>(((K299/60)/60)/24)+DATE(1970,1,1)</f>
        <v>42089.72802083334</v>
      </c>
      <c r="T299" s="12">
        <f t="shared" si="24"/>
        <v>42125.165972222225</v>
      </c>
    </row>
    <row r="300" spans="1:20" ht="30" x14ac:dyDescent="0.25">
      <c r="A300" s="7">
        <f t="shared" si="20"/>
        <v>109</v>
      </c>
      <c r="B300">
        <v>298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8">
        <f t="shared" si="21"/>
        <v>56.344351395730705</v>
      </c>
      <c r="Q300" t="str">
        <f t="shared" si="22"/>
        <v>film &amp; video</v>
      </c>
      <c r="R300" t="str">
        <f t="shared" si="23"/>
        <v>documentary</v>
      </c>
      <c r="S300" s="12">
        <f>(((K300/60)/60)/24)+DATE(1970,1,1)</f>
        <v>41709.463518518518</v>
      </c>
      <c r="T300" s="12">
        <f t="shared" si="24"/>
        <v>41768.875</v>
      </c>
    </row>
    <row r="301" spans="1:20" ht="60" x14ac:dyDescent="0.25">
      <c r="A301" s="7">
        <f t="shared" si="20"/>
        <v>179</v>
      </c>
      <c r="B301">
        <v>299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8">
        <f t="shared" si="21"/>
        <v>73.341188524590166</v>
      </c>
      <c r="Q301" t="str">
        <f t="shared" si="22"/>
        <v>film &amp; video</v>
      </c>
      <c r="R301" t="str">
        <f t="shared" si="23"/>
        <v>documentary</v>
      </c>
      <c r="S301" s="12">
        <f>(((K301/60)/60)/24)+DATE(1970,1,1)</f>
        <v>40469.225231481483</v>
      </c>
      <c r="T301" s="12">
        <f t="shared" si="24"/>
        <v>40499.266898148147</v>
      </c>
    </row>
    <row r="302" spans="1:20" ht="60" x14ac:dyDescent="0.25">
      <c r="A302" s="7">
        <f t="shared" si="20"/>
        <v>102</v>
      </c>
      <c r="B302">
        <v>300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8">
        <f t="shared" si="21"/>
        <v>85.337785234899329</v>
      </c>
      <c r="Q302" t="str">
        <f t="shared" si="22"/>
        <v>film &amp; video</v>
      </c>
      <c r="R302" t="str">
        <f t="shared" si="23"/>
        <v>documentary</v>
      </c>
      <c r="S302" s="12">
        <f>(((K302/60)/60)/24)+DATE(1970,1,1)</f>
        <v>40626.959930555553</v>
      </c>
      <c r="T302" s="12">
        <f t="shared" si="24"/>
        <v>40657.959930555553</v>
      </c>
    </row>
    <row r="303" spans="1:20" ht="45" x14ac:dyDescent="0.25">
      <c r="A303" s="7">
        <f t="shared" si="20"/>
        <v>119</v>
      </c>
      <c r="B303">
        <v>301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8">
        <f t="shared" si="21"/>
        <v>61.496215139442228</v>
      </c>
      <c r="Q303" t="str">
        <f t="shared" si="22"/>
        <v>film &amp; video</v>
      </c>
      <c r="R303" t="str">
        <f t="shared" si="23"/>
        <v>documentary</v>
      </c>
      <c r="S303" s="12">
        <f>(((K303/60)/60)/24)+DATE(1970,1,1)</f>
        <v>41312.737673611111</v>
      </c>
      <c r="T303" s="12">
        <f t="shared" si="24"/>
        <v>41352.696006944447</v>
      </c>
    </row>
    <row r="304" spans="1:20" ht="60" x14ac:dyDescent="0.25">
      <c r="A304" s="7">
        <f t="shared" si="20"/>
        <v>100</v>
      </c>
      <c r="B304">
        <v>302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8">
        <f t="shared" si="21"/>
        <v>93.018518518518519</v>
      </c>
      <c r="Q304" t="str">
        <f t="shared" si="22"/>
        <v>film &amp; video</v>
      </c>
      <c r="R304" t="str">
        <f t="shared" si="23"/>
        <v>documentary</v>
      </c>
      <c r="S304" s="12">
        <f>(((K304/60)/60)/24)+DATE(1970,1,1)</f>
        <v>40933.856921296298</v>
      </c>
      <c r="T304" s="12">
        <f t="shared" si="24"/>
        <v>40963.856921296298</v>
      </c>
    </row>
    <row r="305" spans="1:20" ht="45" x14ac:dyDescent="0.25">
      <c r="A305" s="7">
        <f t="shared" si="20"/>
        <v>137</v>
      </c>
      <c r="B305">
        <v>303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8">
        <f t="shared" si="21"/>
        <v>50.292682926829265</v>
      </c>
      <c r="Q305" t="str">
        <f t="shared" si="22"/>
        <v>film &amp; video</v>
      </c>
      <c r="R305" t="str">
        <f t="shared" si="23"/>
        <v>documentary</v>
      </c>
      <c r="S305" s="12">
        <f>(((K305/60)/60)/24)+DATE(1970,1,1)</f>
        <v>41032.071134259262</v>
      </c>
      <c r="T305" s="12">
        <f t="shared" si="24"/>
        <v>41062.071134259262</v>
      </c>
    </row>
    <row r="306" spans="1:20" ht="30" x14ac:dyDescent="0.25">
      <c r="A306" s="7">
        <f t="shared" si="20"/>
        <v>232</v>
      </c>
      <c r="B306">
        <v>304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8">
        <f t="shared" si="21"/>
        <v>106.43243243243244</v>
      </c>
      <c r="Q306" t="str">
        <f t="shared" si="22"/>
        <v>film &amp; video</v>
      </c>
      <c r="R306" t="str">
        <f t="shared" si="23"/>
        <v>documentary</v>
      </c>
      <c r="S306" s="12">
        <f>(((K306/60)/60)/24)+DATE(1970,1,1)</f>
        <v>41114.094872685186</v>
      </c>
      <c r="T306" s="12">
        <f t="shared" si="24"/>
        <v>41153.083333333336</v>
      </c>
    </row>
    <row r="307" spans="1:20" ht="45" x14ac:dyDescent="0.25">
      <c r="A307" s="7">
        <f t="shared" si="20"/>
        <v>130</v>
      </c>
      <c r="B307">
        <v>305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8">
        <f t="shared" si="21"/>
        <v>51.719576719576722</v>
      </c>
      <c r="Q307" t="str">
        <f t="shared" si="22"/>
        <v>film &amp; video</v>
      </c>
      <c r="R307" t="str">
        <f t="shared" si="23"/>
        <v>documentary</v>
      </c>
      <c r="S307" s="12">
        <f>(((K307/60)/60)/24)+DATE(1970,1,1)</f>
        <v>40948.630196759259</v>
      </c>
      <c r="T307" s="12">
        <f t="shared" si="24"/>
        <v>40978.630196759259</v>
      </c>
    </row>
    <row r="308" spans="1:20" ht="30" x14ac:dyDescent="0.25">
      <c r="A308" s="7">
        <f t="shared" si="20"/>
        <v>293</v>
      </c>
      <c r="B308">
        <v>306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8">
        <f t="shared" si="21"/>
        <v>36.612499999999997</v>
      </c>
      <c r="Q308" t="str">
        <f t="shared" si="22"/>
        <v>film &amp; video</v>
      </c>
      <c r="R308" t="str">
        <f t="shared" si="23"/>
        <v>documentary</v>
      </c>
      <c r="S308" s="12">
        <f>(((K308/60)/60)/24)+DATE(1970,1,1)</f>
        <v>41333.837187500001</v>
      </c>
      <c r="T308" s="12">
        <f t="shared" si="24"/>
        <v>41353.795520833337</v>
      </c>
    </row>
    <row r="309" spans="1:20" x14ac:dyDescent="0.25">
      <c r="A309" s="7">
        <f t="shared" si="20"/>
        <v>111</v>
      </c>
      <c r="B309">
        <v>307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8">
        <f t="shared" si="21"/>
        <v>42.517361111111114</v>
      </c>
      <c r="Q309" t="str">
        <f t="shared" si="22"/>
        <v>film &amp; video</v>
      </c>
      <c r="R309" t="str">
        <f t="shared" si="23"/>
        <v>documentary</v>
      </c>
      <c r="S309" s="12">
        <f>(((K309/60)/60)/24)+DATE(1970,1,1)</f>
        <v>41282.944456018515</v>
      </c>
      <c r="T309" s="12">
        <f t="shared" si="24"/>
        <v>41312.944456018515</v>
      </c>
    </row>
    <row r="310" spans="1:20" ht="60" x14ac:dyDescent="0.25">
      <c r="A310" s="7">
        <f t="shared" si="20"/>
        <v>106</v>
      </c>
      <c r="B310">
        <v>308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8">
        <f t="shared" si="21"/>
        <v>62.712871287128714</v>
      </c>
      <c r="Q310" t="str">
        <f t="shared" si="22"/>
        <v>film &amp; video</v>
      </c>
      <c r="R310" t="str">
        <f t="shared" si="23"/>
        <v>documentary</v>
      </c>
      <c r="S310" s="12">
        <f>(((K310/60)/60)/24)+DATE(1970,1,1)</f>
        <v>40567.694560185184</v>
      </c>
      <c r="T310" s="12">
        <f t="shared" si="24"/>
        <v>40612.694560185184</v>
      </c>
    </row>
    <row r="311" spans="1:20" ht="60" x14ac:dyDescent="0.25">
      <c r="A311" s="7">
        <f t="shared" si="20"/>
        <v>119</v>
      </c>
      <c r="B311">
        <v>309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8">
        <f t="shared" si="21"/>
        <v>89.957983193277315</v>
      </c>
      <c r="Q311" t="str">
        <f t="shared" si="22"/>
        <v>film &amp; video</v>
      </c>
      <c r="R311" t="str">
        <f t="shared" si="23"/>
        <v>documentary</v>
      </c>
      <c r="S311" s="12">
        <f>(((K311/60)/60)/24)+DATE(1970,1,1)</f>
        <v>41134.751550925925</v>
      </c>
      <c r="T311" s="12">
        <f t="shared" si="24"/>
        <v>41155.751550925925</v>
      </c>
    </row>
    <row r="312" spans="1:20" ht="45" x14ac:dyDescent="0.25">
      <c r="A312" s="7">
        <f t="shared" si="20"/>
        <v>104</v>
      </c>
      <c r="B312">
        <v>310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8">
        <f t="shared" si="21"/>
        <v>28.924722222222222</v>
      </c>
      <c r="Q312" t="str">
        <f t="shared" si="22"/>
        <v>film &amp; video</v>
      </c>
      <c r="R312" t="str">
        <f t="shared" si="23"/>
        <v>documentary</v>
      </c>
      <c r="S312" s="12">
        <f>(((K312/60)/60)/24)+DATE(1970,1,1)</f>
        <v>40821.183136574073</v>
      </c>
      <c r="T312" s="12">
        <f t="shared" si="24"/>
        <v>40836.083333333336</v>
      </c>
    </row>
    <row r="313" spans="1:20" ht="45" x14ac:dyDescent="0.25">
      <c r="A313" s="7">
        <f t="shared" si="20"/>
        <v>104</v>
      </c>
      <c r="B313">
        <v>311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8">
        <f t="shared" si="21"/>
        <v>138.8022</v>
      </c>
      <c r="Q313" t="str">
        <f t="shared" si="22"/>
        <v>film &amp; video</v>
      </c>
      <c r="R313" t="str">
        <f t="shared" si="23"/>
        <v>documentary</v>
      </c>
      <c r="S313" s="12">
        <f>(((K313/60)/60)/24)+DATE(1970,1,1)</f>
        <v>40868.219814814816</v>
      </c>
      <c r="T313" s="12">
        <f t="shared" si="24"/>
        <v>40909.332638888889</v>
      </c>
    </row>
    <row r="314" spans="1:20" ht="60" x14ac:dyDescent="0.25">
      <c r="A314" s="7">
        <f t="shared" si="20"/>
        <v>112</v>
      </c>
      <c r="B314">
        <v>312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8">
        <f t="shared" si="21"/>
        <v>61.301369863013697</v>
      </c>
      <c r="Q314" t="str">
        <f t="shared" si="22"/>
        <v>film &amp; video</v>
      </c>
      <c r="R314" t="str">
        <f t="shared" si="23"/>
        <v>documentary</v>
      </c>
      <c r="S314" s="12">
        <f>(((K314/60)/60)/24)+DATE(1970,1,1)</f>
        <v>41348.877685185187</v>
      </c>
      <c r="T314" s="12">
        <f t="shared" si="24"/>
        <v>41378.877685185187</v>
      </c>
    </row>
    <row r="315" spans="1:20" ht="60" x14ac:dyDescent="0.25">
      <c r="A315" s="7">
        <f t="shared" si="20"/>
        <v>105</v>
      </c>
      <c r="B315">
        <v>313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8">
        <f t="shared" si="21"/>
        <v>80.202702702702709</v>
      </c>
      <c r="Q315" t="str">
        <f t="shared" si="22"/>
        <v>film &amp; video</v>
      </c>
      <c r="R315" t="str">
        <f t="shared" si="23"/>
        <v>documentary</v>
      </c>
      <c r="S315" s="12">
        <f>(((K315/60)/60)/24)+DATE(1970,1,1)</f>
        <v>40357.227939814817</v>
      </c>
      <c r="T315" s="12">
        <f t="shared" si="24"/>
        <v>40401.665972222225</v>
      </c>
    </row>
    <row r="316" spans="1:20" ht="60" x14ac:dyDescent="0.25">
      <c r="A316" s="7">
        <f t="shared" si="20"/>
        <v>385</v>
      </c>
      <c r="B316">
        <v>314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8">
        <f t="shared" si="21"/>
        <v>32.095833333333331</v>
      </c>
      <c r="Q316" t="str">
        <f t="shared" si="22"/>
        <v>film &amp; video</v>
      </c>
      <c r="R316" t="str">
        <f t="shared" si="23"/>
        <v>documentary</v>
      </c>
      <c r="S316" s="12">
        <f>(((K316/60)/60)/24)+DATE(1970,1,1)</f>
        <v>41304.833194444444</v>
      </c>
      <c r="T316" s="12">
        <f t="shared" si="24"/>
        <v>41334.833194444444</v>
      </c>
    </row>
    <row r="317" spans="1:20" ht="45" x14ac:dyDescent="0.25">
      <c r="A317" s="7">
        <f t="shared" si="20"/>
        <v>101</v>
      </c>
      <c r="B317">
        <v>315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8">
        <f t="shared" si="21"/>
        <v>200.88888888888889</v>
      </c>
      <c r="Q317" t="str">
        <f t="shared" si="22"/>
        <v>film &amp; video</v>
      </c>
      <c r="R317" t="str">
        <f t="shared" si="23"/>
        <v>documentary</v>
      </c>
      <c r="S317" s="12">
        <f>(((K317/60)/60)/24)+DATE(1970,1,1)</f>
        <v>41113.77238425926</v>
      </c>
      <c r="T317" s="12">
        <f t="shared" si="24"/>
        <v>41143.77238425926</v>
      </c>
    </row>
    <row r="318" spans="1:20" ht="45" x14ac:dyDescent="0.25">
      <c r="A318" s="7">
        <f t="shared" si="20"/>
        <v>114</v>
      </c>
      <c r="B318">
        <v>316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8">
        <f t="shared" si="21"/>
        <v>108.01265822784811</v>
      </c>
      <c r="Q318" t="str">
        <f t="shared" si="22"/>
        <v>film &amp; video</v>
      </c>
      <c r="R318" t="str">
        <f t="shared" si="23"/>
        <v>documentary</v>
      </c>
      <c r="S318" s="12">
        <f>(((K318/60)/60)/24)+DATE(1970,1,1)</f>
        <v>41950.923576388886</v>
      </c>
      <c r="T318" s="12">
        <f t="shared" si="24"/>
        <v>41984.207638888889</v>
      </c>
    </row>
    <row r="319" spans="1:20" ht="45" x14ac:dyDescent="0.25">
      <c r="A319" s="7">
        <f t="shared" si="20"/>
        <v>101</v>
      </c>
      <c r="B319">
        <v>317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8">
        <f t="shared" si="21"/>
        <v>95.699367088607602</v>
      </c>
      <c r="Q319" t="str">
        <f t="shared" si="22"/>
        <v>film &amp; video</v>
      </c>
      <c r="R319" t="str">
        <f t="shared" si="23"/>
        <v>documentary</v>
      </c>
      <c r="S319" s="12">
        <f>(((K319/60)/60)/24)+DATE(1970,1,1)</f>
        <v>41589.676886574074</v>
      </c>
      <c r="T319" s="12">
        <f t="shared" si="24"/>
        <v>41619.676886574074</v>
      </c>
    </row>
    <row r="320" spans="1:20" ht="45" x14ac:dyDescent="0.25">
      <c r="A320" s="7">
        <f t="shared" si="20"/>
        <v>283</v>
      </c>
      <c r="B320">
        <v>318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8">
        <f t="shared" si="21"/>
        <v>49.880281690140848</v>
      </c>
      <c r="Q320" t="str">
        <f t="shared" si="22"/>
        <v>film &amp; video</v>
      </c>
      <c r="R320" t="str">
        <f t="shared" si="23"/>
        <v>documentary</v>
      </c>
      <c r="S320" s="12">
        <f>(((K320/60)/60)/24)+DATE(1970,1,1)</f>
        <v>41330.038784722223</v>
      </c>
      <c r="T320" s="12">
        <f t="shared" si="24"/>
        <v>41359.997118055559</v>
      </c>
    </row>
    <row r="321" spans="1:20" ht="60" x14ac:dyDescent="0.25">
      <c r="A321" s="7">
        <f t="shared" si="20"/>
        <v>113</v>
      </c>
      <c r="B321">
        <v>319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8">
        <f t="shared" si="21"/>
        <v>110.47058823529412</v>
      </c>
      <c r="Q321" t="str">
        <f t="shared" si="22"/>
        <v>film &amp; video</v>
      </c>
      <c r="R321" t="str">
        <f t="shared" si="23"/>
        <v>documentary</v>
      </c>
      <c r="S321" s="12">
        <f>(((K321/60)/60)/24)+DATE(1970,1,1)</f>
        <v>40123.83829861111</v>
      </c>
      <c r="T321" s="12">
        <f t="shared" si="24"/>
        <v>40211.332638888889</v>
      </c>
    </row>
    <row r="322" spans="1:20" ht="60" x14ac:dyDescent="0.25">
      <c r="A322" s="7">
        <f t="shared" si="20"/>
        <v>107</v>
      </c>
      <c r="B322">
        <v>320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8">
        <f t="shared" si="21"/>
        <v>134.91139240506328</v>
      </c>
      <c r="Q322" t="str">
        <f t="shared" si="22"/>
        <v>film &amp; video</v>
      </c>
      <c r="R322" t="str">
        <f t="shared" si="23"/>
        <v>documentary</v>
      </c>
      <c r="S322" s="12">
        <f>(((K322/60)/60)/24)+DATE(1970,1,1)</f>
        <v>42331.551307870366</v>
      </c>
      <c r="T322" s="12">
        <f t="shared" si="24"/>
        <v>42360.958333333328</v>
      </c>
    </row>
    <row r="323" spans="1:20" ht="45" x14ac:dyDescent="0.25">
      <c r="A323" s="7">
        <f t="shared" ref="A323:A386" si="25">IF(E323&gt;0,ROUND(100*F323/E323,0),0)</f>
        <v>103</v>
      </c>
      <c r="B323">
        <v>321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8">
        <f t="shared" ref="P323:P386" si="26">IF(M323&gt;0,F323/M323,0)</f>
        <v>106.62314540059347</v>
      </c>
      <c r="Q323" t="str">
        <f t="shared" ref="Q323:Q386" si="27">MID(O323,1,FIND("/",O323)-1)</f>
        <v>film &amp; video</v>
      </c>
      <c r="R323" t="str">
        <f t="shared" ref="R323:R386" si="28">MID(O323,FIND("/",O323)+1,LEN(O323)-FIND("/",O323))</f>
        <v>documentary</v>
      </c>
      <c r="S323" s="12">
        <f>(((K323/60)/60)/24)+DATE(1970,1,1)</f>
        <v>42647.446597222224</v>
      </c>
      <c r="T323" s="12">
        <f t="shared" ref="T323:T386" si="29">(((J323/60)/60)/24)+DATE(1970,1,1)</f>
        <v>42682.488263888896</v>
      </c>
    </row>
    <row r="324" spans="1:20" ht="45" x14ac:dyDescent="0.25">
      <c r="A324" s="7">
        <f t="shared" si="25"/>
        <v>108</v>
      </c>
      <c r="B324">
        <v>322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8">
        <f t="shared" si="26"/>
        <v>145.04301075268816</v>
      </c>
      <c r="Q324" t="str">
        <f t="shared" si="27"/>
        <v>film &amp; video</v>
      </c>
      <c r="R324" t="str">
        <f t="shared" si="28"/>
        <v>documentary</v>
      </c>
      <c r="S324" s="12">
        <f>(((K324/60)/60)/24)+DATE(1970,1,1)</f>
        <v>42473.57</v>
      </c>
      <c r="T324" s="12">
        <f t="shared" si="29"/>
        <v>42503.57</v>
      </c>
    </row>
    <row r="325" spans="1:20" ht="60" x14ac:dyDescent="0.25">
      <c r="A325" s="7">
        <f t="shared" si="25"/>
        <v>123</v>
      </c>
      <c r="B325">
        <v>323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8">
        <f t="shared" si="26"/>
        <v>114.58620689655173</v>
      </c>
      <c r="Q325" t="str">
        <f t="shared" si="27"/>
        <v>film &amp; video</v>
      </c>
      <c r="R325" t="str">
        <f t="shared" si="28"/>
        <v>documentary</v>
      </c>
      <c r="S325" s="12">
        <f>(((K325/60)/60)/24)+DATE(1970,1,1)</f>
        <v>42697.32136574074</v>
      </c>
      <c r="T325" s="12">
        <f t="shared" si="29"/>
        <v>42725.332638888889</v>
      </c>
    </row>
    <row r="326" spans="1:20" ht="45" x14ac:dyDescent="0.25">
      <c r="A326" s="7">
        <f t="shared" si="25"/>
        <v>102</v>
      </c>
      <c r="B326">
        <v>324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8">
        <f t="shared" si="26"/>
        <v>105.3170731707317</v>
      </c>
      <c r="Q326" t="str">
        <f t="shared" si="27"/>
        <v>film &amp; video</v>
      </c>
      <c r="R326" t="str">
        <f t="shared" si="28"/>
        <v>documentary</v>
      </c>
      <c r="S326" s="12">
        <f>(((K326/60)/60)/24)+DATE(1970,1,1)</f>
        <v>42184.626250000001</v>
      </c>
      <c r="T326" s="12">
        <f t="shared" si="29"/>
        <v>42217.626250000001</v>
      </c>
    </row>
    <row r="327" spans="1:20" ht="45" x14ac:dyDescent="0.25">
      <c r="A327" s="7">
        <f t="shared" si="25"/>
        <v>104</v>
      </c>
      <c r="B327">
        <v>325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8">
        <f t="shared" si="26"/>
        <v>70.921195652173907</v>
      </c>
      <c r="Q327" t="str">
        <f t="shared" si="27"/>
        <v>film &amp; video</v>
      </c>
      <c r="R327" t="str">
        <f t="shared" si="28"/>
        <v>documentary</v>
      </c>
      <c r="S327" s="12">
        <f>(((K327/60)/60)/24)+DATE(1970,1,1)</f>
        <v>42689.187881944439</v>
      </c>
      <c r="T327" s="12">
        <f t="shared" si="29"/>
        <v>42724.187881944439</v>
      </c>
    </row>
    <row r="328" spans="1:20" ht="45" x14ac:dyDescent="0.25">
      <c r="A328" s="7">
        <f t="shared" si="25"/>
        <v>113</v>
      </c>
      <c r="B328">
        <v>326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8">
        <f t="shared" si="26"/>
        <v>147.17167680278018</v>
      </c>
      <c r="Q328" t="str">
        <f t="shared" si="27"/>
        <v>film &amp; video</v>
      </c>
      <c r="R328" t="str">
        <f t="shared" si="28"/>
        <v>documentary</v>
      </c>
      <c r="S328" s="12">
        <f>(((K328/60)/60)/24)+DATE(1970,1,1)</f>
        <v>42775.314884259264</v>
      </c>
      <c r="T328" s="12">
        <f t="shared" si="29"/>
        <v>42808.956250000003</v>
      </c>
    </row>
    <row r="329" spans="1:20" ht="60" x14ac:dyDescent="0.25">
      <c r="A329" s="7">
        <f t="shared" si="25"/>
        <v>136</v>
      </c>
      <c r="B329">
        <v>327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8">
        <f t="shared" si="26"/>
        <v>160.47058823529412</v>
      </c>
      <c r="Q329" t="str">
        <f t="shared" si="27"/>
        <v>film &amp; video</v>
      </c>
      <c r="R329" t="str">
        <f t="shared" si="28"/>
        <v>documentary</v>
      </c>
      <c r="S329" s="12">
        <f>(((K329/60)/60)/24)+DATE(1970,1,1)</f>
        <v>42058.235289351855</v>
      </c>
      <c r="T329" s="12">
        <f t="shared" si="29"/>
        <v>42085.333333333328</v>
      </c>
    </row>
    <row r="330" spans="1:20" ht="45" x14ac:dyDescent="0.25">
      <c r="A330" s="7">
        <f t="shared" si="25"/>
        <v>104</v>
      </c>
      <c r="B330">
        <v>328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8">
        <f t="shared" si="26"/>
        <v>156.04578313253012</v>
      </c>
      <c r="Q330" t="str">
        <f t="shared" si="27"/>
        <v>film &amp; video</v>
      </c>
      <c r="R330" t="str">
        <f t="shared" si="28"/>
        <v>documentary</v>
      </c>
      <c r="S330" s="12">
        <f>(((K330/60)/60)/24)+DATE(1970,1,1)</f>
        <v>42278.946620370371</v>
      </c>
      <c r="T330" s="12">
        <f t="shared" si="29"/>
        <v>42309.166666666672</v>
      </c>
    </row>
    <row r="331" spans="1:20" ht="45" x14ac:dyDescent="0.25">
      <c r="A331" s="7">
        <f t="shared" si="25"/>
        <v>106</v>
      </c>
      <c r="B331">
        <v>329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8">
        <f t="shared" si="26"/>
        <v>63.17365269461078</v>
      </c>
      <c r="Q331" t="str">
        <f t="shared" si="27"/>
        <v>film &amp; video</v>
      </c>
      <c r="R331" t="str">
        <f t="shared" si="28"/>
        <v>documentary</v>
      </c>
      <c r="S331" s="12">
        <f>(((K331/60)/60)/24)+DATE(1970,1,1)</f>
        <v>42291.46674768519</v>
      </c>
      <c r="T331" s="12">
        <f t="shared" si="29"/>
        <v>42315.166666666672</v>
      </c>
    </row>
    <row r="332" spans="1:20" ht="60" x14ac:dyDescent="0.25">
      <c r="A332" s="7">
        <f t="shared" si="25"/>
        <v>102</v>
      </c>
      <c r="B332">
        <v>330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8">
        <f t="shared" si="26"/>
        <v>104.82352941176471</v>
      </c>
      <c r="Q332" t="str">
        <f t="shared" si="27"/>
        <v>film &amp; video</v>
      </c>
      <c r="R332" t="str">
        <f t="shared" si="28"/>
        <v>documentary</v>
      </c>
      <c r="S332" s="12">
        <f>(((K332/60)/60)/24)+DATE(1970,1,1)</f>
        <v>41379.515775462962</v>
      </c>
      <c r="T332" s="12">
        <f t="shared" si="29"/>
        <v>41411.165972222225</v>
      </c>
    </row>
    <row r="333" spans="1:20" ht="45" x14ac:dyDescent="0.25">
      <c r="A333" s="7">
        <f t="shared" si="25"/>
        <v>107</v>
      </c>
      <c r="B333">
        <v>331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8">
        <f t="shared" si="26"/>
        <v>97.356164383561648</v>
      </c>
      <c r="Q333" t="str">
        <f t="shared" si="27"/>
        <v>film &amp; video</v>
      </c>
      <c r="R333" t="str">
        <f t="shared" si="28"/>
        <v>documentary</v>
      </c>
      <c r="S333" s="12">
        <f>(((K333/60)/60)/24)+DATE(1970,1,1)</f>
        <v>42507.581412037034</v>
      </c>
      <c r="T333" s="12">
        <f t="shared" si="29"/>
        <v>42538.581412037034</v>
      </c>
    </row>
    <row r="334" spans="1:20" ht="60" x14ac:dyDescent="0.25">
      <c r="A334" s="7">
        <f t="shared" si="25"/>
        <v>113</v>
      </c>
      <c r="B334">
        <v>332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8">
        <f t="shared" si="26"/>
        <v>203.63063063063063</v>
      </c>
      <c r="Q334" t="str">
        <f t="shared" si="27"/>
        <v>film &amp; video</v>
      </c>
      <c r="R334" t="str">
        <f t="shared" si="28"/>
        <v>documentary</v>
      </c>
      <c r="S334" s="12">
        <f>(((K334/60)/60)/24)+DATE(1970,1,1)</f>
        <v>42263.680289351847</v>
      </c>
      <c r="T334" s="12">
        <f t="shared" si="29"/>
        <v>42305.333333333328</v>
      </c>
    </row>
    <row r="335" spans="1:20" ht="60" x14ac:dyDescent="0.25">
      <c r="A335" s="7">
        <f t="shared" si="25"/>
        <v>125</v>
      </c>
      <c r="B335">
        <v>333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8">
        <f t="shared" si="26"/>
        <v>188.31203007518798</v>
      </c>
      <c r="Q335" t="str">
        <f t="shared" si="27"/>
        <v>film &amp; video</v>
      </c>
      <c r="R335" t="str">
        <f t="shared" si="28"/>
        <v>documentary</v>
      </c>
      <c r="S335" s="12">
        <f>(((K335/60)/60)/24)+DATE(1970,1,1)</f>
        <v>42437.636469907404</v>
      </c>
      <c r="T335" s="12">
        <f t="shared" si="29"/>
        <v>42467.59480324074</v>
      </c>
    </row>
    <row r="336" spans="1:20" ht="60" x14ac:dyDescent="0.25">
      <c r="A336" s="7">
        <f t="shared" si="25"/>
        <v>101</v>
      </c>
      <c r="B336">
        <v>334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8">
        <f t="shared" si="26"/>
        <v>146.65217391304347</v>
      </c>
      <c r="Q336" t="str">
        <f t="shared" si="27"/>
        <v>film &amp; video</v>
      </c>
      <c r="R336" t="str">
        <f t="shared" si="28"/>
        <v>documentary</v>
      </c>
      <c r="S336" s="12">
        <f>(((K336/60)/60)/24)+DATE(1970,1,1)</f>
        <v>42101.682372685187</v>
      </c>
      <c r="T336" s="12">
        <f t="shared" si="29"/>
        <v>42139.791666666672</v>
      </c>
    </row>
    <row r="337" spans="1:20" ht="60" x14ac:dyDescent="0.25">
      <c r="A337" s="7">
        <f t="shared" si="25"/>
        <v>103</v>
      </c>
      <c r="B337">
        <v>335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8">
        <f t="shared" si="26"/>
        <v>109.1875</v>
      </c>
      <c r="Q337" t="str">
        <f t="shared" si="27"/>
        <v>film &amp; video</v>
      </c>
      <c r="R337" t="str">
        <f t="shared" si="28"/>
        <v>documentary</v>
      </c>
      <c r="S337" s="12">
        <f>(((K337/60)/60)/24)+DATE(1970,1,1)</f>
        <v>42101.737442129626</v>
      </c>
      <c r="T337" s="12">
        <f t="shared" si="29"/>
        <v>42132.916666666672</v>
      </c>
    </row>
    <row r="338" spans="1:20" ht="45" x14ac:dyDescent="0.25">
      <c r="A338" s="7">
        <f t="shared" si="25"/>
        <v>117</v>
      </c>
      <c r="B338">
        <v>336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8">
        <f t="shared" si="26"/>
        <v>59.249046653144013</v>
      </c>
      <c r="Q338" t="str">
        <f t="shared" si="27"/>
        <v>film &amp; video</v>
      </c>
      <c r="R338" t="str">
        <f t="shared" si="28"/>
        <v>documentary</v>
      </c>
      <c r="S338" s="12">
        <f>(((K338/60)/60)/24)+DATE(1970,1,1)</f>
        <v>42291.596273148149</v>
      </c>
      <c r="T338" s="12">
        <f t="shared" si="29"/>
        <v>42321.637939814813</v>
      </c>
    </row>
    <row r="339" spans="1:20" ht="60" x14ac:dyDescent="0.25">
      <c r="A339" s="7">
        <f t="shared" si="25"/>
        <v>101</v>
      </c>
      <c r="B339">
        <v>337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8">
        <f t="shared" si="26"/>
        <v>97.904838709677421</v>
      </c>
      <c r="Q339" t="str">
        <f t="shared" si="27"/>
        <v>film &amp; video</v>
      </c>
      <c r="R339" t="str">
        <f t="shared" si="28"/>
        <v>documentary</v>
      </c>
      <c r="S339" s="12">
        <f>(((K339/60)/60)/24)+DATE(1970,1,1)</f>
        <v>42047.128564814819</v>
      </c>
      <c r="T339" s="12">
        <f t="shared" si="29"/>
        <v>42077.086898148147</v>
      </c>
    </row>
    <row r="340" spans="1:20" ht="60" x14ac:dyDescent="0.25">
      <c r="A340" s="7">
        <f t="shared" si="25"/>
        <v>110</v>
      </c>
      <c r="B340">
        <v>338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8">
        <f t="shared" si="26"/>
        <v>70.000169491525426</v>
      </c>
      <c r="Q340" t="str">
        <f t="shared" si="27"/>
        <v>film &amp; video</v>
      </c>
      <c r="R340" t="str">
        <f t="shared" si="28"/>
        <v>documentary</v>
      </c>
      <c r="S340" s="12">
        <f>(((K340/60)/60)/24)+DATE(1970,1,1)</f>
        <v>42559.755671296298</v>
      </c>
      <c r="T340" s="12">
        <f t="shared" si="29"/>
        <v>42616.041666666672</v>
      </c>
    </row>
    <row r="341" spans="1:20" ht="45" x14ac:dyDescent="0.25">
      <c r="A341" s="7">
        <f t="shared" si="25"/>
        <v>108</v>
      </c>
      <c r="B341">
        <v>339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8">
        <f t="shared" si="26"/>
        <v>72.865168539325836</v>
      </c>
      <c r="Q341" t="str">
        <f t="shared" si="27"/>
        <v>film &amp; video</v>
      </c>
      <c r="R341" t="str">
        <f t="shared" si="28"/>
        <v>documentary</v>
      </c>
      <c r="S341" s="12">
        <f>(((K341/60)/60)/24)+DATE(1970,1,1)</f>
        <v>42093.760046296295</v>
      </c>
      <c r="T341" s="12">
        <f t="shared" si="29"/>
        <v>42123.760046296295</v>
      </c>
    </row>
    <row r="342" spans="1:20" ht="45" x14ac:dyDescent="0.25">
      <c r="A342" s="7">
        <f t="shared" si="25"/>
        <v>125</v>
      </c>
      <c r="B342">
        <v>340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8">
        <f t="shared" si="26"/>
        <v>146.34782608695653</v>
      </c>
      <c r="Q342" t="str">
        <f t="shared" si="27"/>
        <v>film &amp; video</v>
      </c>
      <c r="R342" t="str">
        <f t="shared" si="28"/>
        <v>documentary</v>
      </c>
      <c r="S342" s="12">
        <f>(((K342/60)/60)/24)+DATE(1970,1,1)</f>
        <v>42772.669062500005</v>
      </c>
      <c r="T342" s="12">
        <f t="shared" si="29"/>
        <v>42802.875</v>
      </c>
    </row>
    <row r="343" spans="1:20" ht="60" x14ac:dyDescent="0.25">
      <c r="A343" s="7">
        <f t="shared" si="25"/>
        <v>107</v>
      </c>
      <c r="B343">
        <v>341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8">
        <f t="shared" si="26"/>
        <v>67.909090909090907</v>
      </c>
      <c r="Q343" t="str">
        <f t="shared" si="27"/>
        <v>film &amp; video</v>
      </c>
      <c r="R343" t="str">
        <f t="shared" si="28"/>
        <v>documentary</v>
      </c>
      <c r="S343" s="12">
        <f>(((K343/60)/60)/24)+DATE(1970,1,1)</f>
        <v>41894.879606481481</v>
      </c>
      <c r="T343" s="12">
        <f t="shared" si="29"/>
        <v>41913.165972222225</v>
      </c>
    </row>
    <row r="344" spans="1:20" ht="30" x14ac:dyDescent="0.25">
      <c r="A344" s="7">
        <f t="shared" si="25"/>
        <v>100</v>
      </c>
      <c r="B344">
        <v>342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8">
        <f t="shared" si="26"/>
        <v>169.85083076923075</v>
      </c>
      <c r="Q344" t="str">
        <f t="shared" si="27"/>
        <v>film &amp; video</v>
      </c>
      <c r="R344" t="str">
        <f t="shared" si="28"/>
        <v>documentary</v>
      </c>
      <c r="S344" s="12">
        <f>(((K344/60)/60)/24)+DATE(1970,1,1)</f>
        <v>42459.780844907407</v>
      </c>
      <c r="T344" s="12">
        <f t="shared" si="29"/>
        <v>42489.780844907407</v>
      </c>
    </row>
    <row r="345" spans="1:20" ht="60" x14ac:dyDescent="0.25">
      <c r="A345" s="7">
        <f t="shared" si="25"/>
        <v>102</v>
      </c>
      <c r="B345">
        <v>343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8">
        <f t="shared" si="26"/>
        <v>58.413339694656486</v>
      </c>
      <c r="Q345" t="str">
        <f t="shared" si="27"/>
        <v>film &amp; video</v>
      </c>
      <c r="R345" t="str">
        <f t="shared" si="28"/>
        <v>documentary</v>
      </c>
      <c r="S345" s="12">
        <f>(((K345/60)/60)/24)+DATE(1970,1,1)</f>
        <v>41926.73778935185</v>
      </c>
      <c r="T345" s="12">
        <f t="shared" si="29"/>
        <v>41957.125</v>
      </c>
    </row>
    <row r="346" spans="1:20" ht="60" x14ac:dyDescent="0.25">
      <c r="A346" s="7">
        <f t="shared" si="25"/>
        <v>102</v>
      </c>
      <c r="B346">
        <v>344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8">
        <f t="shared" si="26"/>
        <v>119.99298245614035</v>
      </c>
      <c r="Q346" t="str">
        <f t="shared" si="27"/>
        <v>film &amp; video</v>
      </c>
      <c r="R346" t="str">
        <f t="shared" si="28"/>
        <v>documentary</v>
      </c>
      <c r="S346" s="12">
        <f>(((K346/60)/60)/24)+DATE(1970,1,1)</f>
        <v>42111.970995370371</v>
      </c>
      <c r="T346" s="12">
        <f t="shared" si="29"/>
        <v>42156.097222222219</v>
      </c>
    </row>
    <row r="347" spans="1:20" ht="45" x14ac:dyDescent="0.25">
      <c r="A347" s="7">
        <f t="shared" si="25"/>
        <v>123</v>
      </c>
      <c r="B347">
        <v>345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8">
        <f t="shared" si="26"/>
        <v>99.860335195530723</v>
      </c>
      <c r="Q347" t="str">
        <f t="shared" si="27"/>
        <v>film &amp; video</v>
      </c>
      <c r="R347" t="str">
        <f t="shared" si="28"/>
        <v>documentary</v>
      </c>
      <c r="S347" s="12">
        <f>(((K347/60)/60)/24)+DATE(1970,1,1)</f>
        <v>42114.944328703699</v>
      </c>
      <c r="T347" s="12">
        <f t="shared" si="29"/>
        <v>42144.944328703699</v>
      </c>
    </row>
    <row r="348" spans="1:20" ht="60" x14ac:dyDescent="0.25">
      <c r="A348" s="7">
        <f t="shared" si="25"/>
        <v>170</v>
      </c>
      <c r="B348">
        <v>346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8">
        <f t="shared" si="26"/>
        <v>90.579148936170213</v>
      </c>
      <c r="Q348" t="str">
        <f t="shared" si="27"/>
        <v>film &amp; video</v>
      </c>
      <c r="R348" t="str">
        <f t="shared" si="28"/>
        <v>documentary</v>
      </c>
      <c r="S348" s="12">
        <f>(((K348/60)/60)/24)+DATE(1970,1,1)</f>
        <v>42261.500243055561</v>
      </c>
      <c r="T348" s="12">
        <f t="shared" si="29"/>
        <v>42291.500243055561</v>
      </c>
    </row>
    <row r="349" spans="1:20" ht="60" x14ac:dyDescent="0.25">
      <c r="A349" s="7">
        <f t="shared" si="25"/>
        <v>112</v>
      </c>
      <c r="B349">
        <v>347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8">
        <f t="shared" si="26"/>
        <v>117.77361477572559</v>
      </c>
      <c r="Q349" t="str">
        <f t="shared" si="27"/>
        <v>film &amp; video</v>
      </c>
      <c r="R349" t="str">
        <f t="shared" si="28"/>
        <v>documentary</v>
      </c>
      <c r="S349" s="12">
        <f>(((K349/60)/60)/24)+DATE(1970,1,1)</f>
        <v>42292.495474537034</v>
      </c>
      <c r="T349" s="12">
        <f t="shared" si="29"/>
        <v>42322.537141203706</v>
      </c>
    </row>
    <row r="350" spans="1:20" ht="60" x14ac:dyDescent="0.25">
      <c r="A350" s="7">
        <f t="shared" si="25"/>
        <v>103</v>
      </c>
      <c r="B350">
        <v>348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8">
        <f t="shared" si="26"/>
        <v>86.554621848739501</v>
      </c>
      <c r="Q350" t="str">
        <f t="shared" si="27"/>
        <v>film &amp; video</v>
      </c>
      <c r="R350" t="str">
        <f t="shared" si="28"/>
        <v>documentary</v>
      </c>
      <c r="S350" s="12">
        <f>(((K350/60)/60)/24)+DATE(1970,1,1)</f>
        <v>42207.58699074074</v>
      </c>
      <c r="T350" s="12">
        <f t="shared" si="29"/>
        <v>42237.58699074074</v>
      </c>
    </row>
    <row r="351" spans="1:20" ht="45" x14ac:dyDescent="0.25">
      <c r="A351" s="7">
        <f t="shared" si="25"/>
        <v>107</v>
      </c>
      <c r="B351">
        <v>349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8">
        <f t="shared" si="26"/>
        <v>71.899281437125751</v>
      </c>
      <c r="Q351" t="str">
        <f t="shared" si="27"/>
        <v>film &amp; video</v>
      </c>
      <c r="R351" t="str">
        <f t="shared" si="28"/>
        <v>documentary</v>
      </c>
      <c r="S351" s="12">
        <f>(((K351/60)/60)/24)+DATE(1970,1,1)</f>
        <v>42760.498935185184</v>
      </c>
      <c r="T351" s="12">
        <f t="shared" si="29"/>
        <v>42790.498935185184</v>
      </c>
    </row>
    <row r="352" spans="1:20" ht="45" x14ac:dyDescent="0.25">
      <c r="A352" s="7">
        <f t="shared" si="25"/>
        <v>115</v>
      </c>
      <c r="B352">
        <v>350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8">
        <f t="shared" si="26"/>
        <v>129.81900452488688</v>
      </c>
      <c r="Q352" t="str">
        <f t="shared" si="27"/>
        <v>film &amp; video</v>
      </c>
      <c r="R352" t="str">
        <f t="shared" si="28"/>
        <v>documentary</v>
      </c>
      <c r="S352" s="12">
        <f>(((K352/60)/60)/24)+DATE(1970,1,1)</f>
        <v>42586.066076388888</v>
      </c>
      <c r="T352" s="12">
        <f t="shared" si="29"/>
        <v>42624.165972222225</v>
      </c>
    </row>
    <row r="353" spans="1:20" ht="60" x14ac:dyDescent="0.25">
      <c r="A353" s="7">
        <f t="shared" si="25"/>
        <v>127</v>
      </c>
      <c r="B353">
        <v>351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8">
        <f t="shared" si="26"/>
        <v>44.912863070539416</v>
      </c>
      <c r="Q353" t="str">
        <f t="shared" si="27"/>
        <v>film &amp; video</v>
      </c>
      <c r="R353" t="str">
        <f t="shared" si="28"/>
        <v>documentary</v>
      </c>
      <c r="S353" s="12">
        <f>(((K353/60)/60)/24)+DATE(1970,1,1)</f>
        <v>42427.964745370366</v>
      </c>
      <c r="T353" s="12">
        <f t="shared" si="29"/>
        <v>42467.923078703709</v>
      </c>
    </row>
    <row r="354" spans="1:20" ht="60" x14ac:dyDescent="0.25">
      <c r="A354" s="7">
        <f t="shared" si="25"/>
        <v>117</v>
      </c>
      <c r="B354">
        <v>352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8">
        <f t="shared" si="26"/>
        <v>40.755244755244753</v>
      </c>
      <c r="Q354" t="str">
        <f t="shared" si="27"/>
        <v>film &amp; video</v>
      </c>
      <c r="R354" t="str">
        <f t="shared" si="28"/>
        <v>documentary</v>
      </c>
      <c r="S354" s="12">
        <f>(((K354/60)/60)/24)+DATE(1970,1,1)</f>
        <v>41890.167453703703</v>
      </c>
      <c r="T354" s="12">
        <f t="shared" si="29"/>
        <v>41920.167453703703</v>
      </c>
    </row>
    <row r="355" spans="1:20" ht="60" x14ac:dyDescent="0.25">
      <c r="A355" s="7">
        <f t="shared" si="25"/>
        <v>109</v>
      </c>
      <c r="B355">
        <v>353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8">
        <f t="shared" si="26"/>
        <v>103.52394779771615</v>
      </c>
      <c r="Q355" t="str">
        <f t="shared" si="27"/>
        <v>film &amp; video</v>
      </c>
      <c r="R355" t="str">
        <f t="shared" si="28"/>
        <v>documentary</v>
      </c>
      <c r="S355" s="12">
        <f>(((K355/60)/60)/24)+DATE(1970,1,1)</f>
        <v>42297.791886574079</v>
      </c>
      <c r="T355" s="12">
        <f t="shared" si="29"/>
        <v>42327.833553240736</v>
      </c>
    </row>
    <row r="356" spans="1:20" ht="60" x14ac:dyDescent="0.25">
      <c r="A356" s="7">
        <f t="shared" si="25"/>
        <v>104</v>
      </c>
      <c r="B356">
        <v>354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8">
        <f t="shared" si="26"/>
        <v>125.44827586206897</v>
      </c>
      <c r="Q356" t="str">
        <f t="shared" si="27"/>
        <v>film &amp; video</v>
      </c>
      <c r="R356" t="str">
        <f t="shared" si="28"/>
        <v>documentary</v>
      </c>
      <c r="S356" s="12">
        <f>(((K356/60)/60)/24)+DATE(1970,1,1)</f>
        <v>42438.827789351853</v>
      </c>
      <c r="T356" s="12">
        <f t="shared" si="29"/>
        <v>42468.786122685182</v>
      </c>
    </row>
    <row r="357" spans="1:20" ht="45" x14ac:dyDescent="0.25">
      <c r="A357" s="7">
        <f t="shared" si="25"/>
        <v>116</v>
      </c>
      <c r="B357">
        <v>355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8">
        <f t="shared" si="26"/>
        <v>246.60606060606059</v>
      </c>
      <c r="Q357" t="str">
        <f t="shared" si="27"/>
        <v>film &amp; video</v>
      </c>
      <c r="R357" t="str">
        <f t="shared" si="28"/>
        <v>documentary</v>
      </c>
      <c r="S357" s="12">
        <f>(((K357/60)/60)/24)+DATE(1970,1,1)</f>
        <v>41943.293912037036</v>
      </c>
      <c r="T357" s="12">
        <f t="shared" si="29"/>
        <v>41974.3355787037</v>
      </c>
    </row>
    <row r="358" spans="1:20" ht="45" x14ac:dyDescent="0.25">
      <c r="A358" s="7">
        <f t="shared" si="25"/>
        <v>103</v>
      </c>
      <c r="B358">
        <v>356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8">
        <f t="shared" si="26"/>
        <v>79.401340206185566</v>
      </c>
      <c r="Q358" t="str">
        <f t="shared" si="27"/>
        <v>film &amp; video</v>
      </c>
      <c r="R358" t="str">
        <f t="shared" si="28"/>
        <v>documentary</v>
      </c>
      <c r="S358" s="12">
        <f>(((K358/60)/60)/24)+DATE(1970,1,1)</f>
        <v>42415.803159722222</v>
      </c>
      <c r="T358" s="12">
        <f t="shared" si="29"/>
        <v>42445.761493055557</v>
      </c>
    </row>
    <row r="359" spans="1:20" ht="60" x14ac:dyDescent="0.25">
      <c r="A359" s="7">
        <f t="shared" si="25"/>
        <v>174</v>
      </c>
      <c r="B359">
        <v>357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8">
        <f t="shared" si="26"/>
        <v>86.138613861386133</v>
      </c>
      <c r="Q359" t="str">
        <f t="shared" si="27"/>
        <v>film &amp; video</v>
      </c>
      <c r="R359" t="str">
        <f t="shared" si="28"/>
        <v>documentary</v>
      </c>
      <c r="S359" s="12">
        <f>(((K359/60)/60)/24)+DATE(1970,1,1)</f>
        <v>42078.222187499996</v>
      </c>
      <c r="T359" s="12">
        <f t="shared" si="29"/>
        <v>42118.222187499996</v>
      </c>
    </row>
    <row r="360" spans="1:20" ht="45" x14ac:dyDescent="0.25">
      <c r="A360" s="7">
        <f t="shared" si="25"/>
        <v>103</v>
      </c>
      <c r="B360">
        <v>358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8">
        <f t="shared" si="26"/>
        <v>193.04868913857678</v>
      </c>
      <c r="Q360" t="str">
        <f t="shared" si="27"/>
        <v>film &amp; video</v>
      </c>
      <c r="R360" t="str">
        <f t="shared" si="28"/>
        <v>documentary</v>
      </c>
      <c r="S360" s="12">
        <f>(((K360/60)/60)/24)+DATE(1970,1,1)</f>
        <v>42507.860196759255</v>
      </c>
      <c r="T360" s="12">
        <f t="shared" si="29"/>
        <v>42536.625</v>
      </c>
    </row>
    <row r="361" spans="1:20" ht="45" x14ac:dyDescent="0.25">
      <c r="A361" s="7">
        <f t="shared" si="25"/>
        <v>105</v>
      </c>
      <c r="B361">
        <v>359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8">
        <f t="shared" si="26"/>
        <v>84.023178807947019</v>
      </c>
      <c r="Q361" t="str">
        <f t="shared" si="27"/>
        <v>film &amp; video</v>
      </c>
      <c r="R361" t="str">
        <f t="shared" si="28"/>
        <v>documentary</v>
      </c>
      <c r="S361" s="12">
        <f>(((K361/60)/60)/24)+DATE(1970,1,1)</f>
        <v>41935.070486111108</v>
      </c>
      <c r="T361" s="12">
        <f t="shared" si="29"/>
        <v>41957.216666666667</v>
      </c>
    </row>
    <row r="362" spans="1:20" ht="60" x14ac:dyDescent="0.25">
      <c r="A362" s="7">
        <f t="shared" si="25"/>
        <v>101</v>
      </c>
      <c r="B362">
        <v>360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8">
        <f t="shared" si="26"/>
        <v>139.82758620689654</v>
      </c>
      <c r="Q362" t="str">
        <f t="shared" si="27"/>
        <v>film &amp; video</v>
      </c>
      <c r="R362" t="str">
        <f t="shared" si="28"/>
        <v>documentary</v>
      </c>
      <c r="S362" s="12">
        <f>(((K362/60)/60)/24)+DATE(1970,1,1)</f>
        <v>42163.897916666669</v>
      </c>
      <c r="T362" s="12">
        <f t="shared" si="29"/>
        <v>42208.132638888885</v>
      </c>
    </row>
    <row r="363" spans="1:20" ht="60" x14ac:dyDescent="0.25">
      <c r="A363" s="7">
        <f t="shared" si="25"/>
        <v>111</v>
      </c>
      <c r="B363">
        <v>361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8">
        <f t="shared" si="26"/>
        <v>109.82189265536722</v>
      </c>
      <c r="Q363" t="str">
        <f t="shared" si="27"/>
        <v>film &amp; video</v>
      </c>
      <c r="R363" t="str">
        <f t="shared" si="28"/>
        <v>documentary</v>
      </c>
      <c r="S363" s="12">
        <f>(((K363/60)/60)/24)+DATE(1970,1,1)</f>
        <v>41936.001226851848</v>
      </c>
      <c r="T363" s="12">
        <f t="shared" si="29"/>
        <v>41966.042893518519</v>
      </c>
    </row>
    <row r="364" spans="1:20" ht="60" x14ac:dyDescent="0.25">
      <c r="A364" s="7">
        <f t="shared" si="25"/>
        <v>124</v>
      </c>
      <c r="B364">
        <v>362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8">
        <f t="shared" si="26"/>
        <v>139.53488372093022</v>
      </c>
      <c r="Q364" t="str">
        <f t="shared" si="27"/>
        <v>film &amp; video</v>
      </c>
      <c r="R364" t="str">
        <f t="shared" si="28"/>
        <v>documentary</v>
      </c>
      <c r="S364" s="12">
        <f>(((K364/60)/60)/24)+DATE(1970,1,1)</f>
        <v>41837.210543981484</v>
      </c>
      <c r="T364" s="12">
        <f t="shared" si="29"/>
        <v>41859</v>
      </c>
    </row>
    <row r="365" spans="1:20" ht="60" x14ac:dyDescent="0.25">
      <c r="A365" s="7">
        <f t="shared" si="25"/>
        <v>101</v>
      </c>
      <c r="B365">
        <v>363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8">
        <f t="shared" si="26"/>
        <v>347.84615384615387</v>
      </c>
      <c r="Q365" t="str">
        <f t="shared" si="27"/>
        <v>film &amp; video</v>
      </c>
      <c r="R365" t="str">
        <f t="shared" si="28"/>
        <v>documentary</v>
      </c>
      <c r="S365" s="12">
        <f>(((K365/60)/60)/24)+DATE(1970,1,1)</f>
        <v>40255.744629629626</v>
      </c>
      <c r="T365" s="12">
        <f t="shared" si="29"/>
        <v>40300.806944444441</v>
      </c>
    </row>
    <row r="366" spans="1:20" ht="60" x14ac:dyDescent="0.25">
      <c r="A366" s="7">
        <f t="shared" si="25"/>
        <v>110</v>
      </c>
      <c r="B366">
        <v>364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8">
        <f t="shared" si="26"/>
        <v>68.24159292035398</v>
      </c>
      <c r="Q366" t="str">
        <f t="shared" si="27"/>
        <v>film &amp; video</v>
      </c>
      <c r="R366" t="str">
        <f t="shared" si="28"/>
        <v>documentary</v>
      </c>
      <c r="S366" s="12">
        <f>(((K366/60)/60)/24)+DATE(1970,1,1)</f>
        <v>41780.859629629631</v>
      </c>
      <c r="T366" s="12">
        <f t="shared" si="29"/>
        <v>41811.165972222225</v>
      </c>
    </row>
    <row r="367" spans="1:20" ht="45" x14ac:dyDescent="0.25">
      <c r="A367" s="7">
        <f t="shared" si="25"/>
        <v>104</v>
      </c>
      <c r="B367">
        <v>365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8">
        <f t="shared" si="26"/>
        <v>239.93846153846152</v>
      </c>
      <c r="Q367" t="str">
        <f t="shared" si="27"/>
        <v>film &amp; video</v>
      </c>
      <c r="R367" t="str">
        <f t="shared" si="28"/>
        <v>documentary</v>
      </c>
      <c r="S367" s="12">
        <f>(((K367/60)/60)/24)+DATE(1970,1,1)</f>
        <v>41668.606469907405</v>
      </c>
      <c r="T367" s="12">
        <f t="shared" si="29"/>
        <v>41698.606469907405</v>
      </c>
    </row>
    <row r="368" spans="1:20" ht="45" x14ac:dyDescent="0.25">
      <c r="A368" s="7">
        <f t="shared" si="25"/>
        <v>101</v>
      </c>
      <c r="B368">
        <v>366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8">
        <f t="shared" si="26"/>
        <v>287.31343283582089</v>
      </c>
      <c r="Q368" t="str">
        <f t="shared" si="27"/>
        <v>film &amp; video</v>
      </c>
      <c r="R368" t="str">
        <f t="shared" si="28"/>
        <v>documentary</v>
      </c>
      <c r="S368" s="12">
        <f>(((K368/60)/60)/24)+DATE(1970,1,1)</f>
        <v>41019.793032407404</v>
      </c>
      <c r="T368" s="12">
        <f t="shared" si="29"/>
        <v>41049.793032407404</v>
      </c>
    </row>
    <row r="369" spans="1:20" ht="60" x14ac:dyDescent="0.25">
      <c r="A369" s="7">
        <f t="shared" si="25"/>
        <v>103</v>
      </c>
      <c r="B369">
        <v>367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8">
        <f t="shared" si="26"/>
        <v>86.84882352941176</v>
      </c>
      <c r="Q369" t="str">
        <f t="shared" si="27"/>
        <v>film &amp; video</v>
      </c>
      <c r="R369" t="str">
        <f t="shared" si="28"/>
        <v>documentary</v>
      </c>
      <c r="S369" s="12">
        <f>(((K369/60)/60)/24)+DATE(1970,1,1)</f>
        <v>41355.577291666668</v>
      </c>
      <c r="T369" s="12">
        <f t="shared" si="29"/>
        <v>41395.207638888889</v>
      </c>
    </row>
    <row r="370" spans="1:20" ht="60" x14ac:dyDescent="0.25">
      <c r="A370" s="7">
        <f t="shared" si="25"/>
        <v>104</v>
      </c>
      <c r="B370">
        <v>368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8">
        <f t="shared" si="26"/>
        <v>81.84905660377359</v>
      </c>
      <c r="Q370" t="str">
        <f t="shared" si="27"/>
        <v>film &amp; video</v>
      </c>
      <c r="R370" t="str">
        <f t="shared" si="28"/>
        <v>documentary</v>
      </c>
      <c r="S370" s="12">
        <f>(((K370/60)/60)/24)+DATE(1970,1,1)</f>
        <v>42043.605578703704</v>
      </c>
      <c r="T370" s="12">
        <f t="shared" si="29"/>
        <v>42078.563912037032</v>
      </c>
    </row>
    <row r="371" spans="1:20" ht="60" x14ac:dyDescent="0.25">
      <c r="A371" s="7">
        <f t="shared" si="25"/>
        <v>110</v>
      </c>
      <c r="B371">
        <v>369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8">
        <f t="shared" si="26"/>
        <v>42.874970059880241</v>
      </c>
      <c r="Q371" t="str">
        <f t="shared" si="27"/>
        <v>film &amp; video</v>
      </c>
      <c r="R371" t="str">
        <f t="shared" si="28"/>
        <v>documentary</v>
      </c>
      <c r="S371" s="12">
        <f>(((K371/60)/60)/24)+DATE(1970,1,1)</f>
        <v>40893.551724537036</v>
      </c>
      <c r="T371" s="12">
        <f t="shared" si="29"/>
        <v>40923.551724537036</v>
      </c>
    </row>
    <row r="372" spans="1:20" ht="60" x14ac:dyDescent="0.25">
      <c r="A372" s="7">
        <f t="shared" si="25"/>
        <v>122</v>
      </c>
      <c r="B372">
        <v>370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8">
        <f t="shared" si="26"/>
        <v>709.41860465116281</v>
      </c>
      <c r="Q372" t="str">
        <f t="shared" si="27"/>
        <v>film &amp; video</v>
      </c>
      <c r="R372" t="str">
        <f t="shared" si="28"/>
        <v>documentary</v>
      </c>
      <c r="S372" s="12">
        <f>(((K372/60)/60)/24)+DATE(1970,1,1)</f>
        <v>42711.795138888891</v>
      </c>
      <c r="T372" s="12">
        <f t="shared" si="29"/>
        <v>42741.795138888891</v>
      </c>
    </row>
    <row r="373" spans="1:20" ht="60" x14ac:dyDescent="0.25">
      <c r="A373" s="7">
        <f t="shared" si="25"/>
        <v>114</v>
      </c>
      <c r="B373">
        <v>371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8">
        <f t="shared" si="26"/>
        <v>161.25517890772127</v>
      </c>
      <c r="Q373" t="str">
        <f t="shared" si="27"/>
        <v>film &amp; video</v>
      </c>
      <c r="R373" t="str">
        <f t="shared" si="28"/>
        <v>documentary</v>
      </c>
      <c r="S373" s="12">
        <f>(((K373/60)/60)/24)+DATE(1970,1,1)</f>
        <v>41261.767812500002</v>
      </c>
      <c r="T373" s="12">
        <f t="shared" si="29"/>
        <v>41306.767812500002</v>
      </c>
    </row>
    <row r="374" spans="1:20" ht="30" x14ac:dyDescent="0.25">
      <c r="A374" s="7">
        <f t="shared" si="25"/>
        <v>125</v>
      </c>
      <c r="B374">
        <v>372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8">
        <f t="shared" si="26"/>
        <v>41.777777777777779</v>
      </c>
      <c r="Q374" t="str">
        <f t="shared" si="27"/>
        <v>film &amp; video</v>
      </c>
      <c r="R374" t="str">
        <f t="shared" si="28"/>
        <v>documentary</v>
      </c>
      <c r="S374" s="12">
        <f>(((K374/60)/60)/24)+DATE(1970,1,1)</f>
        <v>42425.576898148152</v>
      </c>
      <c r="T374" s="12">
        <f t="shared" si="29"/>
        <v>42465.666666666672</v>
      </c>
    </row>
    <row r="375" spans="1:20" ht="45" x14ac:dyDescent="0.25">
      <c r="A375" s="7">
        <f t="shared" si="25"/>
        <v>107</v>
      </c>
      <c r="B375">
        <v>373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8">
        <f t="shared" si="26"/>
        <v>89.887640449438209</v>
      </c>
      <c r="Q375" t="str">
        <f t="shared" si="27"/>
        <v>film &amp; video</v>
      </c>
      <c r="R375" t="str">
        <f t="shared" si="28"/>
        <v>documentary</v>
      </c>
      <c r="S375" s="12">
        <f>(((K375/60)/60)/24)+DATE(1970,1,1)</f>
        <v>41078.91201388889</v>
      </c>
      <c r="T375" s="12">
        <f t="shared" si="29"/>
        <v>41108.91201388889</v>
      </c>
    </row>
    <row r="376" spans="1:20" ht="60" x14ac:dyDescent="0.25">
      <c r="A376" s="7">
        <f t="shared" si="25"/>
        <v>131</v>
      </c>
      <c r="B376">
        <v>374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8">
        <f t="shared" si="26"/>
        <v>45.051724137931032</v>
      </c>
      <c r="Q376" t="str">
        <f t="shared" si="27"/>
        <v>film &amp; video</v>
      </c>
      <c r="R376" t="str">
        <f t="shared" si="28"/>
        <v>documentary</v>
      </c>
      <c r="S376" s="12">
        <f>(((K376/60)/60)/24)+DATE(1970,1,1)</f>
        <v>40757.889247685183</v>
      </c>
      <c r="T376" s="12">
        <f t="shared" si="29"/>
        <v>40802.889247685183</v>
      </c>
    </row>
    <row r="377" spans="1:20" ht="60" x14ac:dyDescent="0.25">
      <c r="A377" s="7">
        <f t="shared" si="25"/>
        <v>120</v>
      </c>
      <c r="B377">
        <v>375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8">
        <f t="shared" si="26"/>
        <v>42.857142857142854</v>
      </c>
      <c r="Q377" t="str">
        <f t="shared" si="27"/>
        <v>film &amp; video</v>
      </c>
      <c r="R377" t="str">
        <f t="shared" si="28"/>
        <v>documentary</v>
      </c>
      <c r="S377" s="12">
        <f>(((K377/60)/60)/24)+DATE(1970,1,1)</f>
        <v>41657.985081018516</v>
      </c>
      <c r="T377" s="12">
        <f t="shared" si="29"/>
        <v>41699.720833333333</v>
      </c>
    </row>
    <row r="378" spans="1:20" ht="60" x14ac:dyDescent="0.25">
      <c r="A378" s="7">
        <f t="shared" si="25"/>
        <v>106</v>
      </c>
      <c r="B378">
        <v>376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8">
        <f t="shared" si="26"/>
        <v>54.083333333333336</v>
      </c>
      <c r="Q378" t="str">
        <f t="shared" si="27"/>
        <v>film &amp; video</v>
      </c>
      <c r="R378" t="str">
        <f t="shared" si="28"/>
        <v>documentary</v>
      </c>
      <c r="S378" s="12">
        <f>(((K378/60)/60)/24)+DATE(1970,1,1)</f>
        <v>42576.452731481477</v>
      </c>
      <c r="T378" s="12">
        <f t="shared" si="29"/>
        <v>42607.452731481477</v>
      </c>
    </row>
    <row r="379" spans="1:20" ht="45" x14ac:dyDescent="0.25">
      <c r="A379" s="7">
        <f t="shared" si="25"/>
        <v>114</v>
      </c>
      <c r="B379">
        <v>377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8">
        <f t="shared" si="26"/>
        <v>103.21804511278195</v>
      </c>
      <c r="Q379" t="str">
        <f t="shared" si="27"/>
        <v>film &amp; video</v>
      </c>
      <c r="R379" t="str">
        <f t="shared" si="28"/>
        <v>documentary</v>
      </c>
      <c r="S379" s="12">
        <f>(((K379/60)/60)/24)+DATE(1970,1,1)</f>
        <v>42292.250787037032</v>
      </c>
      <c r="T379" s="12">
        <f t="shared" si="29"/>
        <v>42322.292361111111</v>
      </c>
    </row>
    <row r="380" spans="1:20" ht="60" x14ac:dyDescent="0.25">
      <c r="A380" s="7">
        <f t="shared" si="25"/>
        <v>112</v>
      </c>
      <c r="B380">
        <v>378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8">
        <f t="shared" si="26"/>
        <v>40.397590361445786</v>
      </c>
      <c r="Q380" t="str">
        <f t="shared" si="27"/>
        <v>film &amp; video</v>
      </c>
      <c r="R380" t="str">
        <f t="shared" si="28"/>
        <v>documentary</v>
      </c>
      <c r="S380" s="12">
        <f>(((K380/60)/60)/24)+DATE(1970,1,1)</f>
        <v>42370.571851851855</v>
      </c>
      <c r="T380" s="12">
        <f t="shared" si="29"/>
        <v>42394.994444444441</v>
      </c>
    </row>
    <row r="381" spans="1:20" ht="60" x14ac:dyDescent="0.25">
      <c r="A381" s="7">
        <f t="shared" si="25"/>
        <v>116</v>
      </c>
      <c r="B381">
        <v>379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8">
        <f t="shared" si="26"/>
        <v>116.85906040268456</v>
      </c>
      <c r="Q381" t="str">
        <f t="shared" si="27"/>
        <v>film &amp; video</v>
      </c>
      <c r="R381" t="str">
        <f t="shared" si="28"/>
        <v>documentary</v>
      </c>
      <c r="S381" s="12">
        <f>(((K381/60)/60)/24)+DATE(1970,1,1)</f>
        <v>40987.688333333332</v>
      </c>
      <c r="T381" s="12">
        <f t="shared" si="29"/>
        <v>41032.688333333332</v>
      </c>
    </row>
    <row r="382" spans="1:20" ht="60" x14ac:dyDescent="0.25">
      <c r="A382" s="7">
        <f t="shared" si="25"/>
        <v>142</v>
      </c>
      <c r="B382">
        <v>380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8">
        <f t="shared" si="26"/>
        <v>115.51020408163265</v>
      </c>
      <c r="Q382" t="str">
        <f t="shared" si="27"/>
        <v>film &amp; video</v>
      </c>
      <c r="R382" t="str">
        <f t="shared" si="28"/>
        <v>documentary</v>
      </c>
      <c r="S382" s="12">
        <f>(((K382/60)/60)/24)+DATE(1970,1,1)</f>
        <v>42367.719814814816</v>
      </c>
      <c r="T382" s="12">
        <f t="shared" si="29"/>
        <v>42392.719814814816</v>
      </c>
    </row>
    <row r="383" spans="1:20" ht="45" x14ac:dyDescent="0.25">
      <c r="A383" s="7">
        <f t="shared" si="25"/>
        <v>105</v>
      </c>
      <c r="B383">
        <v>381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8">
        <f t="shared" si="26"/>
        <v>104.31274900398407</v>
      </c>
      <c r="Q383" t="str">
        <f t="shared" si="27"/>
        <v>film &amp; video</v>
      </c>
      <c r="R383" t="str">
        <f t="shared" si="28"/>
        <v>documentary</v>
      </c>
      <c r="S383" s="12">
        <f>(((K383/60)/60)/24)+DATE(1970,1,1)</f>
        <v>41085.698113425926</v>
      </c>
      <c r="T383" s="12">
        <f t="shared" si="29"/>
        <v>41120.208333333336</v>
      </c>
    </row>
    <row r="384" spans="1:20" ht="60" x14ac:dyDescent="0.25">
      <c r="A384" s="7">
        <f t="shared" si="25"/>
        <v>256</v>
      </c>
      <c r="B384">
        <v>382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8">
        <f t="shared" si="26"/>
        <v>69.772727272727266</v>
      </c>
      <c r="Q384" t="str">
        <f t="shared" si="27"/>
        <v>film &amp; video</v>
      </c>
      <c r="R384" t="str">
        <f t="shared" si="28"/>
        <v>documentary</v>
      </c>
      <c r="S384" s="12">
        <f>(((K384/60)/60)/24)+DATE(1970,1,1)</f>
        <v>41144.709490740745</v>
      </c>
      <c r="T384" s="12">
        <f t="shared" si="29"/>
        <v>41158.709490740745</v>
      </c>
    </row>
    <row r="385" spans="1:20" ht="60" x14ac:dyDescent="0.25">
      <c r="A385" s="7">
        <f t="shared" si="25"/>
        <v>207</v>
      </c>
      <c r="B385">
        <v>383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8">
        <f t="shared" si="26"/>
        <v>43.020833333333336</v>
      </c>
      <c r="Q385" t="str">
        <f t="shared" si="27"/>
        <v>film &amp; video</v>
      </c>
      <c r="R385" t="str">
        <f t="shared" si="28"/>
        <v>documentary</v>
      </c>
      <c r="S385" s="12">
        <f>(((K385/60)/60)/24)+DATE(1970,1,1)</f>
        <v>41755.117581018516</v>
      </c>
      <c r="T385" s="12">
        <f t="shared" si="29"/>
        <v>41778.117581018516</v>
      </c>
    </row>
    <row r="386" spans="1:20" ht="60" x14ac:dyDescent="0.25">
      <c r="A386" s="7">
        <f t="shared" si="25"/>
        <v>112</v>
      </c>
      <c r="B386">
        <v>384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8">
        <f t="shared" si="26"/>
        <v>58.540469973890339</v>
      </c>
      <c r="Q386" t="str">
        <f t="shared" si="27"/>
        <v>film &amp; video</v>
      </c>
      <c r="R386" t="str">
        <f t="shared" si="28"/>
        <v>documentary</v>
      </c>
      <c r="S386" s="12">
        <f>(((K386/60)/60)/24)+DATE(1970,1,1)</f>
        <v>41980.781793981485</v>
      </c>
      <c r="T386" s="12">
        <f t="shared" si="29"/>
        <v>42010.781793981485</v>
      </c>
    </row>
    <row r="387" spans="1:20" ht="60" x14ac:dyDescent="0.25">
      <c r="A387" s="7">
        <f t="shared" ref="A387:A450" si="30">IF(E387&gt;0,ROUND(100*F387/E387,0),0)</f>
        <v>106</v>
      </c>
      <c r="B387">
        <v>385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8">
        <f t="shared" ref="P387:P450" si="31">IF(M387&gt;0,F387/M387,0)</f>
        <v>111.79535864978902</v>
      </c>
      <c r="Q387" t="str">
        <f t="shared" ref="Q387:Q450" si="32">MID(O387,1,FIND("/",O387)-1)</f>
        <v>film &amp; video</v>
      </c>
      <c r="R387" t="str">
        <f t="shared" ref="R387:R450" si="33">MID(O387,FIND("/",O387)+1,LEN(O387)-FIND("/",O387))</f>
        <v>documentary</v>
      </c>
      <c r="S387" s="12">
        <f>(((K387/60)/60)/24)+DATE(1970,1,1)</f>
        <v>41934.584502314814</v>
      </c>
      <c r="T387" s="12">
        <f t="shared" ref="T387:T450" si="34">(((J387/60)/60)/24)+DATE(1970,1,1)</f>
        <v>41964.626168981486</v>
      </c>
    </row>
    <row r="388" spans="1:20" ht="60" x14ac:dyDescent="0.25">
      <c r="A388" s="7">
        <f t="shared" si="30"/>
        <v>100</v>
      </c>
      <c r="B388">
        <v>386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8">
        <f t="shared" si="31"/>
        <v>46.230769230769234</v>
      </c>
      <c r="Q388" t="str">
        <f t="shared" si="32"/>
        <v>film &amp; video</v>
      </c>
      <c r="R388" t="str">
        <f t="shared" si="33"/>
        <v>documentary</v>
      </c>
      <c r="S388" s="12">
        <f>(((K388/60)/60)/24)+DATE(1970,1,1)</f>
        <v>42211.951284722221</v>
      </c>
      <c r="T388" s="12">
        <f t="shared" si="34"/>
        <v>42226.951284722221</v>
      </c>
    </row>
    <row r="389" spans="1:20" ht="60" x14ac:dyDescent="0.25">
      <c r="A389" s="7">
        <f t="shared" si="30"/>
        <v>214</v>
      </c>
      <c r="B389">
        <v>387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8">
        <f t="shared" si="31"/>
        <v>144.69039145907473</v>
      </c>
      <c r="Q389" t="str">
        <f t="shared" si="32"/>
        <v>film &amp; video</v>
      </c>
      <c r="R389" t="str">
        <f t="shared" si="33"/>
        <v>documentary</v>
      </c>
      <c r="S389" s="12">
        <f>(((K389/60)/60)/24)+DATE(1970,1,1)</f>
        <v>42200.67659722222</v>
      </c>
      <c r="T389" s="12">
        <f t="shared" si="34"/>
        <v>42231.25</v>
      </c>
    </row>
    <row r="390" spans="1:20" ht="45" x14ac:dyDescent="0.25">
      <c r="A390" s="7">
        <f t="shared" si="30"/>
        <v>126</v>
      </c>
      <c r="B390">
        <v>388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8">
        <f t="shared" si="31"/>
        <v>88.845070422535215</v>
      </c>
      <c r="Q390" t="str">
        <f t="shared" si="32"/>
        <v>film &amp; video</v>
      </c>
      <c r="R390" t="str">
        <f t="shared" si="33"/>
        <v>documentary</v>
      </c>
      <c r="S390" s="12">
        <f>(((K390/60)/60)/24)+DATE(1970,1,1)</f>
        <v>42549.076157407413</v>
      </c>
      <c r="T390" s="12">
        <f t="shared" si="34"/>
        <v>42579.076157407413</v>
      </c>
    </row>
    <row r="391" spans="1:20" ht="60" x14ac:dyDescent="0.25">
      <c r="A391" s="7">
        <f t="shared" si="30"/>
        <v>182</v>
      </c>
      <c r="B391">
        <v>389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8">
        <f t="shared" si="31"/>
        <v>81.75107284768211</v>
      </c>
      <c r="Q391" t="str">
        <f t="shared" si="32"/>
        <v>film &amp; video</v>
      </c>
      <c r="R391" t="str">
        <f t="shared" si="33"/>
        <v>documentary</v>
      </c>
      <c r="S391" s="12">
        <f>(((K391/60)/60)/24)+DATE(1970,1,1)</f>
        <v>41674.063078703701</v>
      </c>
      <c r="T391" s="12">
        <f t="shared" si="34"/>
        <v>41705.957638888889</v>
      </c>
    </row>
    <row r="392" spans="1:20" ht="45" x14ac:dyDescent="0.25">
      <c r="A392" s="7">
        <f t="shared" si="30"/>
        <v>100</v>
      </c>
      <c r="B392">
        <v>390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8">
        <f t="shared" si="31"/>
        <v>71.428571428571431</v>
      </c>
      <c r="Q392" t="str">
        <f t="shared" si="32"/>
        <v>film &amp; video</v>
      </c>
      <c r="R392" t="str">
        <f t="shared" si="33"/>
        <v>documentary</v>
      </c>
      <c r="S392" s="12">
        <f>(((K392/60)/60)/24)+DATE(1970,1,1)</f>
        <v>42112.036712962959</v>
      </c>
      <c r="T392" s="12">
        <f t="shared" si="34"/>
        <v>42132.036712962959</v>
      </c>
    </row>
    <row r="393" spans="1:20" ht="45" x14ac:dyDescent="0.25">
      <c r="A393" s="7">
        <f t="shared" si="30"/>
        <v>101</v>
      </c>
      <c r="B393">
        <v>391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8">
        <f t="shared" si="31"/>
        <v>104.25906735751295</v>
      </c>
      <c r="Q393" t="str">
        <f t="shared" si="32"/>
        <v>film &amp; video</v>
      </c>
      <c r="R393" t="str">
        <f t="shared" si="33"/>
        <v>documentary</v>
      </c>
      <c r="S393" s="12">
        <f>(((K393/60)/60)/24)+DATE(1970,1,1)</f>
        <v>40865.042256944449</v>
      </c>
      <c r="T393" s="12">
        <f t="shared" si="34"/>
        <v>40895.040972222225</v>
      </c>
    </row>
    <row r="394" spans="1:20" ht="60" x14ac:dyDescent="0.25">
      <c r="A394" s="7">
        <f t="shared" si="30"/>
        <v>101</v>
      </c>
      <c r="B394">
        <v>392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8">
        <f t="shared" si="31"/>
        <v>90.616504854368927</v>
      </c>
      <c r="Q394" t="str">
        <f t="shared" si="32"/>
        <v>film &amp; video</v>
      </c>
      <c r="R394" t="str">
        <f t="shared" si="33"/>
        <v>documentary</v>
      </c>
      <c r="S394" s="12">
        <f>(((K394/60)/60)/24)+DATE(1970,1,1)</f>
        <v>40763.717256944445</v>
      </c>
      <c r="T394" s="12">
        <f t="shared" si="34"/>
        <v>40794.125</v>
      </c>
    </row>
    <row r="395" spans="1:20" ht="45" x14ac:dyDescent="0.25">
      <c r="A395" s="7">
        <f t="shared" si="30"/>
        <v>110</v>
      </c>
      <c r="B395">
        <v>393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8">
        <f t="shared" si="31"/>
        <v>157.33048433048432</v>
      </c>
      <c r="Q395" t="str">
        <f t="shared" si="32"/>
        <v>film &amp; video</v>
      </c>
      <c r="R395" t="str">
        <f t="shared" si="33"/>
        <v>documentary</v>
      </c>
      <c r="S395" s="12">
        <f>(((K395/60)/60)/24)+DATE(1970,1,1)</f>
        <v>41526.708935185183</v>
      </c>
      <c r="T395" s="12">
        <f t="shared" si="34"/>
        <v>41557.708935185183</v>
      </c>
    </row>
    <row r="396" spans="1:20" ht="60" x14ac:dyDescent="0.25">
      <c r="A396" s="7">
        <f t="shared" si="30"/>
        <v>112</v>
      </c>
      <c r="B396">
        <v>394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8">
        <f t="shared" si="31"/>
        <v>105.18</v>
      </c>
      <c r="Q396" t="str">
        <f t="shared" si="32"/>
        <v>film &amp; video</v>
      </c>
      <c r="R396" t="str">
        <f t="shared" si="33"/>
        <v>documentary</v>
      </c>
      <c r="S396" s="12">
        <f>(((K396/60)/60)/24)+DATE(1970,1,1)</f>
        <v>42417.818078703705</v>
      </c>
      <c r="T396" s="12">
        <f t="shared" si="34"/>
        <v>42477.776412037041</v>
      </c>
    </row>
    <row r="397" spans="1:20" ht="45" x14ac:dyDescent="0.25">
      <c r="A397" s="7">
        <f t="shared" si="30"/>
        <v>108</v>
      </c>
      <c r="B397">
        <v>395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8">
        <f t="shared" si="31"/>
        <v>58.719836956521746</v>
      </c>
      <c r="Q397" t="str">
        <f t="shared" si="32"/>
        <v>film &amp; video</v>
      </c>
      <c r="R397" t="str">
        <f t="shared" si="33"/>
        <v>documentary</v>
      </c>
      <c r="S397" s="12">
        <f>(((K397/60)/60)/24)+DATE(1970,1,1)</f>
        <v>40990.909259259257</v>
      </c>
      <c r="T397" s="12">
        <f t="shared" si="34"/>
        <v>41026.897222222222</v>
      </c>
    </row>
    <row r="398" spans="1:20" ht="45" x14ac:dyDescent="0.25">
      <c r="A398" s="7">
        <f t="shared" si="30"/>
        <v>107</v>
      </c>
      <c r="B398">
        <v>396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8">
        <f t="shared" si="31"/>
        <v>81.632653061224488</v>
      </c>
      <c r="Q398" t="str">
        <f t="shared" si="32"/>
        <v>film &amp; video</v>
      </c>
      <c r="R398" t="str">
        <f t="shared" si="33"/>
        <v>documentary</v>
      </c>
      <c r="S398" s="12">
        <f>(((K398/60)/60)/24)+DATE(1970,1,1)</f>
        <v>41082.564884259256</v>
      </c>
      <c r="T398" s="12">
        <f t="shared" si="34"/>
        <v>41097.564884259256</v>
      </c>
    </row>
    <row r="399" spans="1:20" ht="60" x14ac:dyDescent="0.25">
      <c r="A399" s="7">
        <f t="shared" si="30"/>
        <v>104</v>
      </c>
      <c r="B399">
        <v>397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8">
        <f t="shared" si="31"/>
        <v>56.460043668122275</v>
      </c>
      <c r="Q399" t="str">
        <f t="shared" si="32"/>
        <v>film &amp; video</v>
      </c>
      <c r="R399" t="str">
        <f t="shared" si="33"/>
        <v>documentary</v>
      </c>
      <c r="S399" s="12">
        <f>(((K399/60)/60)/24)+DATE(1970,1,1)</f>
        <v>40379.776435185187</v>
      </c>
      <c r="T399" s="12">
        <f t="shared" si="34"/>
        <v>40422.155555555553</v>
      </c>
    </row>
    <row r="400" spans="1:20" ht="45" x14ac:dyDescent="0.25">
      <c r="A400" s="7">
        <f t="shared" si="30"/>
        <v>125</v>
      </c>
      <c r="B400">
        <v>398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8">
        <f t="shared" si="31"/>
        <v>140.1044776119403</v>
      </c>
      <c r="Q400" t="str">
        <f t="shared" si="32"/>
        <v>film &amp; video</v>
      </c>
      <c r="R400" t="str">
        <f t="shared" si="33"/>
        <v>documentary</v>
      </c>
      <c r="S400" s="12">
        <f>(((K400/60)/60)/24)+DATE(1970,1,1)</f>
        <v>42078.793124999997</v>
      </c>
      <c r="T400" s="12">
        <f t="shared" si="34"/>
        <v>42123.793124999997</v>
      </c>
    </row>
    <row r="401" spans="1:20" ht="60" x14ac:dyDescent="0.25">
      <c r="A401" s="7">
        <f t="shared" si="30"/>
        <v>107</v>
      </c>
      <c r="B401">
        <v>399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8">
        <f t="shared" si="31"/>
        <v>224.85263157894738</v>
      </c>
      <c r="Q401" t="str">
        <f t="shared" si="32"/>
        <v>film &amp; video</v>
      </c>
      <c r="R401" t="str">
        <f t="shared" si="33"/>
        <v>documentary</v>
      </c>
      <c r="S401" s="12">
        <f>(((K401/60)/60)/24)+DATE(1970,1,1)</f>
        <v>42687.875775462962</v>
      </c>
      <c r="T401" s="12">
        <f t="shared" si="34"/>
        <v>42718.5</v>
      </c>
    </row>
    <row r="402" spans="1:20" ht="45" x14ac:dyDescent="0.25">
      <c r="A402" s="7">
        <f t="shared" si="30"/>
        <v>112</v>
      </c>
      <c r="B402">
        <v>400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8">
        <f t="shared" si="31"/>
        <v>181.13306451612902</v>
      </c>
      <c r="Q402" t="str">
        <f t="shared" si="32"/>
        <v>film &amp; video</v>
      </c>
      <c r="R402" t="str">
        <f t="shared" si="33"/>
        <v>documentary</v>
      </c>
      <c r="S402" s="12">
        <f>(((K402/60)/60)/24)+DATE(1970,1,1)</f>
        <v>41745.635960648149</v>
      </c>
      <c r="T402" s="12">
        <f t="shared" si="34"/>
        <v>41776.145833333336</v>
      </c>
    </row>
    <row r="403" spans="1:20" ht="60" x14ac:dyDescent="0.25">
      <c r="A403" s="7">
        <f t="shared" si="30"/>
        <v>104</v>
      </c>
      <c r="B403">
        <v>401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8">
        <f t="shared" si="31"/>
        <v>711.04109589041093</v>
      </c>
      <c r="Q403" t="str">
        <f t="shared" si="32"/>
        <v>film &amp; video</v>
      </c>
      <c r="R403" t="str">
        <f t="shared" si="33"/>
        <v>documentary</v>
      </c>
      <c r="S403" s="12">
        <f>(((K403/60)/60)/24)+DATE(1970,1,1)</f>
        <v>40732.842245370368</v>
      </c>
      <c r="T403" s="12">
        <f t="shared" si="34"/>
        <v>40762.842245370368</v>
      </c>
    </row>
    <row r="404" spans="1:20" ht="60" x14ac:dyDescent="0.25">
      <c r="A404" s="7">
        <f t="shared" si="30"/>
        <v>142</v>
      </c>
      <c r="B404">
        <v>402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8">
        <f t="shared" si="31"/>
        <v>65.883720930232556</v>
      </c>
      <c r="Q404" t="str">
        <f t="shared" si="32"/>
        <v>film &amp; video</v>
      </c>
      <c r="R404" t="str">
        <f t="shared" si="33"/>
        <v>documentary</v>
      </c>
      <c r="S404" s="12">
        <f>(((K404/60)/60)/24)+DATE(1970,1,1)</f>
        <v>42292.539548611108</v>
      </c>
      <c r="T404" s="12">
        <f t="shared" si="34"/>
        <v>42313.58121527778</v>
      </c>
    </row>
    <row r="405" spans="1:20" ht="45" x14ac:dyDescent="0.25">
      <c r="A405" s="7">
        <f t="shared" si="30"/>
        <v>105</v>
      </c>
      <c r="B405">
        <v>403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8">
        <f t="shared" si="31"/>
        <v>75.185714285714283</v>
      </c>
      <c r="Q405" t="str">
        <f t="shared" si="32"/>
        <v>film &amp; video</v>
      </c>
      <c r="R405" t="str">
        <f t="shared" si="33"/>
        <v>documentary</v>
      </c>
      <c r="S405" s="12">
        <f>(((K405/60)/60)/24)+DATE(1970,1,1)</f>
        <v>40718.310659722221</v>
      </c>
      <c r="T405" s="12">
        <f t="shared" si="34"/>
        <v>40765.297222222223</v>
      </c>
    </row>
    <row r="406" spans="1:20" ht="45" x14ac:dyDescent="0.25">
      <c r="A406" s="7">
        <f t="shared" si="30"/>
        <v>103</v>
      </c>
      <c r="B406">
        <v>404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8">
        <f t="shared" si="31"/>
        <v>133.14391143911439</v>
      </c>
      <c r="Q406" t="str">
        <f t="shared" si="32"/>
        <v>film &amp; video</v>
      </c>
      <c r="R406" t="str">
        <f t="shared" si="33"/>
        <v>documentary</v>
      </c>
      <c r="S406" s="12">
        <f>(((K406/60)/60)/24)+DATE(1970,1,1)</f>
        <v>41646.628032407411</v>
      </c>
      <c r="T406" s="12">
        <f t="shared" si="34"/>
        <v>41675.961111111108</v>
      </c>
    </row>
    <row r="407" spans="1:20" ht="45" x14ac:dyDescent="0.25">
      <c r="A407" s="7">
        <f t="shared" si="30"/>
        <v>108</v>
      </c>
      <c r="B407">
        <v>405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8">
        <f t="shared" si="31"/>
        <v>55.2</v>
      </c>
      <c r="Q407" t="str">
        <f t="shared" si="32"/>
        <v>film &amp; video</v>
      </c>
      <c r="R407" t="str">
        <f t="shared" si="33"/>
        <v>documentary</v>
      </c>
      <c r="S407" s="12">
        <f>(((K407/60)/60)/24)+DATE(1970,1,1)</f>
        <v>41674.08494212963</v>
      </c>
      <c r="T407" s="12">
        <f t="shared" si="34"/>
        <v>41704.08494212963</v>
      </c>
    </row>
    <row r="408" spans="1:20" ht="60" x14ac:dyDescent="0.25">
      <c r="A408" s="7">
        <f t="shared" si="30"/>
        <v>108</v>
      </c>
      <c r="B408">
        <v>406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8">
        <f t="shared" si="31"/>
        <v>86.163714285714292</v>
      </c>
      <c r="Q408" t="str">
        <f t="shared" si="32"/>
        <v>film &amp; video</v>
      </c>
      <c r="R408" t="str">
        <f t="shared" si="33"/>
        <v>documentary</v>
      </c>
      <c r="S408" s="12">
        <f>(((K408/60)/60)/24)+DATE(1970,1,1)</f>
        <v>40638.162465277775</v>
      </c>
      <c r="T408" s="12">
        <f t="shared" si="34"/>
        <v>40672.249305555553</v>
      </c>
    </row>
    <row r="409" spans="1:20" ht="45" x14ac:dyDescent="0.25">
      <c r="A409" s="7">
        <f t="shared" si="30"/>
        <v>102</v>
      </c>
      <c r="B409">
        <v>407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8">
        <f t="shared" si="31"/>
        <v>92.318181818181813</v>
      </c>
      <c r="Q409" t="str">
        <f t="shared" si="32"/>
        <v>film &amp; video</v>
      </c>
      <c r="R409" t="str">
        <f t="shared" si="33"/>
        <v>documentary</v>
      </c>
      <c r="S409" s="12">
        <f>(((K409/60)/60)/24)+DATE(1970,1,1)</f>
        <v>40806.870949074073</v>
      </c>
      <c r="T409" s="12">
        <f t="shared" si="34"/>
        <v>40866.912615740745</v>
      </c>
    </row>
    <row r="410" spans="1:20" ht="45" x14ac:dyDescent="0.25">
      <c r="A410" s="7">
        <f t="shared" si="30"/>
        <v>101</v>
      </c>
      <c r="B410">
        <v>408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8">
        <f t="shared" si="31"/>
        <v>160.16473684210527</v>
      </c>
      <c r="Q410" t="str">
        <f t="shared" si="32"/>
        <v>film &amp; video</v>
      </c>
      <c r="R410" t="str">
        <f t="shared" si="33"/>
        <v>documentary</v>
      </c>
      <c r="S410" s="12">
        <f>(((K410/60)/60)/24)+DATE(1970,1,1)</f>
        <v>41543.735995370371</v>
      </c>
      <c r="T410" s="12">
        <f t="shared" si="34"/>
        <v>41583.777662037035</v>
      </c>
    </row>
    <row r="411" spans="1:20" ht="45" x14ac:dyDescent="0.25">
      <c r="A411" s="7">
        <f t="shared" si="30"/>
        <v>137</v>
      </c>
      <c r="B411">
        <v>409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8">
        <f t="shared" si="31"/>
        <v>45.6</v>
      </c>
      <c r="Q411" t="str">
        <f t="shared" si="32"/>
        <v>film &amp; video</v>
      </c>
      <c r="R411" t="str">
        <f t="shared" si="33"/>
        <v>documentary</v>
      </c>
      <c r="S411" s="12">
        <f>(((K411/60)/60)/24)+DATE(1970,1,1)</f>
        <v>42543.862777777773</v>
      </c>
      <c r="T411" s="12">
        <f t="shared" si="34"/>
        <v>42573.862777777773</v>
      </c>
    </row>
    <row r="412" spans="1:20" ht="45" x14ac:dyDescent="0.25">
      <c r="A412" s="7">
        <f t="shared" si="30"/>
        <v>128</v>
      </c>
      <c r="B412">
        <v>410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8">
        <f t="shared" si="31"/>
        <v>183.28571428571428</v>
      </c>
      <c r="Q412" t="str">
        <f t="shared" si="32"/>
        <v>film &amp; video</v>
      </c>
      <c r="R412" t="str">
        <f t="shared" si="33"/>
        <v>documentary</v>
      </c>
      <c r="S412" s="12">
        <f>(((K412/60)/60)/24)+DATE(1970,1,1)</f>
        <v>42113.981446759266</v>
      </c>
      <c r="T412" s="12">
        <f t="shared" si="34"/>
        <v>42173.981446759266</v>
      </c>
    </row>
    <row r="413" spans="1:20" ht="60" x14ac:dyDescent="0.25">
      <c r="A413" s="7">
        <f t="shared" si="30"/>
        <v>101</v>
      </c>
      <c r="B413">
        <v>411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8">
        <f t="shared" si="31"/>
        <v>125.78838174273859</v>
      </c>
      <c r="Q413" t="str">
        <f t="shared" si="32"/>
        <v>film &amp; video</v>
      </c>
      <c r="R413" t="str">
        <f t="shared" si="33"/>
        <v>documentary</v>
      </c>
      <c r="S413" s="12">
        <f>(((K413/60)/60)/24)+DATE(1970,1,1)</f>
        <v>41598.17597222222</v>
      </c>
      <c r="T413" s="12">
        <f t="shared" si="34"/>
        <v>41630.208333333336</v>
      </c>
    </row>
    <row r="414" spans="1:20" ht="60" x14ac:dyDescent="0.25">
      <c r="A414" s="7">
        <f t="shared" si="30"/>
        <v>127</v>
      </c>
      <c r="B414">
        <v>412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8">
        <f t="shared" si="31"/>
        <v>57.654545454545456</v>
      </c>
      <c r="Q414" t="str">
        <f t="shared" si="32"/>
        <v>film &amp; video</v>
      </c>
      <c r="R414" t="str">
        <f t="shared" si="33"/>
        <v>documentary</v>
      </c>
      <c r="S414" s="12">
        <f>(((K414/60)/60)/24)+DATE(1970,1,1)</f>
        <v>41099.742800925924</v>
      </c>
      <c r="T414" s="12">
        <f t="shared" si="34"/>
        <v>41115.742800925924</v>
      </c>
    </row>
    <row r="415" spans="1:20" ht="45" x14ac:dyDescent="0.25">
      <c r="A415" s="7">
        <f t="shared" si="30"/>
        <v>105</v>
      </c>
      <c r="B415">
        <v>413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8">
        <f t="shared" si="31"/>
        <v>78.660818713450297</v>
      </c>
      <c r="Q415" t="str">
        <f t="shared" si="32"/>
        <v>film &amp; video</v>
      </c>
      <c r="R415" t="str">
        <f t="shared" si="33"/>
        <v>documentary</v>
      </c>
      <c r="S415" s="12">
        <f>(((K415/60)/60)/24)+DATE(1970,1,1)</f>
        <v>41079.877442129626</v>
      </c>
      <c r="T415" s="12">
        <f t="shared" si="34"/>
        <v>41109.877442129626</v>
      </c>
    </row>
    <row r="416" spans="1:20" ht="60" x14ac:dyDescent="0.25">
      <c r="A416" s="7">
        <f t="shared" si="30"/>
        <v>103</v>
      </c>
      <c r="B416">
        <v>414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8">
        <f t="shared" si="31"/>
        <v>91.480769230769226</v>
      </c>
      <c r="Q416" t="str">
        <f t="shared" si="32"/>
        <v>film &amp; video</v>
      </c>
      <c r="R416" t="str">
        <f t="shared" si="33"/>
        <v>documentary</v>
      </c>
      <c r="S416" s="12">
        <f>(((K416/60)/60)/24)+DATE(1970,1,1)</f>
        <v>41529.063252314816</v>
      </c>
      <c r="T416" s="12">
        <f t="shared" si="34"/>
        <v>41559.063252314816</v>
      </c>
    </row>
    <row r="417" spans="1:20" ht="60" x14ac:dyDescent="0.25">
      <c r="A417" s="7">
        <f t="shared" si="30"/>
        <v>102</v>
      </c>
      <c r="B417">
        <v>415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8">
        <f t="shared" si="31"/>
        <v>68.09809523809524</v>
      </c>
      <c r="Q417" t="str">
        <f t="shared" si="32"/>
        <v>film &amp; video</v>
      </c>
      <c r="R417" t="str">
        <f t="shared" si="33"/>
        <v>documentary</v>
      </c>
      <c r="S417" s="12">
        <f>(((K417/60)/60)/24)+DATE(1970,1,1)</f>
        <v>41904.851875</v>
      </c>
      <c r="T417" s="12">
        <f t="shared" si="34"/>
        <v>41929.5</v>
      </c>
    </row>
    <row r="418" spans="1:20" ht="45" x14ac:dyDescent="0.25">
      <c r="A418" s="7">
        <f t="shared" si="30"/>
        <v>120</v>
      </c>
      <c r="B418">
        <v>416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8">
        <f t="shared" si="31"/>
        <v>48.086800000000004</v>
      </c>
      <c r="Q418" t="str">
        <f t="shared" si="32"/>
        <v>film &amp; video</v>
      </c>
      <c r="R418" t="str">
        <f t="shared" si="33"/>
        <v>documentary</v>
      </c>
      <c r="S418" s="12">
        <f>(((K418/60)/60)/24)+DATE(1970,1,1)</f>
        <v>41648.396192129629</v>
      </c>
      <c r="T418" s="12">
        <f t="shared" si="34"/>
        <v>41678.396192129629</v>
      </c>
    </row>
    <row r="419" spans="1:20" ht="60" x14ac:dyDescent="0.25">
      <c r="A419" s="7">
        <f t="shared" si="30"/>
        <v>100</v>
      </c>
      <c r="B419">
        <v>417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8">
        <f t="shared" si="31"/>
        <v>202.42307692307693</v>
      </c>
      <c r="Q419" t="str">
        <f t="shared" si="32"/>
        <v>film &amp; video</v>
      </c>
      <c r="R419" t="str">
        <f t="shared" si="33"/>
        <v>documentary</v>
      </c>
      <c r="S419" s="12">
        <f>(((K419/60)/60)/24)+DATE(1970,1,1)</f>
        <v>41360.970601851855</v>
      </c>
      <c r="T419" s="12">
        <f t="shared" si="34"/>
        <v>41372.189583333333</v>
      </c>
    </row>
    <row r="420" spans="1:20" ht="60" x14ac:dyDescent="0.25">
      <c r="A420" s="7">
        <f t="shared" si="30"/>
        <v>101</v>
      </c>
      <c r="B420">
        <v>418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8">
        <f t="shared" si="31"/>
        <v>216.75</v>
      </c>
      <c r="Q420" t="str">
        <f t="shared" si="32"/>
        <v>film &amp; video</v>
      </c>
      <c r="R420" t="str">
        <f t="shared" si="33"/>
        <v>documentary</v>
      </c>
      <c r="S420" s="12">
        <f>(((K420/60)/60)/24)+DATE(1970,1,1)</f>
        <v>42178.282372685186</v>
      </c>
      <c r="T420" s="12">
        <f t="shared" si="34"/>
        <v>42208.282372685186</v>
      </c>
    </row>
    <row r="421" spans="1:20" ht="45" x14ac:dyDescent="0.25">
      <c r="A421" s="7">
        <f t="shared" si="30"/>
        <v>100</v>
      </c>
      <c r="B421">
        <v>419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8">
        <f t="shared" si="31"/>
        <v>110.06849315068493</v>
      </c>
      <c r="Q421" t="str">
        <f t="shared" si="32"/>
        <v>film &amp; video</v>
      </c>
      <c r="R421" t="str">
        <f t="shared" si="33"/>
        <v>documentary</v>
      </c>
      <c r="S421" s="12">
        <f>(((K421/60)/60)/24)+DATE(1970,1,1)</f>
        <v>41394.842442129629</v>
      </c>
      <c r="T421" s="12">
        <f t="shared" si="34"/>
        <v>41454.842442129629</v>
      </c>
    </row>
    <row r="422" spans="1:20" ht="60" x14ac:dyDescent="0.25">
      <c r="A422" s="7">
        <f t="shared" si="30"/>
        <v>0</v>
      </c>
      <c r="B422">
        <v>420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8">
        <f t="shared" si="31"/>
        <v>4.833333333333333</v>
      </c>
      <c r="Q422" t="str">
        <f t="shared" si="32"/>
        <v>film &amp; video</v>
      </c>
      <c r="R422" t="str">
        <f t="shared" si="33"/>
        <v>animation</v>
      </c>
      <c r="S422" s="12">
        <f>(((K422/60)/60)/24)+DATE(1970,1,1)</f>
        <v>41682.23646990741</v>
      </c>
      <c r="T422" s="12">
        <f t="shared" si="34"/>
        <v>41712.194803240738</v>
      </c>
    </row>
    <row r="423" spans="1:20" ht="60" x14ac:dyDescent="0.25">
      <c r="A423" s="7">
        <f t="shared" si="30"/>
        <v>2</v>
      </c>
      <c r="B423">
        <v>421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8">
        <f t="shared" si="31"/>
        <v>50.166666666666664</v>
      </c>
      <c r="Q423" t="str">
        <f t="shared" si="32"/>
        <v>film &amp; video</v>
      </c>
      <c r="R423" t="str">
        <f t="shared" si="33"/>
        <v>animation</v>
      </c>
      <c r="S423" s="12">
        <f>(((K423/60)/60)/24)+DATE(1970,1,1)</f>
        <v>42177.491388888884</v>
      </c>
      <c r="T423" s="12">
        <f t="shared" si="34"/>
        <v>42237.491388888884</v>
      </c>
    </row>
    <row r="424" spans="1:20" ht="60" x14ac:dyDescent="0.25">
      <c r="A424" s="7">
        <f t="shared" si="30"/>
        <v>1</v>
      </c>
      <c r="B424">
        <v>422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8">
        <f t="shared" si="31"/>
        <v>35.833333333333336</v>
      </c>
      <c r="Q424" t="str">
        <f t="shared" si="32"/>
        <v>film &amp; video</v>
      </c>
      <c r="R424" t="str">
        <f t="shared" si="33"/>
        <v>animation</v>
      </c>
      <c r="S424" s="12">
        <f>(((K424/60)/60)/24)+DATE(1970,1,1)</f>
        <v>41863.260381944441</v>
      </c>
      <c r="T424" s="12">
        <f t="shared" si="34"/>
        <v>41893.260381944441</v>
      </c>
    </row>
    <row r="425" spans="1:20" ht="45" x14ac:dyDescent="0.25">
      <c r="A425" s="7">
        <f t="shared" si="30"/>
        <v>1</v>
      </c>
      <c r="B425">
        <v>423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8">
        <f t="shared" si="31"/>
        <v>11.76923076923077</v>
      </c>
      <c r="Q425" t="str">
        <f t="shared" si="32"/>
        <v>film &amp; video</v>
      </c>
      <c r="R425" t="str">
        <f t="shared" si="33"/>
        <v>animation</v>
      </c>
      <c r="S425" s="12">
        <f>(((K425/60)/60)/24)+DATE(1970,1,1)</f>
        <v>41400.92627314815</v>
      </c>
      <c r="T425" s="12">
        <f t="shared" si="34"/>
        <v>41430.92627314815</v>
      </c>
    </row>
    <row r="426" spans="1:20" ht="45" x14ac:dyDescent="0.25">
      <c r="A426" s="7">
        <f t="shared" si="30"/>
        <v>7</v>
      </c>
      <c r="B426">
        <v>424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8">
        <f t="shared" si="31"/>
        <v>40.78</v>
      </c>
      <c r="Q426" t="str">
        <f t="shared" si="32"/>
        <v>film &amp; video</v>
      </c>
      <c r="R426" t="str">
        <f t="shared" si="33"/>
        <v>animation</v>
      </c>
      <c r="S426" s="12">
        <f>(((K426/60)/60)/24)+DATE(1970,1,1)</f>
        <v>40934.376145833332</v>
      </c>
      <c r="T426" s="12">
        <f t="shared" si="34"/>
        <v>40994.334479166668</v>
      </c>
    </row>
    <row r="427" spans="1:20" ht="60" x14ac:dyDescent="0.25">
      <c r="A427" s="7">
        <f t="shared" si="30"/>
        <v>0</v>
      </c>
      <c r="B427">
        <v>425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8">
        <f t="shared" si="31"/>
        <v>3</v>
      </c>
      <c r="Q427" t="str">
        <f t="shared" si="32"/>
        <v>film &amp; video</v>
      </c>
      <c r="R427" t="str">
        <f t="shared" si="33"/>
        <v>animation</v>
      </c>
      <c r="S427" s="12">
        <f>(((K427/60)/60)/24)+DATE(1970,1,1)</f>
        <v>42275.861157407402</v>
      </c>
      <c r="T427" s="12">
        <f t="shared" si="34"/>
        <v>42335.902824074074</v>
      </c>
    </row>
    <row r="428" spans="1:20" ht="60" x14ac:dyDescent="0.25">
      <c r="A428" s="7">
        <f t="shared" si="30"/>
        <v>1</v>
      </c>
      <c r="B428">
        <v>426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8">
        <f t="shared" si="31"/>
        <v>16.625</v>
      </c>
      <c r="Q428" t="str">
        <f t="shared" si="32"/>
        <v>film &amp; video</v>
      </c>
      <c r="R428" t="str">
        <f t="shared" si="33"/>
        <v>animation</v>
      </c>
      <c r="S428" s="12">
        <f>(((K428/60)/60)/24)+DATE(1970,1,1)</f>
        <v>42400.711967592593</v>
      </c>
      <c r="T428" s="12">
        <f t="shared" si="34"/>
        <v>42430.711967592593</v>
      </c>
    </row>
    <row r="429" spans="1:20" ht="60" x14ac:dyDescent="0.25">
      <c r="A429" s="7">
        <f t="shared" si="30"/>
        <v>0</v>
      </c>
      <c r="B429">
        <v>427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8">
        <f t="shared" si="31"/>
        <v>0</v>
      </c>
      <c r="Q429" t="str">
        <f t="shared" si="32"/>
        <v>film &amp; video</v>
      </c>
      <c r="R429" t="str">
        <f t="shared" si="33"/>
        <v>animation</v>
      </c>
      <c r="S429" s="12">
        <f>(((K429/60)/60)/24)+DATE(1970,1,1)</f>
        <v>42285.909027777772</v>
      </c>
      <c r="T429" s="12">
        <f t="shared" si="34"/>
        <v>42299.790972222225</v>
      </c>
    </row>
    <row r="430" spans="1:20" ht="30" x14ac:dyDescent="0.25">
      <c r="A430" s="7">
        <f t="shared" si="30"/>
        <v>6</v>
      </c>
      <c r="B430">
        <v>428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8">
        <f t="shared" si="31"/>
        <v>52</v>
      </c>
      <c r="Q430" t="str">
        <f t="shared" si="32"/>
        <v>film &amp; video</v>
      </c>
      <c r="R430" t="str">
        <f t="shared" si="33"/>
        <v>animation</v>
      </c>
      <c r="S430" s="12">
        <f>(((K430/60)/60)/24)+DATE(1970,1,1)</f>
        <v>41778.766724537039</v>
      </c>
      <c r="T430" s="12">
        <f t="shared" si="34"/>
        <v>41806.916666666664</v>
      </c>
    </row>
    <row r="431" spans="1:20" ht="60" x14ac:dyDescent="0.25">
      <c r="A431" s="7">
        <f t="shared" si="30"/>
        <v>0</v>
      </c>
      <c r="B431">
        <v>429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8">
        <f t="shared" si="31"/>
        <v>0</v>
      </c>
      <c r="Q431" t="str">
        <f t="shared" si="32"/>
        <v>film &amp; video</v>
      </c>
      <c r="R431" t="str">
        <f t="shared" si="33"/>
        <v>animation</v>
      </c>
      <c r="S431" s="12">
        <f>(((K431/60)/60)/24)+DATE(1970,1,1)</f>
        <v>40070.901412037041</v>
      </c>
      <c r="T431" s="12">
        <f t="shared" si="34"/>
        <v>40144.207638888889</v>
      </c>
    </row>
    <row r="432" spans="1:20" ht="45" x14ac:dyDescent="0.25">
      <c r="A432" s="7">
        <f t="shared" si="30"/>
        <v>2</v>
      </c>
      <c r="B432">
        <v>430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8">
        <f t="shared" si="31"/>
        <v>4.8</v>
      </c>
      <c r="Q432" t="str">
        <f t="shared" si="32"/>
        <v>film &amp; video</v>
      </c>
      <c r="R432" t="str">
        <f t="shared" si="33"/>
        <v>animation</v>
      </c>
      <c r="S432" s="12">
        <f>(((K432/60)/60)/24)+DATE(1970,1,1)</f>
        <v>41513.107256944444</v>
      </c>
      <c r="T432" s="12">
        <f t="shared" si="34"/>
        <v>41528.107256944444</v>
      </c>
    </row>
    <row r="433" spans="1:20" ht="45" x14ac:dyDescent="0.25">
      <c r="A433" s="7">
        <f t="shared" si="30"/>
        <v>14</v>
      </c>
      <c r="B433">
        <v>431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8">
        <f t="shared" si="31"/>
        <v>51.875</v>
      </c>
      <c r="Q433" t="str">
        <f t="shared" si="32"/>
        <v>film &amp; video</v>
      </c>
      <c r="R433" t="str">
        <f t="shared" si="33"/>
        <v>animation</v>
      </c>
      <c r="S433" s="12">
        <f>(((K433/60)/60)/24)+DATE(1970,1,1)</f>
        <v>42526.871331018512</v>
      </c>
      <c r="T433" s="12">
        <f t="shared" si="34"/>
        <v>42556.871331018512</v>
      </c>
    </row>
    <row r="434" spans="1:20" ht="60" x14ac:dyDescent="0.25">
      <c r="A434" s="7">
        <f t="shared" si="30"/>
        <v>10</v>
      </c>
      <c r="B434">
        <v>432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8">
        <f t="shared" si="31"/>
        <v>71.25</v>
      </c>
      <c r="Q434" t="str">
        <f t="shared" si="32"/>
        <v>film &amp; video</v>
      </c>
      <c r="R434" t="str">
        <f t="shared" si="33"/>
        <v>animation</v>
      </c>
      <c r="S434" s="12">
        <f>(((K434/60)/60)/24)+DATE(1970,1,1)</f>
        <v>42238.726631944446</v>
      </c>
      <c r="T434" s="12">
        <f t="shared" si="34"/>
        <v>42298.726631944446</v>
      </c>
    </row>
    <row r="435" spans="1:20" ht="60" x14ac:dyDescent="0.25">
      <c r="A435" s="7">
        <f t="shared" si="30"/>
        <v>0</v>
      </c>
      <c r="B435">
        <v>433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8">
        <f t="shared" si="31"/>
        <v>0</v>
      </c>
      <c r="Q435" t="str">
        <f t="shared" si="32"/>
        <v>film &amp; video</v>
      </c>
      <c r="R435" t="str">
        <f t="shared" si="33"/>
        <v>animation</v>
      </c>
      <c r="S435" s="12">
        <f>(((K435/60)/60)/24)+DATE(1970,1,1)</f>
        <v>42228.629884259266</v>
      </c>
      <c r="T435" s="12">
        <f t="shared" si="34"/>
        <v>42288.629884259266</v>
      </c>
    </row>
    <row r="436" spans="1:20" ht="60" x14ac:dyDescent="0.25">
      <c r="A436" s="7">
        <f t="shared" si="30"/>
        <v>5</v>
      </c>
      <c r="B436">
        <v>434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8">
        <f t="shared" si="31"/>
        <v>62.5</v>
      </c>
      <c r="Q436" t="str">
        <f t="shared" si="32"/>
        <v>film &amp; video</v>
      </c>
      <c r="R436" t="str">
        <f t="shared" si="33"/>
        <v>animation</v>
      </c>
      <c r="S436" s="12">
        <f>(((K436/60)/60)/24)+DATE(1970,1,1)</f>
        <v>41576.834513888891</v>
      </c>
      <c r="T436" s="12">
        <f t="shared" si="34"/>
        <v>41609.876180555555</v>
      </c>
    </row>
    <row r="437" spans="1:20" ht="60" x14ac:dyDescent="0.25">
      <c r="A437" s="7">
        <f t="shared" si="30"/>
        <v>0</v>
      </c>
      <c r="B437">
        <v>435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8">
        <f t="shared" si="31"/>
        <v>1</v>
      </c>
      <c r="Q437" t="str">
        <f t="shared" si="32"/>
        <v>film &amp; video</v>
      </c>
      <c r="R437" t="str">
        <f t="shared" si="33"/>
        <v>animation</v>
      </c>
      <c r="S437" s="12">
        <f>(((K437/60)/60)/24)+DATE(1970,1,1)</f>
        <v>41500.747453703705</v>
      </c>
      <c r="T437" s="12">
        <f t="shared" si="34"/>
        <v>41530.747453703705</v>
      </c>
    </row>
    <row r="438" spans="1:20" ht="45" x14ac:dyDescent="0.25">
      <c r="A438" s="7">
        <f t="shared" si="30"/>
        <v>0</v>
      </c>
      <c r="B438">
        <v>436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8">
        <f t="shared" si="31"/>
        <v>0</v>
      </c>
      <c r="Q438" t="str">
        <f t="shared" si="32"/>
        <v>film &amp; video</v>
      </c>
      <c r="R438" t="str">
        <f t="shared" si="33"/>
        <v>animation</v>
      </c>
      <c r="S438" s="12">
        <f>(((K438/60)/60)/24)+DATE(1970,1,1)</f>
        <v>41456.36241898148</v>
      </c>
      <c r="T438" s="12">
        <f t="shared" si="34"/>
        <v>41486.36241898148</v>
      </c>
    </row>
    <row r="439" spans="1:20" ht="45" x14ac:dyDescent="0.25">
      <c r="A439" s="7">
        <f t="shared" si="30"/>
        <v>0</v>
      </c>
      <c r="B439">
        <v>437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8">
        <f t="shared" si="31"/>
        <v>0</v>
      </c>
      <c r="Q439" t="str">
        <f t="shared" si="32"/>
        <v>film &amp; video</v>
      </c>
      <c r="R439" t="str">
        <f t="shared" si="33"/>
        <v>animation</v>
      </c>
      <c r="S439" s="12">
        <f>(((K439/60)/60)/24)+DATE(1970,1,1)</f>
        <v>42591.31858796296</v>
      </c>
      <c r="T439" s="12">
        <f t="shared" si="34"/>
        <v>42651.31858796296</v>
      </c>
    </row>
    <row r="440" spans="1:20" ht="45" x14ac:dyDescent="0.25">
      <c r="A440" s="7">
        <f t="shared" si="30"/>
        <v>9</v>
      </c>
      <c r="B440">
        <v>438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8">
        <f t="shared" si="31"/>
        <v>170.54545454545453</v>
      </c>
      <c r="Q440" t="str">
        <f t="shared" si="32"/>
        <v>film &amp; video</v>
      </c>
      <c r="R440" t="str">
        <f t="shared" si="33"/>
        <v>animation</v>
      </c>
      <c r="S440" s="12">
        <f>(((K440/60)/60)/24)+DATE(1970,1,1)</f>
        <v>42296.261087962965</v>
      </c>
      <c r="T440" s="12">
        <f t="shared" si="34"/>
        <v>42326.302754629629</v>
      </c>
    </row>
    <row r="441" spans="1:20" ht="60" x14ac:dyDescent="0.25">
      <c r="A441" s="7">
        <f t="shared" si="30"/>
        <v>0</v>
      </c>
      <c r="B441">
        <v>439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8">
        <f t="shared" si="31"/>
        <v>0</v>
      </c>
      <c r="Q441" t="str">
        <f t="shared" si="32"/>
        <v>film &amp; video</v>
      </c>
      <c r="R441" t="str">
        <f t="shared" si="33"/>
        <v>animation</v>
      </c>
      <c r="S441" s="12">
        <f>(((K441/60)/60)/24)+DATE(1970,1,1)</f>
        <v>41919.761782407404</v>
      </c>
      <c r="T441" s="12">
        <f t="shared" si="34"/>
        <v>41929.761782407404</v>
      </c>
    </row>
    <row r="442" spans="1:20" ht="45" x14ac:dyDescent="0.25">
      <c r="A442" s="7">
        <f t="shared" si="30"/>
        <v>0</v>
      </c>
      <c r="B442">
        <v>440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8">
        <f t="shared" si="31"/>
        <v>5</v>
      </c>
      <c r="Q442" t="str">
        <f t="shared" si="32"/>
        <v>film &amp; video</v>
      </c>
      <c r="R442" t="str">
        <f t="shared" si="33"/>
        <v>animation</v>
      </c>
      <c r="S442" s="12">
        <f>(((K442/60)/60)/24)+DATE(1970,1,1)</f>
        <v>42423.985567129625</v>
      </c>
      <c r="T442" s="12">
        <f t="shared" si="34"/>
        <v>42453.943900462968</v>
      </c>
    </row>
    <row r="443" spans="1:20" ht="60" x14ac:dyDescent="0.25">
      <c r="A443" s="7">
        <f t="shared" si="30"/>
        <v>0</v>
      </c>
      <c r="B443">
        <v>441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8">
        <f t="shared" si="31"/>
        <v>0</v>
      </c>
      <c r="Q443" t="str">
        <f t="shared" si="32"/>
        <v>film &amp; video</v>
      </c>
      <c r="R443" t="str">
        <f t="shared" si="33"/>
        <v>animation</v>
      </c>
      <c r="S443" s="12">
        <f>(((K443/60)/60)/24)+DATE(1970,1,1)</f>
        <v>41550.793935185182</v>
      </c>
      <c r="T443" s="12">
        <f t="shared" si="34"/>
        <v>41580.793935185182</v>
      </c>
    </row>
    <row r="444" spans="1:20" x14ac:dyDescent="0.25">
      <c r="A444" s="7">
        <f t="shared" si="30"/>
        <v>39</v>
      </c>
      <c r="B444">
        <v>442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8">
        <f t="shared" si="31"/>
        <v>393.58823529411762</v>
      </c>
      <c r="Q444" t="str">
        <f t="shared" si="32"/>
        <v>film &amp; video</v>
      </c>
      <c r="R444" t="str">
        <f t="shared" si="33"/>
        <v>animation</v>
      </c>
      <c r="S444" s="12">
        <f>(((K444/60)/60)/24)+DATE(1970,1,1)</f>
        <v>42024.888692129629</v>
      </c>
      <c r="T444" s="12">
        <f t="shared" si="34"/>
        <v>42054.888692129629</v>
      </c>
    </row>
    <row r="445" spans="1:20" ht="45" x14ac:dyDescent="0.25">
      <c r="A445" s="7">
        <f t="shared" si="30"/>
        <v>0</v>
      </c>
      <c r="B445">
        <v>443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8">
        <f t="shared" si="31"/>
        <v>5</v>
      </c>
      <c r="Q445" t="str">
        <f t="shared" si="32"/>
        <v>film &amp; video</v>
      </c>
      <c r="R445" t="str">
        <f t="shared" si="33"/>
        <v>animation</v>
      </c>
      <c r="S445" s="12">
        <f>(((K445/60)/60)/24)+DATE(1970,1,1)</f>
        <v>41650.015057870369</v>
      </c>
      <c r="T445" s="12">
        <f t="shared" si="34"/>
        <v>41680.015057870369</v>
      </c>
    </row>
    <row r="446" spans="1:20" ht="45" x14ac:dyDescent="0.25">
      <c r="A446" s="7">
        <f t="shared" si="30"/>
        <v>5</v>
      </c>
      <c r="B446">
        <v>444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8">
        <f t="shared" si="31"/>
        <v>50</v>
      </c>
      <c r="Q446" t="str">
        <f t="shared" si="32"/>
        <v>film &amp; video</v>
      </c>
      <c r="R446" t="str">
        <f t="shared" si="33"/>
        <v>animation</v>
      </c>
      <c r="S446" s="12">
        <f>(((K446/60)/60)/24)+DATE(1970,1,1)</f>
        <v>40894.906956018516</v>
      </c>
      <c r="T446" s="12">
        <f t="shared" si="34"/>
        <v>40954.906956018516</v>
      </c>
    </row>
    <row r="447" spans="1:20" ht="45" x14ac:dyDescent="0.25">
      <c r="A447" s="7">
        <f t="shared" si="30"/>
        <v>0</v>
      </c>
      <c r="B447">
        <v>445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8">
        <f t="shared" si="31"/>
        <v>1</v>
      </c>
      <c r="Q447" t="str">
        <f t="shared" si="32"/>
        <v>film &amp; video</v>
      </c>
      <c r="R447" t="str">
        <f t="shared" si="33"/>
        <v>animation</v>
      </c>
      <c r="S447" s="12">
        <f>(((K447/60)/60)/24)+DATE(1970,1,1)</f>
        <v>42130.335358796292</v>
      </c>
      <c r="T447" s="12">
        <f t="shared" si="34"/>
        <v>42145.335358796292</v>
      </c>
    </row>
    <row r="448" spans="1:20" ht="60" x14ac:dyDescent="0.25">
      <c r="A448" s="7">
        <f t="shared" si="30"/>
        <v>7</v>
      </c>
      <c r="B448">
        <v>446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8">
        <f t="shared" si="31"/>
        <v>47.875</v>
      </c>
      <c r="Q448" t="str">
        <f t="shared" si="32"/>
        <v>film &amp; video</v>
      </c>
      <c r="R448" t="str">
        <f t="shared" si="33"/>
        <v>animation</v>
      </c>
      <c r="S448" s="12">
        <f>(((K448/60)/60)/24)+DATE(1970,1,1)</f>
        <v>42037.083564814813</v>
      </c>
      <c r="T448" s="12">
        <f t="shared" si="34"/>
        <v>42067.083564814813</v>
      </c>
    </row>
    <row r="449" spans="1:20" ht="60" x14ac:dyDescent="0.25">
      <c r="A449" s="7">
        <f t="shared" si="30"/>
        <v>0</v>
      </c>
      <c r="B449">
        <v>447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8">
        <f t="shared" si="31"/>
        <v>5</v>
      </c>
      <c r="Q449" t="str">
        <f t="shared" si="32"/>
        <v>film &amp; video</v>
      </c>
      <c r="R449" t="str">
        <f t="shared" si="33"/>
        <v>animation</v>
      </c>
      <c r="S449" s="12">
        <f>(((K449/60)/60)/24)+DATE(1970,1,1)</f>
        <v>41331.555127314816</v>
      </c>
      <c r="T449" s="12">
        <f t="shared" si="34"/>
        <v>41356.513460648144</v>
      </c>
    </row>
    <row r="450" spans="1:20" ht="60" x14ac:dyDescent="0.25">
      <c r="A450" s="7">
        <f t="shared" si="30"/>
        <v>3</v>
      </c>
      <c r="B450">
        <v>448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8">
        <f t="shared" si="31"/>
        <v>20.502500000000001</v>
      </c>
      <c r="Q450" t="str">
        <f t="shared" si="32"/>
        <v>film &amp; video</v>
      </c>
      <c r="R450" t="str">
        <f t="shared" si="33"/>
        <v>animation</v>
      </c>
      <c r="S450" s="12">
        <f>(((K450/60)/60)/24)+DATE(1970,1,1)</f>
        <v>41753.758043981477</v>
      </c>
      <c r="T450" s="12">
        <f t="shared" si="34"/>
        <v>41773.758043981477</v>
      </c>
    </row>
    <row r="451" spans="1:20" ht="60" x14ac:dyDescent="0.25">
      <c r="A451" s="7">
        <f t="shared" ref="A451:A514" si="35">IF(E451&gt;0,ROUND(100*F451/E451,0),0)</f>
        <v>2</v>
      </c>
      <c r="B451">
        <v>449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8">
        <f t="shared" ref="P451:P514" si="36">IF(M451&gt;0,F451/M451,0)</f>
        <v>9</v>
      </c>
      <c r="Q451" t="str">
        <f t="shared" ref="Q451:Q514" si="37">MID(O451,1,FIND("/",O451)-1)</f>
        <v>film &amp; video</v>
      </c>
      <c r="R451" t="str">
        <f t="shared" ref="R451:R514" si="38">MID(O451,FIND("/",O451)+1,LEN(O451)-FIND("/",O451))</f>
        <v>animation</v>
      </c>
      <c r="S451" s="12">
        <f>(((K451/60)/60)/24)+DATE(1970,1,1)</f>
        <v>41534.568113425928</v>
      </c>
      <c r="T451" s="12">
        <f t="shared" ref="T451:T514" si="39">(((J451/60)/60)/24)+DATE(1970,1,1)</f>
        <v>41564.568113425928</v>
      </c>
    </row>
    <row r="452" spans="1:20" ht="60" x14ac:dyDescent="0.25">
      <c r="A452" s="7">
        <f t="shared" si="35"/>
        <v>1</v>
      </c>
      <c r="B452">
        <v>450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8">
        <f t="shared" si="36"/>
        <v>56.571428571428569</v>
      </c>
      <c r="Q452" t="str">
        <f t="shared" si="37"/>
        <v>film &amp; video</v>
      </c>
      <c r="R452" t="str">
        <f t="shared" si="38"/>
        <v>animation</v>
      </c>
      <c r="S452" s="12">
        <f>(((K452/60)/60)/24)+DATE(1970,1,1)</f>
        <v>41654.946759259255</v>
      </c>
      <c r="T452" s="12">
        <f t="shared" si="39"/>
        <v>41684.946759259255</v>
      </c>
    </row>
    <row r="453" spans="1:20" ht="60" x14ac:dyDescent="0.25">
      <c r="A453" s="7">
        <f t="shared" si="35"/>
        <v>0</v>
      </c>
      <c r="B453">
        <v>451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8">
        <f t="shared" si="36"/>
        <v>0</v>
      </c>
      <c r="Q453" t="str">
        <f t="shared" si="37"/>
        <v>film &amp; video</v>
      </c>
      <c r="R453" t="str">
        <f t="shared" si="38"/>
        <v>animation</v>
      </c>
      <c r="S453" s="12">
        <f>(((K453/60)/60)/24)+DATE(1970,1,1)</f>
        <v>41634.715173611112</v>
      </c>
      <c r="T453" s="12">
        <f t="shared" si="39"/>
        <v>41664.715173611112</v>
      </c>
    </row>
    <row r="454" spans="1:20" ht="45" x14ac:dyDescent="0.25">
      <c r="A454" s="7">
        <f t="shared" si="35"/>
        <v>64</v>
      </c>
      <c r="B454">
        <v>452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8">
        <f t="shared" si="36"/>
        <v>40</v>
      </c>
      <c r="Q454" t="str">
        <f t="shared" si="37"/>
        <v>film &amp; video</v>
      </c>
      <c r="R454" t="str">
        <f t="shared" si="38"/>
        <v>animation</v>
      </c>
      <c r="S454" s="12">
        <f>(((K454/60)/60)/24)+DATE(1970,1,1)</f>
        <v>42107.703877314809</v>
      </c>
      <c r="T454" s="12">
        <f t="shared" si="39"/>
        <v>42137.703877314809</v>
      </c>
    </row>
    <row r="455" spans="1:20" ht="60" x14ac:dyDescent="0.25">
      <c r="A455" s="7">
        <f t="shared" si="35"/>
        <v>0</v>
      </c>
      <c r="B455">
        <v>453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8">
        <f t="shared" si="36"/>
        <v>13</v>
      </c>
      <c r="Q455" t="str">
        <f t="shared" si="37"/>
        <v>film &amp; video</v>
      </c>
      <c r="R455" t="str">
        <f t="shared" si="38"/>
        <v>animation</v>
      </c>
      <c r="S455" s="12">
        <f>(((K455/60)/60)/24)+DATE(1970,1,1)</f>
        <v>42038.824988425928</v>
      </c>
      <c r="T455" s="12">
        <f t="shared" si="39"/>
        <v>42054.824988425928</v>
      </c>
    </row>
    <row r="456" spans="1:20" ht="45" x14ac:dyDescent="0.25">
      <c r="A456" s="7">
        <f t="shared" si="35"/>
        <v>1</v>
      </c>
      <c r="B456">
        <v>454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8">
        <f t="shared" si="36"/>
        <v>16.399999999999999</v>
      </c>
      <c r="Q456" t="str">
        <f t="shared" si="37"/>
        <v>film &amp; video</v>
      </c>
      <c r="R456" t="str">
        <f t="shared" si="38"/>
        <v>animation</v>
      </c>
      <c r="S456" s="12">
        <f>(((K456/60)/60)/24)+DATE(1970,1,1)</f>
        <v>41938.717256944445</v>
      </c>
      <c r="T456" s="12">
        <f t="shared" si="39"/>
        <v>41969.551388888889</v>
      </c>
    </row>
    <row r="457" spans="1:20" ht="60" x14ac:dyDescent="0.25">
      <c r="A457" s="7">
        <f t="shared" si="35"/>
        <v>0</v>
      </c>
      <c r="B457">
        <v>455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8">
        <f t="shared" si="36"/>
        <v>22.5</v>
      </c>
      <c r="Q457" t="str">
        <f t="shared" si="37"/>
        <v>film &amp; video</v>
      </c>
      <c r="R457" t="str">
        <f t="shared" si="38"/>
        <v>animation</v>
      </c>
      <c r="S457" s="12">
        <f>(((K457/60)/60)/24)+DATE(1970,1,1)</f>
        <v>40971.002569444441</v>
      </c>
      <c r="T457" s="12">
        <f t="shared" si="39"/>
        <v>41016.021527777775</v>
      </c>
    </row>
    <row r="458" spans="1:20" ht="60" x14ac:dyDescent="0.25">
      <c r="A458" s="7">
        <f t="shared" si="35"/>
        <v>1</v>
      </c>
      <c r="B458">
        <v>456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8">
        <f t="shared" si="36"/>
        <v>20.333333333333332</v>
      </c>
      <c r="Q458" t="str">
        <f t="shared" si="37"/>
        <v>film &amp; video</v>
      </c>
      <c r="R458" t="str">
        <f t="shared" si="38"/>
        <v>animation</v>
      </c>
      <c r="S458" s="12">
        <f>(((K458/60)/60)/24)+DATE(1970,1,1)</f>
        <v>41547.694456018515</v>
      </c>
      <c r="T458" s="12">
        <f t="shared" si="39"/>
        <v>41569.165972222225</v>
      </c>
    </row>
    <row r="459" spans="1:20" ht="60" x14ac:dyDescent="0.25">
      <c r="A459" s="7">
        <f t="shared" si="35"/>
        <v>0</v>
      </c>
      <c r="B459">
        <v>457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8">
        <f t="shared" si="36"/>
        <v>0</v>
      </c>
      <c r="Q459" t="str">
        <f t="shared" si="37"/>
        <v>film &amp; video</v>
      </c>
      <c r="R459" t="str">
        <f t="shared" si="38"/>
        <v>animation</v>
      </c>
      <c r="S459" s="12">
        <f>(((K459/60)/60)/24)+DATE(1970,1,1)</f>
        <v>41837.767500000002</v>
      </c>
      <c r="T459" s="12">
        <f t="shared" si="39"/>
        <v>41867.767500000002</v>
      </c>
    </row>
    <row r="460" spans="1:20" ht="45" x14ac:dyDescent="0.25">
      <c r="A460" s="7">
        <f t="shared" si="35"/>
        <v>8</v>
      </c>
      <c r="B460">
        <v>458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8">
        <f t="shared" si="36"/>
        <v>16.755102040816325</v>
      </c>
      <c r="Q460" t="str">
        <f t="shared" si="37"/>
        <v>film &amp; video</v>
      </c>
      <c r="R460" t="str">
        <f t="shared" si="38"/>
        <v>animation</v>
      </c>
      <c r="S460" s="12">
        <f>(((K460/60)/60)/24)+DATE(1970,1,1)</f>
        <v>41378.69976851852</v>
      </c>
      <c r="T460" s="12">
        <f t="shared" si="39"/>
        <v>41408.69976851852</v>
      </c>
    </row>
    <row r="461" spans="1:20" ht="60" x14ac:dyDescent="0.25">
      <c r="A461" s="7">
        <f t="shared" si="35"/>
        <v>0</v>
      </c>
      <c r="B461">
        <v>459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8">
        <f t="shared" si="36"/>
        <v>25</v>
      </c>
      <c r="Q461" t="str">
        <f t="shared" si="37"/>
        <v>film &amp; video</v>
      </c>
      <c r="R461" t="str">
        <f t="shared" si="38"/>
        <v>animation</v>
      </c>
      <c r="S461" s="12">
        <f>(((K461/60)/60)/24)+DATE(1970,1,1)</f>
        <v>40800.6403587963</v>
      </c>
      <c r="T461" s="12">
        <f t="shared" si="39"/>
        <v>40860.682025462964</v>
      </c>
    </row>
    <row r="462" spans="1:20" ht="30" x14ac:dyDescent="0.25">
      <c r="A462" s="7">
        <f t="shared" si="35"/>
        <v>0</v>
      </c>
      <c r="B462">
        <v>460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8">
        <f t="shared" si="36"/>
        <v>12.5</v>
      </c>
      <c r="Q462" t="str">
        <f t="shared" si="37"/>
        <v>film &amp; video</v>
      </c>
      <c r="R462" t="str">
        <f t="shared" si="38"/>
        <v>animation</v>
      </c>
      <c r="S462" s="12">
        <f>(((K462/60)/60)/24)+DATE(1970,1,1)</f>
        <v>41759.542534722219</v>
      </c>
      <c r="T462" s="12">
        <f t="shared" si="39"/>
        <v>41791.166666666664</v>
      </c>
    </row>
    <row r="463" spans="1:20" ht="60" x14ac:dyDescent="0.25">
      <c r="A463" s="7">
        <f t="shared" si="35"/>
        <v>0</v>
      </c>
      <c r="B463">
        <v>461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8">
        <f t="shared" si="36"/>
        <v>0</v>
      </c>
      <c r="Q463" t="str">
        <f t="shared" si="37"/>
        <v>film &amp; video</v>
      </c>
      <c r="R463" t="str">
        <f t="shared" si="38"/>
        <v>animation</v>
      </c>
      <c r="S463" s="12">
        <f>(((K463/60)/60)/24)+DATE(1970,1,1)</f>
        <v>41407.84684027778</v>
      </c>
      <c r="T463" s="12">
        <f t="shared" si="39"/>
        <v>41427.84684027778</v>
      </c>
    </row>
    <row r="464" spans="1:20" ht="60" x14ac:dyDescent="0.25">
      <c r="A464" s="7">
        <f t="shared" si="35"/>
        <v>0</v>
      </c>
      <c r="B464">
        <v>462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8">
        <f t="shared" si="36"/>
        <v>0</v>
      </c>
      <c r="Q464" t="str">
        <f t="shared" si="37"/>
        <v>film &amp; video</v>
      </c>
      <c r="R464" t="str">
        <f t="shared" si="38"/>
        <v>animation</v>
      </c>
      <c r="S464" s="12">
        <f>(((K464/60)/60)/24)+DATE(1970,1,1)</f>
        <v>40705.126631944448</v>
      </c>
      <c r="T464" s="12">
        <f t="shared" si="39"/>
        <v>40765.126631944448</v>
      </c>
    </row>
    <row r="465" spans="1:20" ht="45" x14ac:dyDescent="0.25">
      <c r="A465" s="7">
        <f t="shared" si="35"/>
        <v>2</v>
      </c>
      <c r="B465">
        <v>463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8">
        <f t="shared" si="36"/>
        <v>113.63636363636364</v>
      </c>
      <c r="Q465" t="str">
        <f t="shared" si="37"/>
        <v>film &amp; video</v>
      </c>
      <c r="R465" t="str">
        <f t="shared" si="38"/>
        <v>animation</v>
      </c>
      <c r="S465" s="12">
        <f>(((K465/60)/60)/24)+DATE(1970,1,1)</f>
        <v>40750.710104166668</v>
      </c>
      <c r="T465" s="12">
        <f t="shared" si="39"/>
        <v>40810.710104166668</v>
      </c>
    </row>
    <row r="466" spans="1:20" ht="45" x14ac:dyDescent="0.25">
      <c r="A466" s="7">
        <f t="shared" si="35"/>
        <v>0</v>
      </c>
      <c r="B466">
        <v>464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8">
        <f t="shared" si="36"/>
        <v>1</v>
      </c>
      <c r="Q466" t="str">
        <f t="shared" si="37"/>
        <v>film &amp; video</v>
      </c>
      <c r="R466" t="str">
        <f t="shared" si="38"/>
        <v>animation</v>
      </c>
      <c r="S466" s="12">
        <f>(((K466/60)/60)/24)+DATE(1970,1,1)</f>
        <v>42488.848784722228</v>
      </c>
      <c r="T466" s="12">
        <f t="shared" si="39"/>
        <v>42508.848784722228</v>
      </c>
    </row>
    <row r="467" spans="1:20" ht="30" x14ac:dyDescent="0.25">
      <c r="A467" s="7">
        <f t="shared" si="35"/>
        <v>27</v>
      </c>
      <c r="B467">
        <v>465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8">
        <f t="shared" si="36"/>
        <v>17.25</v>
      </c>
      <c r="Q467" t="str">
        <f t="shared" si="37"/>
        <v>film &amp; video</v>
      </c>
      <c r="R467" t="str">
        <f t="shared" si="38"/>
        <v>animation</v>
      </c>
      <c r="S467" s="12">
        <f>(((K467/60)/60)/24)+DATE(1970,1,1)</f>
        <v>41801.120069444441</v>
      </c>
      <c r="T467" s="12">
        <f t="shared" si="39"/>
        <v>41817.120069444441</v>
      </c>
    </row>
    <row r="468" spans="1:20" ht="45" x14ac:dyDescent="0.25">
      <c r="A468" s="7">
        <f t="shared" si="35"/>
        <v>1</v>
      </c>
      <c r="B468">
        <v>466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8">
        <f t="shared" si="36"/>
        <v>15.2</v>
      </c>
      <c r="Q468" t="str">
        <f t="shared" si="37"/>
        <v>film &amp; video</v>
      </c>
      <c r="R468" t="str">
        <f t="shared" si="38"/>
        <v>animation</v>
      </c>
      <c r="S468" s="12">
        <f>(((K468/60)/60)/24)+DATE(1970,1,1)</f>
        <v>41129.942870370374</v>
      </c>
      <c r="T468" s="12">
        <f t="shared" si="39"/>
        <v>41159.942870370374</v>
      </c>
    </row>
    <row r="469" spans="1:20" ht="60" x14ac:dyDescent="0.25">
      <c r="A469" s="7">
        <f t="shared" si="35"/>
        <v>22</v>
      </c>
      <c r="B469">
        <v>467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8">
        <f t="shared" si="36"/>
        <v>110.64102564102564</v>
      </c>
      <c r="Q469" t="str">
        <f t="shared" si="37"/>
        <v>film &amp; video</v>
      </c>
      <c r="R469" t="str">
        <f t="shared" si="38"/>
        <v>animation</v>
      </c>
      <c r="S469" s="12">
        <f>(((K469/60)/60)/24)+DATE(1970,1,1)</f>
        <v>41135.679791666669</v>
      </c>
      <c r="T469" s="12">
        <f t="shared" si="39"/>
        <v>41180.679791666669</v>
      </c>
    </row>
    <row r="470" spans="1:20" ht="60" x14ac:dyDescent="0.25">
      <c r="A470" s="7">
        <f t="shared" si="35"/>
        <v>0</v>
      </c>
      <c r="B470">
        <v>468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8">
        <f t="shared" si="36"/>
        <v>0</v>
      </c>
      <c r="Q470" t="str">
        <f t="shared" si="37"/>
        <v>film &amp; video</v>
      </c>
      <c r="R470" t="str">
        <f t="shared" si="38"/>
        <v>animation</v>
      </c>
      <c r="S470" s="12">
        <f>(((K470/60)/60)/24)+DATE(1970,1,1)</f>
        <v>41041.167627314811</v>
      </c>
      <c r="T470" s="12">
        <f t="shared" si="39"/>
        <v>41101.160474537035</v>
      </c>
    </row>
    <row r="471" spans="1:20" ht="30" x14ac:dyDescent="0.25">
      <c r="A471" s="7">
        <f t="shared" si="35"/>
        <v>0</v>
      </c>
      <c r="B471">
        <v>469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8">
        <f t="shared" si="36"/>
        <v>0</v>
      </c>
      <c r="Q471" t="str">
        <f t="shared" si="37"/>
        <v>film &amp; video</v>
      </c>
      <c r="R471" t="str">
        <f t="shared" si="38"/>
        <v>animation</v>
      </c>
      <c r="S471" s="12">
        <f>(((K471/60)/60)/24)+DATE(1970,1,1)</f>
        <v>41827.989861111113</v>
      </c>
      <c r="T471" s="12">
        <f t="shared" si="39"/>
        <v>41887.989861111113</v>
      </c>
    </row>
    <row r="472" spans="1:20" ht="60" x14ac:dyDescent="0.25">
      <c r="A472" s="7">
        <f t="shared" si="35"/>
        <v>1</v>
      </c>
      <c r="B472">
        <v>470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8">
        <f t="shared" si="36"/>
        <v>25.5</v>
      </c>
      <c r="Q472" t="str">
        <f t="shared" si="37"/>
        <v>film &amp; video</v>
      </c>
      <c r="R472" t="str">
        <f t="shared" si="38"/>
        <v>animation</v>
      </c>
      <c r="S472" s="12">
        <f>(((K472/60)/60)/24)+DATE(1970,1,1)</f>
        <v>41605.167696759258</v>
      </c>
      <c r="T472" s="12">
        <f t="shared" si="39"/>
        <v>41655.166666666664</v>
      </c>
    </row>
    <row r="473" spans="1:20" ht="60" x14ac:dyDescent="0.25">
      <c r="A473" s="7">
        <f t="shared" si="35"/>
        <v>12</v>
      </c>
      <c r="B473">
        <v>471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8">
        <f t="shared" si="36"/>
        <v>38.476470588235294</v>
      </c>
      <c r="Q473" t="str">
        <f t="shared" si="37"/>
        <v>film &amp; video</v>
      </c>
      <c r="R473" t="str">
        <f t="shared" si="38"/>
        <v>animation</v>
      </c>
      <c r="S473" s="12">
        <f>(((K473/60)/60)/24)+DATE(1970,1,1)</f>
        <v>41703.721979166665</v>
      </c>
      <c r="T473" s="12">
        <f t="shared" si="39"/>
        <v>41748.680312500001</v>
      </c>
    </row>
    <row r="474" spans="1:20" ht="60" x14ac:dyDescent="0.25">
      <c r="A474" s="7">
        <f t="shared" si="35"/>
        <v>18</v>
      </c>
      <c r="B474">
        <v>472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8">
        <f t="shared" si="36"/>
        <v>28.2</v>
      </c>
      <c r="Q474" t="str">
        <f t="shared" si="37"/>
        <v>film &amp; video</v>
      </c>
      <c r="R474" t="str">
        <f t="shared" si="38"/>
        <v>animation</v>
      </c>
      <c r="S474" s="12">
        <f>(((K474/60)/60)/24)+DATE(1970,1,1)</f>
        <v>41844.922662037039</v>
      </c>
      <c r="T474" s="12">
        <f t="shared" si="39"/>
        <v>41874.922662037039</v>
      </c>
    </row>
    <row r="475" spans="1:20" ht="45" x14ac:dyDescent="0.25">
      <c r="A475" s="7">
        <f t="shared" si="35"/>
        <v>3</v>
      </c>
      <c r="B475">
        <v>473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8">
        <f t="shared" si="36"/>
        <v>61.5</v>
      </c>
      <c r="Q475" t="str">
        <f t="shared" si="37"/>
        <v>film &amp; video</v>
      </c>
      <c r="R475" t="str">
        <f t="shared" si="38"/>
        <v>animation</v>
      </c>
      <c r="S475" s="12">
        <f>(((K475/60)/60)/24)+DATE(1970,1,1)</f>
        <v>41869.698136574072</v>
      </c>
      <c r="T475" s="12">
        <f t="shared" si="39"/>
        <v>41899.698136574072</v>
      </c>
    </row>
    <row r="476" spans="1:20" ht="45" x14ac:dyDescent="0.25">
      <c r="A476" s="7">
        <f t="shared" si="35"/>
        <v>0</v>
      </c>
      <c r="B476">
        <v>474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8">
        <f t="shared" si="36"/>
        <v>1</v>
      </c>
      <c r="Q476" t="str">
        <f t="shared" si="37"/>
        <v>film &amp; video</v>
      </c>
      <c r="R476" t="str">
        <f t="shared" si="38"/>
        <v>animation</v>
      </c>
      <c r="S476" s="12">
        <f>(((K476/60)/60)/24)+DATE(1970,1,1)</f>
        <v>42753.329039351855</v>
      </c>
      <c r="T476" s="12">
        <f t="shared" si="39"/>
        <v>42783.329039351855</v>
      </c>
    </row>
    <row r="477" spans="1:20" ht="60" x14ac:dyDescent="0.25">
      <c r="A477" s="7">
        <f t="shared" si="35"/>
        <v>0</v>
      </c>
      <c r="B477">
        <v>475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8">
        <f t="shared" si="36"/>
        <v>0</v>
      </c>
      <c r="Q477" t="str">
        <f t="shared" si="37"/>
        <v>film &amp; video</v>
      </c>
      <c r="R477" t="str">
        <f t="shared" si="38"/>
        <v>animation</v>
      </c>
      <c r="S477" s="12">
        <f>(((K477/60)/60)/24)+DATE(1970,1,1)</f>
        <v>42100.086145833338</v>
      </c>
      <c r="T477" s="12">
        <f t="shared" si="39"/>
        <v>42130.086145833338</v>
      </c>
    </row>
    <row r="478" spans="1:20" ht="30" x14ac:dyDescent="0.25">
      <c r="A478" s="7">
        <f t="shared" si="35"/>
        <v>2</v>
      </c>
      <c r="B478">
        <v>476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8">
        <f t="shared" si="36"/>
        <v>39.569274193548388</v>
      </c>
      <c r="Q478" t="str">
        <f t="shared" si="37"/>
        <v>film &amp; video</v>
      </c>
      <c r="R478" t="str">
        <f t="shared" si="38"/>
        <v>animation</v>
      </c>
      <c r="S478" s="12">
        <f>(((K478/60)/60)/24)+DATE(1970,1,1)</f>
        <v>41757.975011574075</v>
      </c>
      <c r="T478" s="12">
        <f t="shared" si="39"/>
        <v>41793.165972222225</v>
      </c>
    </row>
    <row r="479" spans="1:20" ht="60" x14ac:dyDescent="0.25">
      <c r="A479" s="7">
        <f t="shared" si="35"/>
        <v>0</v>
      </c>
      <c r="B479">
        <v>477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8">
        <f t="shared" si="36"/>
        <v>0</v>
      </c>
      <c r="Q479" t="str">
        <f t="shared" si="37"/>
        <v>film &amp; video</v>
      </c>
      <c r="R479" t="str">
        <f t="shared" si="38"/>
        <v>animation</v>
      </c>
      <c r="S479" s="12">
        <f>(((K479/60)/60)/24)+DATE(1970,1,1)</f>
        <v>40987.83488425926</v>
      </c>
      <c r="T479" s="12">
        <f t="shared" si="39"/>
        <v>41047.83488425926</v>
      </c>
    </row>
    <row r="480" spans="1:20" ht="45" x14ac:dyDescent="0.25">
      <c r="A480" s="7">
        <f t="shared" si="35"/>
        <v>0</v>
      </c>
      <c r="B480">
        <v>478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8">
        <f t="shared" si="36"/>
        <v>0</v>
      </c>
      <c r="Q480" t="str">
        <f t="shared" si="37"/>
        <v>film &amp; video</v>
      </c>
      <c r="R480" t="str">
        <f t="shared" si="38"/>
        <v>animation</v>
      </c>
      <c r="S480" s="12">
        <f>(((K480/60)/60)/24)+DATE(1970,1,1)</f>
        <v>42065.910983796297</v>
      </c>
      <c r="T480" s="12">
        <f t="shared" si="39"/>
        <v>42095.869317129633</v>
      </c>
    </row>
    <row r="481" spans="1:20" ht="45" x14ac:dyDescent="0.25">
      <c r="A481" s="7">
        <f t="shared" si="35"/>
        <v>33</v>
      </c>
      <c r="B481">
        <v>479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8">
        <f t="shared" si="36"/>
        <v>88.8</v>
      </c>
      <c r="Q481" t="str">
        <f t="shared" si="37"/>
        <v>film &amp; video</v>
      </c>
      <c r="R481" t="str">
        <f t="shared" si="38"/>
        <v>animation</v>
      </c>
      <c r="S481" s="12">
        <f>(((K481/60)/60)/24)+DATE(1970,1,1)</f>
        <v>41904.407812500001</v>
      </c>
      <c r="T481" s="12">
        <f t="shared" si="39"/>
        <v>41964.449479166666</v>
      </c>
    </row>
    <row r="482" spans="1:20" ht="60" x14ac:dyDescent="0.25">
      <c r="A482" s="7">
        <f t="shared" si="35"/>
        <v>19</v>
      </c>
      <c r="B482">
        <v>480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8">
        <f t="shared" si="36"/>
        <v>55.457142857142856</v>
      </c>
      <c r="Q482" t="str">
        <f t="shared" si="37"/>
        <v>film &amp; video</v>
      </c>
      <c r="R482" t="str">
        <f t="shared" si="38"/>
        <v>animation</v>
      </c>
      <c r="S482" s="12">
        <f>(((K482/60)/60)/24)+DATE(1970,1,1)</f>
        <v>41465.500173611108</v>
      </c>
      <c r="T482" s="12">
        <f t="shared" si="39"/>
        <v>41495.500173611108</v>
      </c>
    </row>
    <row r="483" spans="1:20" ht="60" x14ac:dyDescent="0.25">
      <c r="A483" s="7">
        <f t="shared" si="35"/>
        <v>6</v>
      </c>
      <c r="B483">
        <v>481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8">
        <f t="shared" si="36"/>
        <v>87.142857142857139</v>
      </c>
      <c r="Q483" t="str">
        <f t="shared" si="37"/>
        <v>film &amp; video</v>
      </c>
      <c r="R483" t="str">
        <f t="shared" si="38"/>
        <v>animation</v>
      </c>
      <c r="S483" s="12">
        <f>(((K483/60)/60)/24)+DATE(1970,1,1)</f>
        <v>41162.672326388885</v>
      </c>
      <c r="T483" s="12">
        <f t="shared" si="39"/>
        <v>41192.672326388885</v>
      </c>
    </row>
    <row r="484" spans="1:20" ht="45" x14ac:dyDescent="0.25">
      <c r="A484" s="7">
        <f t="shared" si="35"/>
        <v>0</v>
      </c>
      <c r="B484">
        <v>482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8">
        <f t="shared" si="36"/>
        <v>10</v>
      </c>
      <c r="Q484" t="str">
        <f t="shared" si="37"/>
        <v>film &amp; video</v>
      </c>
      <c r="R484" t="str">
        <f t="shared" si="38"/>
        <v>animation</v>
      </c>
      <c r="S484" s="12">
        <f>(((K484/60)/60)/24)+DATE(1970,1,1)</f>
        <v>42447.896875000006</v>
      </c>
      <c r="T484" s="12">
        <f t="shared" si="39"/>
        <v>42474.606944444444</v>
      </c>
    </row>
    <row r="485" spans="1:20" ht="60" x14ac:dyDescent="0.25">
      <c r="A485" s="7">
        <f t="shared" si="35"/>
        <v>50</v>
      </c>
      <c r="B485">
        <v>483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8">
        <f t="shared" si="36"/>
        <v>51.224489795918366</v>
      </c>
      <c r="Q485" t="str">
        <f t="shared" si="37"/>
        <v>film &amp; video</v>
      </c>
      <c r="R485" t="str">
        <f t="shared" si="38"/>
        <v>animation</v>
      </c>
      <c r="S485" s="12">
        <f>(((K485/60)/60)/24)+DATE(1970,1,1)</f>
        <v>41243.197592592594</v>
      </c>
      <c r="T485" s="12">
        <f t="shared" si="39"/>
        <v>41303.197592592594</v>
      </c>
    </row>
    <row r="486" spans="1:20" ht="60" x14ac:dyDescent="0.25">
      <c r="A486" s="7">
        <f t="shared" si="35"/>
        <v>0</v>
      </c>
      <c r="B486">
        <v>484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8">
        <f t="shared" si="36"/>
        <v>13.545454545454545</v>
      </c>
      <c r="Q486" t="str">
        <f t="shared" si="37"/>
        <v>film &amp; video</v>
      </c>
      <c r="R486" t="str">
        <f t="shared" si="38"/>
        <v>animation</v>
      </c>
      <c r="S486" s="12">
        <f>(((K486/60)/60)/24)+DATE(1970,1,1)</f>
        <v>42272.93949074074</v>
      </c>
      <c r="T486" s="12">
        <f t="shared" si="39"/>
        <v>42313.981157407412</v>
      </c>
    </row>
    <row r="487" spans="1:20" ht="45" x14ac:dyDescent="0.25">
      <c r="A487" s="7">
        <f t="shared" si="35"/>
        <v>22</v>
      </c>
      <c r="B487">
        <v>485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8">
        <f t="shared" si="36"/>
        <v>66.520080000000007</v>
      </c>
      <c r="Q487" t="str">
        <f t="shared" si="37"/>
        <v>film &amp; video</v>
      </c>
      <c r="R487" t="str">
        <f t="shared" si="38"/>
        <v>animation</v>
      </c>
      <c r="S487" s="12">
        <f>(((K487/60)/60)/24)+DATE(1970,1,1)</f>
        <v>41381.50577546296</v>
      </c>
      <c r="T487" s="12">
        <f t="shared" si="39"/>
        <v>41411.50577546296</v>
      </c>
    </row>
    <row r="488" spans="1:20" ht="60" x14ac:dyDescent="0.25">
      <c r="A488" s="7">
        <f t="shared" si="35"/>
        <v>0</v>
      </c>
      <c r="B488">
        <v>486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8">
        <f t="shared" si="36"/>
        <v>50</v>
      </c>
      <c r="Q488" t="str">
        <f t="shared" si="37"/>
        <v>film &amp; video</v>
      </c>
      <c r="R488" t="str">
        <f t="shared" si="38"/>
        <v>animation</v>
      </c>
      <c r="S488" s="12">
        <f>(((K488/60)/60)/24)+DATE(1970,1,1)</f>
        <v>41761.94258101852</v>
      </c>
      <c r="T488" s="12">
        <f t="shared" si="39"/>
        <v>41791.94258101852</v>
      </c>
    </row>
    <row r="489" spans="1:20" ht="60" x14ac:dyDescent="0.25">
      <c r="A489" s="7">
        <f t="shared" si="35"/>
        <v>0</v>
      </c>
      <c r="B489">
        <v>487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8">
        <f t="shared" si="36"/>
        <v>0</v>
      </c>
      <c r="Q489" t="str">
        <f t="shared" si="37"/>
        <v>film &amp; video</v>
      </c>
      <c r="R489" t="str">
        <f t="shared" si="38"/>
        <v>animation</v>
      </c>
      <c r="S489" s="12">
        <f>(((K489/60)/60)/24)+DATE(1970,1,1)</f>
        <v>42669.594837962963</v>
      </c>
      <c r="T489" s="12">
        <f t="shared" si="39"/>
        <v>42729.636504629627</v>
      </c>
    </row>
    <row r="490" spans="1:20" ht="45" x14ac:dyDescent="0.25">
      <c r="A490" s="7">
        <f t="shared" si="35"/>
        <v>0</v>
      </c>
      <c r="B490">
        <v>488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8">
        <f t="shared" si="36"/>
        <v>0</v>
      </c>
      <c r="Q490" t="str">
        <f t="shared" si="37"/>
        <v>film &amp; video</v>
      </c>
      <c r="R490" t="str">
        <f t="shared" si="38"/>
        <v>animation</v>
      </c>
      <c r="S490" s="12">
        <f>(((K490/60)/60)/24)+DATE(1970,1,1)</f>
        <v>42714.054398148146</v>
      </c>
      <c r="T490" s="12">
        <f t="shared" si="39"/>
        <v>42744.054398148146</v>
      </c>
    </row>
    <row r="491" spans="1:20" ht="45" x14ac:dyDescent="0.25">
      <c r="A491" s="7">
        <f t="shared" si="35"/>
        <v>0</v>
      </c>
      <c r="B491">
        <v>489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8">
        <f t="shared" si="36"/>
        <v>71.666666666666671</v>
      </c>
      <c r="Q491" t="str">
        <f t="shared" si="37"/>
        <v>film &amp; video</v>
      </c>
      <c r="R491" t="str">
        <f t="shared" si="38"/>
        <v>animation</v>
      </c>
      <c r="S491" s="12">
        <f>(((K491/60)/60)/24)+DATE(1970,1,1)</f>
        <v>40882.481666666667</v>
      </c>
      <c r="T491" s="12">
        <f t="shared" si="39"/>
        <v>40913.481249999997</v>
      </c>
    </row>
    <row r="492" spans="1:20" x14ac:dyDescent="0.25">
      <c r="A492" s="7">
        <f t="shared" si="35"/>
        <v>0</v>
      </c>
      <c r="B492">
        <v>490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8">
        <f t="shared" si="36"/>
        <v>0</v>
      </c>
      <c r="Q492" t="str">
        <f t="shared" si="37"/>
        <v>film &amp; video</v>
      </c>
      <c r="R492" t="str">
        <f t="shared" si="38"/>
        <v>animation</v>
      </c>
      <c r="S492" s="12">
        <f>(((K492/60)/60)/24)+DATE(1970,1,1)</f>
        <v>41113.968576388892</v>
      </c>
      <c r="T492" s="12">
        <f t="shared" si="39"/>
        <v>41143.968576388892</v>
      </c>
    </row>
    <row r="493" spans="1:20" ht="45" x14ac:dyDescent="0.25">
      <c r="A493" s="7">
        <f t="shared" si="35"/>
        <v>0</v>
      </c>
      <c r="B493">
        <v>491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8">
        <f t="shared" si="36"/>
        <v>0</v>
      </c>
      <c r="Q493" t="str">
        <f t="shared" si="37"/>
        <v>film &amp; video</v>
      </c>
      <c r="R493" t="str">
        <f t="shared" si="38"/>
        <v>animation</v>
      </c>
      <c r="S493" s="12">
        <f>(((K493/60)/60)/24)+DATE(1970,1,1)</f>
        <v>42366.982627314821</v>
      </c>
      <c r="T493" s="12">
        <f t="shared" si="39"/>
        <v>42396.982627314821</v>
      </c>
    </row>
    <row r="494" spans="1:20" ht="60" x14ac:dyDescent="0.25">
      <c r="A494" s="7">
        <f t="shared" si="35"/>
        <v>0</v>
      </c>
      <c r="B494">
        <v>492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8">
        <f t="shared" si="36"/>
        <v>0</v>
      </c>
      <c r="Q494" t="str">
        <f t="shared" si="37"/>
        <v>film &amp; video</v>
      </c>
      <c r="R494" t="str">
        <f t="shared" si="38"/>
        <v>animation</v>
      </c>
      <c r="S494" s="12">
        <f>(((K494/60)/60)/24)+DATE(1970,1,1)</f>
        <v>42596.03506944445</v>
      </c>
      <c r="T494" s="12">
        <f t="shared" si="39"/>
        <v>42656.03506944445</v>
      </c>
    </row>
    <row r="495" spans="1:20" ht="45" x14ac:dyDescent="0.25">
      <c r="A495" s="7">
        <f t="shared" si="35"/>
        <v>0</v>
      </c>
      <c r="B495">
        <v>493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8">
        <f t="shared" si="36"/>
        <v>0</v>
      </c>
      <c r="Q495" t="str">
        <f t="shared" si="37"/>
        <v>film &amp; video</v>
      </c>
      <c r="R495" t="str">
        <f t="shared" si="38"/>
        <v>animation</v>
      </c>
      <c r="S495" s="12">
        <f>(((K495/60)/60)/24)+DATE(1970,1,1)</f>
        <v>42114.726134259254</v>
      </c>
      <c r="T495" s="12">
        <f t="shared" si="39"/>
        <v>42144.726134259254</v>
      </c>
    </row>
    <row r="496" spans="1:20" ht="60" x14ac:dyDescent="0.25">
      <c r="A496" s="7">
        <f t="shared" si="35"/>
        <v>0</v>
      </c>
      <c r="B496">
        <v>494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8">
        <f t="shared" si="36"/>
        <v>10.333333333333334</v>
      </c>
      <c r="Q496" t="str">
        <f t="shared" si="37"/>
        <v>film &amp; video</v>
      </c>
      <c r="R496" t="str">
        <f t="shared" si="38"/>
        <v>animation</v>
      </c>
      <c r="S496" s="12">
        <f>(((K496/60)/60)/24)+DATE(1970,1,1)</f>
        <v>41799.830613425926</v>
      </c>
      <c r="T496" s="12">
        <f t="shared" si="39"/>
        <v>41823.125</v>
      </c>
    </row>
    <row r="497" spans="1:20" ht="45" x14ac:dyDescent="0.25">
      <c r="A497" s="7">
        <f t="shared" si="35"/>
        <v>0</v>
      </c>
      <c r="B497">
        <v>495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8">
        <f t="shared" si="36"/>
        <v>0</v>
      </c>
      <c r="Q497" t="str">
        <f t="shared" si="37"/>
        <v>film &amp; video</v>
      </c>
      <c r="R497" t="str">
        <f t="shared" si="38"/>
        <v>animation</v>
      </c>
      <c r="S497" s="12">
        <f>(((K497/60)/60)/24)+DATE(1970,1,1)</f>
        <v>42171.827604166669</v>
      </c>
      <c r="T497" s="12">
        <f t="shared" si="39"/>
        <v>42201.827604166669</v>
      </c>
    </row>
    <row r="498" spans="1:20" ht="45" x14ac:dyDescent="0.25">
      <c r="A498" s="7">
        <f t="shared" si="35"/>
        <v>0</v>
      </c>
      <c r="B498">
        <v>496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8">
        <f t="shared" si="36"/>
        <v>1</v>
      </c>
      <c r="Q498" t="str">
        <f t="shared" si="37"/>
        <v>film &amp; video</v>
      </c>
      <c r="R498" t="str">
        <f t="shared" si="38"/>
        <v>animation</v>
      </c>
      <c r="S498" s="12">
        <f>(((K498/60)/60)/24)+DATE(1970,1,1)</f>
        <v>41620.93141203704</v>
      </c>
      <c r="T498" s="12">
        <f t="shared" si="39"/>
        <v>41680.93141203704</v>
      </c>
    </row>
    <row r="499" spans="1:20" x14ac:dyDescent="0.25">
      <c r="A499" s="7">
        <f t="shared" si="35"/>
        <v>1</v>
      </c>
      <c r="B499">
        <v>497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8">
        <f t="shared" si="36"/>
        <v>10</v>
      </c>
      <c r="Q499" t="str">
        <f t="shared" si="37"/>
        <v>film &amp; video</v>
      </c>
      <c r="R499" t="str">
        <f t="shared" si="38"/>
        <v>animation</v>
      </c>
      <c r="S499" s="12">
        <f>(((K499/60)/60)/24)+DATE(1970,1,1)</f>
        <v>41945.037789351853</v>
      </c>
      <c r="T499" s="12">
        <f t="shared" si="39"/>
        <v>41998.208333333328</v>
      </c>
    </row>
    <row r="500" spans="1:20" ht="45" x14ac:dyDescent="0.25">
      <c r="A500" s="7">
        <f t="shared" si="35"/>
        <v>5</v>
      </c>
      <c r="B500">
        <v>498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8">
        <f t="shared" si="36"/>
        <v>136.09090909090909</v>
      </c>
      <c r="Q500" t="str">
        <f t="shared" si="37"/>
        <v>film &amp; video</v>
      </c>
      <c r="R500" t="str">
        <f t="shared" si="38"/>
        <v>animation</v>
      </c>
      <c r="S500" s="12">
        <f>(((K500/60)/60)/24)+DATE(1970,1,1)</f>
        <v>40858.762141203704</v>
      </c>
      <c r="T500" s="12">
        <f t="shared" si="39"/>
        <v>40900.762141203704</v>
      </c>
    </row>
    <row r="501" spans="1:20" ht="60" x14ac:dyDescent="0.25">
      <c r="A501" s="7">
        <f t="shared" si="35"/>
        <v>10</v>
      </c>
      <c r="B501">
        <v>499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8">
        <f t="shared" si="36"/>
        <v>73.461538461538467</v>
      </c>
      <c r="Q501" t="str">
        <f t="shared" si="37"/>
        <v>film &amp; video</v>
      </c>
      <c r="R501" t="str">
        <f t="shared" si="38"/>
        <v>animation</v>
      </c>
      <c r="S501" s="12">
        <f>(((K501/60)/60)/24)+DATE(1970,1,1)</f>
        <v>40043.895462962959</v>
      </c>
      <c r="T501" s="12">
        <f t="shared" si="39"/>
        <v>40098.874305555553</v>
      </c>
    </row>
    <row r="502" spans="1:20" ht="60" x14ac:dyDescent="0.25">
      <c r="A502" s="7">
        <f t="shared" si="35"/>
        <v>3</v>
      </c>
      <c r="B502">
        <v>500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8">
        <f t="shared" si="36"/>
        <v>53.75</v>
      </c>
      <c r="Q502" t="str">
        <f t="shared" si="37"/>
        <v>film &amp; video</v>
      </c>
      <c r="R502" t="str">
        <f t="shared" si="38"/>
        <v>animation</v>
      </c>
      <c r="S502" s="12">
        <f>(((K502/60)/60)/24)+DATE(1970,1,1)</f>
        <v>40247.886006944449</v>
      </c>
      <c r="T502" s="12">
        <f t="shared" si="39"/>
        <v>40306.927777777775</v>
      </c>
    </row>
    <row r="503" spans="1:20" ht="60" x14ac:dyDescent="0.25">
      <c r="A503" s="7">
        <f t="shared" si="35"/>
        <v>0</v>
      </c>
      <c r="B503">
        <v>501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8">
        <f t="shared" si="36"/>
        <v>0</v>
      </c>
      <c r="Q503" t="str">
        <f t="shared" si="37"/>
        <v>film &amp; video</v>
      </c>
      <c r="R503" t="str">
        <f t="shared" si="38"/>
        <v>animation</v>
      </c>
      <c r="S503" s="12">
        <f>(((K503/60)/60)/24)+DATE(1970,1,1)</f>
        <v>40703.234386574077</v>
      </c>
      <c r="T503" s="12">
        <f t="shared" si="39"/>
        <v>40733.234386574077</v>
      </c>
    </row>
    <row r="504" spans="1:20" ht="60" x14ac:dyDescent="0.25">
      <c r="A504" s="7">
        <f t="shared" si="35"/>
        <v>1</v>
      </c>
      <c r="B504">
        <v>502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8">
        <f t="shared" si="36"/>
        <v>57.5</v>
      </c>
      <c r="Q504" t="str">
        <f t="shared" si="37"/>
        <v>film &amp; video</v>
      </c>
      <c r="R504" t="str">
        <f t="shared" si="38"/>
        <v>animation</v>
      </c>
      <c r="S504" s="12">
        <f>(((K504/60)/60)/24)+DATE(1970,1,1)</f>
        <v>40956.553530092591</v>
      </c>
      <c r="T504" s="12">
        <f t="shared" si="39"/>
        <v>40986.511863425927</v>
      </c>
    </row>
    <row r="505" spans="1:20" ht="60" x14ac:dyDescent="0.25">
      <c r="A505" s="7">
        <f t="shared" si="35"/>
        <v>2</v>
      </c>
      <c r="B505">
        <v>503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8">
        <f t="shared" si="36"/>
        <v>12.666666666666666</v>
      </c>
      <c r="Q505" t="str">
        <f t="shared" si="37"/>
        <v>film &amp; video</v>
      </c>
      <c r="R505" t="str">
        <f t="shared" si="38"/>
        <v>animation</v>
      </c>
      <c r="S505" s="12">
        <f>(((K505/60)/60)/24)+DATE(1970,1,1)</f>
        <v>41991.526655092588</v>
      </c>
      <c r="T505" s="12">
        <f t="shared" si="39"/>
        <v>42021.526655092588</v>
      </c>
    </row>
    <row r="506" spans="1:20" ht="60" x14ac:dyDescent="0.25">
      <c r="A506" s="7">
        <f t="shared" si="35"/>
        <v>1</v>
      </c>
      <c r="B506">
        <v>504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8">
        <f t="shared" si="36"/>
        <v>67</v>
      </c>
      <c r="Q506" t="str">
        <f t="shared" si="37"/>
        <v>film &amp; video</v>
      </c>
      <c r="R506" t="str">
        <f t="shared" si="38"/>
        <v>animation</v>
      </c>
      <c r="S506" s="12">
        <f>(((K506/60)/60)/24)+DATE(1970,1,1)</f>
        <v>40949.98364583333</v>
      </c>
      <c r="T506" s="12">
        <f t="shared" si="39"/>
        <v>41009.941979166666</v>
      </c>
    </row>
    <row r="507" spans="1:20" ht="45" x14ac:dyDescent="0.25">
      <c r="A507" s="7">
        <f t="shared" si="35"/>
        <v>0</v>
      </c>
      <c r="B507">
        <v>505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8">
        <f t="shared" si="36"/>
        <v>3.7142857142857144</v>
      </c>
      <c r="Q507" t="str">
        <f t="shared" si="37"/>
        <v>film &amp; video</v>
      </c>
      <c r="R507" t="str">
        <f t="shared" si="38"/>
        <v>animation</v>
      </c>
      <c r="S507" s="12">
        <f>(((K507/60)/60)/24)+DATE(1970,1,1)</f>
        <v>42318.098217592589</v>
      </c>
      <c r="T507" s="12">
        <f t="shared" si="39"/>
        <v>42363.098217592589</v>
      </c>
    </row>
    <row r="508" spans="1:20" ht="45" x14ac:dyDescent="0.25">
      <c r="A508" s="7">
        <f t="shared" si="35"/>
        <v>0</v>
      </c>
      <c r="B508">
        <v>506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8">
        <f t="shared" si="36"/>
        <v>250</v>
      </c>
      <c r="Q508" t="str">
        <f t="shared" si="37"/>
        <v>film &amp; video</v>
      </c>
      <c r="R508" t="str">
        <f t="shared" si="38"/>
        <v>animation</v>
      </c>
      <c r="S508" s="12">
        <f>(((K508/60)/60)/24)+DATE(1970,1,1)</f>
        <v>41466.552314814813</v>
      </c>
      <c r="T508" s="12">
        <f t="shared" si="39"/>
        <v>41496.552314814813</v>
      </c>
    </row>
    <row r="509" spans="1:20" ht="60" x14ac:dyDescent="0.25">
      <c r="A509" s="7">
        <f t="shared" si="35"/>
        <v>3</v>
      </c>
      <c r="B509">
        <v>507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8">
        <f t="shared" si="36"/>
        <v>64</v>
      </c>
      <c r="Q509" t="str">
        <f t="shared" si="37"/>
        <v>film &amp; video</v>
      </c>
      <c r="R509" t="str">
        <f t="shared" si="38"/>
        <v>animation</v>
      </c>
      <c r="S509" s="12">
        <f>(((K509/60)/60)/24)+DATE(1970,1,1)</f>
        <v>41156.958993055552</v>
      </c>
      <c r="T509" s="12">
        <f t="shared" si="39"/>
        <v>41201.958993055552</v>
      </c>
    </row>
    <row r="510" spans="1:20" ht="60" x14ac:dyDescent="0.25">
      <c r="A510" s="7">
        <f t="shared" si="35"/>
        <v>1</v>
      </c>
      <c r="B510">
        <v>508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8">
        <f t="shared" si="36"/>
        <v>133.33333333333334</v>
      </c>
      <c r="Q510" t="str">
        <f t="shared" si="37"/>
        <v>film &amp; video</v>
      </c>
      <c r="R510" t="str">
        <f t="shared" si="38"/>
        <v>animation</v>
      </c>
      <c r="S510" s="12">
        <f>(((K510/60)/60)/24)+DATE(1970,1,1)</f>
        <v>40995.024317129632</v>
      </c>
      <c r="T510" s="12">
        <f t="shared" si="39"/>
        <v>41054.593055555553</v>
      </c>
    </row>
    <row r="511" spans="1:20" ht="45" x14ac:dyDescent="0.25">
      <c r="A511" s="7">
        <f t="shared" si="35"/>
        <v>0</v>
      </c>
      <c r="B511">
        <v>509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8">
        <f t="shared" si="36"/>
        <v>10</v>
      </c>
      <c r="Q511" t="str">
        <f t="shared" si="37"/>
        <v>film &amp; video</v>
      </c>
      <c r="R511" t="str">
        <f t="shared" si="38"/>
        <v>animation</v>
      </c>
      <c r="S511" s="12">
        <f>(((K511/60)/60)/24)+DATE(1970,1,1)</f>
        <v>42153.631597222222</v>
      </c>
      <c r="T511" s="12">
        <f t="shared" si="39"/>
        <v>42183.631597222222</v>
      </c>
    </row>
    <row r="512" spans="1:20" ht="45" x14ac:dyDescent="0.25">
      <c r="A512" s="7">
        <f t="shared" si="35"/>
        <v>0</v>
      </c>
      <c r="B512">
        <v>510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8">
        <f t="shared" si="36"/>
        <v>0</v>
      </c>
      <c r="Q512" t="str">
        <f t="shared" si="37"/>
        <v>film &amp; video</v>
      </c>
      <c r="R512" t="str">
        <f t="shared" si="38"/>
        <v>animation</v>
      </c>
      <c r="S512" s="12">
        <f>(((K512/60)/60)/24)+DATE(1970,1,1)</f>
        <v>42400.176377314812</v>
      </c>
      <c r="T512" s="12">
        <f t="shared" si="39"/>
        <v>42430.176377314812</v>
      </c>
    </row>
    <row r="513" spans="1:20" ht="45" x14ac:dyDescent="0.25">
      <c r="A513" s="7">
        <f t="shared" si="35"/>
        <v>3</v>
      </c>
      <c r="B513">
        <v>511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8">
        <f t="shared" si="36"/>
        <v>30</v>
      </c>
      <c r="Q513" t="str">
        <f t="shared" si="37"/>
        <v>film &amp; video</v>
      </c>
      <c r="R513" t="str">
        <f t="shared" si="38"/>
        <v>animation</v>
      </c>
      <c r="S513" s="12">
        <f>(((K513/60)/60)/24)+DATE(1970,1,1)</f>
        <v>41340.303032407406</v>
      </c>
      <c r="T513" s="12">
        <f t="shared" si="39"/>
        <v>41370.261365740742</v>
      </c>
    </row>
    <row r="514" spans="1:20" ht="60" x14ac:dyDescent="0.25">
      <c r="A514" s="7">
        <f t="shared" si="35"/>
        <v>0</v>
      </c>
      <c r="B514">
        <v>512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8">
        <f t="shared" si="36"/>
        <v>5.5</v>
      </c>
      <c r="Q514" t="str">
        <f t="shared" si="37"/>
        <v>film &amp; video</v>
      </c>
      <c r="R514" t="str">
        <f t="shared" si="38"/>
        <v>animation</v>
      </c>
      <c r="S514" s="12">
        <f>(((K514/60)/60)/24)+DATE(1970,1,1)</f>
        <v>42649.742210648154</v>
      </c>
      <c r="T514" s="12">
        <f t="shared" si="39"/>
        <v>42694.783877314811</v>
      </c>
    </row>
    <row r="515" spans="1:20" ht="45" x14ac:dyDescent="0.25">
      <c r="A515" s="7">
        <f t="shared" ref="A515:A578" si="40">IF(E515&gt;0,ROUND(100*F515/E515,0),0)</f>
        <v>14</v>
      </c>
      <c r="B515">
        <v>513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8">
        <f t="shared" ref="P515:P578" si="41">IF(M515&gt;0,F515/M515,0)</f>
        <v>102.38235294117646</v>
      </c>
      <c r="Q515" t="str">
        <f t="shared" ref="Q515:Q578" si="42">MID(O515,1,FIND("/",O515)-1)</f>
        <v>film &amp; video</v>
      </c>
      <c r="R515" t="str">
        <f t="shared" ref="R515:R578" si="43">MID(O515,FIND("/",O515)+1,LEN(O515)-FIND("/",O515))</f>
        <v>animation</v>
      </c>
      <c r="S515" s="12">
        <f>(((K515/60)/60)/24)+DATE(1970,1,1)</f>
        <v>42552.653993055559</v>
      </c>
      <c r="T515" s="12">
        <f t="shared" ref="T515:T578" si="44">(((J515/60)/60)/24)+DATE(1970,1,1)</f>
        <v>42597.291666666672</v>
      </c>
    </row>
    <row r="516" spans="1:20" ht="45" x14ac:dyDescent="0.25">
      <c r="A516" s="7">
        <f t="shared" si="40"/>
        <v>3</v>
      </c>
      <c r="B516">
        <v>514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8">
        <f t="shared" si="41"/>
        <v>16.666666666666668</v>
      </c>
      <c r="Q516" t="str">
        <f t="shared" si="42"/>
        <v>film &amp; video</v>
      </c>
      <c r="R516" t="str">
        <f t="shared" si="43"/>
        <v>animation</v>
      </c>
      <c r="S516" s="12">
        <f>(((K516/60)/60)/24)+DATE(1970,1,1)</f>
        <v>41830.613969907405</v>
      </c>
      <c r="T516" s="12">
        <f t="shared" si="44"/>
        <v>41860.613969907405</v>
      </c>
    </row>
    <row r="517" spans="1:20" ht="45" x14ac:dyDescent="0.25">
      <c r="A517" s="7">
        <f t="shared" si="40"/>
        <v>25</v>
      </c>
      <c r="B517">
        <v>515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8">
        <f t="shared" si="41"/>
        <v>725.02941176470586</v>
      </c>
      <c r="Q517" t="str">
        <f t="shared" si="42"/>
        <v>film &amp; video</v>
      </c>
      <c r="R517" t="str">
        <f t="shared" si="43"/>
        <v>animation</v>
      </c>
      <c r="S517" s="12">
        <f>(((K517/60)/60)/24)+DATE(1970,1,1)</f>
        <v>42327.490752314814</v>
      </c>
      <c r="T517" s="12">
        <f t="shared" si="44"/>
        <v>42367.490752314814</v>
      </c>
    </row>
    <row r="518" spans="1:20" ht="30" x14ac:dyDescent="0.25">
      <c r="A518" s="7">
        <f t="shared" si="40"/>
        <v>0</v>
      </c>
      <c r="B518">
        <v>516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8">
        <f t="shared" si="41"/>
        <v>0</v>
      </c>
      <c r="Q518" t="str">
        <f t="shared" si="42"/>
        <v>film &amp; video</v>
      </c>
      <c r="R518" t="str">
        <f t="shared" si="43"/>
        <v>animation</v>
      </c>
      <c r="S518" s="12">
        <f>(((K518/60)/60)/24)+DATE(1970,1,1)</f>
        <v>42091.778703703705</v>
      </c>
      <c r="T518" s="12">
        <f t="shared" si="44"/>
        <v>42151.778703703705</v>
      </c>
    </row>
    <row r="519" spans="1:20" ht="60" x14ac:dyDescent="0.25">
      <c r="A519" s="7">
        <f t="shared" si="40"/>
        <v>1</v>
      </c>
      <c r="B519">
        <v>517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8">
        <f t="shared" si="41"/>
        <v>68.333333333333329</v>
      </c>
      <c r="Q519" t="str">
        <f t="shared" si="42"/>
        <v>film &amp; video</v>
      </c>
      <c r="R519" t="str">
        <f t="shared" si="43"/>
        <v>animation</v>
      </c>
      <c r="S519" s="12">
        <f>(((K519/60)/60)/24)+DATE(1970,1,1)</f>
        <v>42738.615289351852</v>
      </c>
      <c r="T519" s="12">
        <f t="shared" si="44"/>
        <v>42768.615289351852</v>
      </c>
    </row>
    <row r="520" spans="1:20" ht="60" x14ac:dyDescent="0.25">
      <c r="A520" s="7">
        <f t="shared" si="40"/>
        <v>0</v>
      </c>
      <c r="B520">
        <v>518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8">
        <f t="shared" si="41"/>
        <v>0</v>
      </c>
      <c r="Q520" t="str">
        <f t="shared" si="42"/>
        <v>film &amp; video</v>
      </c>
      <c r="R520" t="str">
        <f t="shared" si="43"/>
        <v>animation</v>
      </c>
      <c r="S520" s="12">
        <f>(((K520/60)/60)/24)+DATE(1970,1,1)</f>
        <v>42223.616018518514</v>
      </c>
      <c r="T520" s="12">
        <f t="shared" si="44"/>
        <v>42253.615277777775</v>
      </c>
    </row>
    <row r="521" spans="1:20" ht="45" x14ac:dyDescent="0.25">
      <c r="A521" s="7">
        <f t="shared" si="40"/>
        <v>23</v>
      </c>
      <c r="B521">
        <v>519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8">
        <f t="shared" si="41"/>
        <v>39.228571428571428</v>
      </c>
      <c r="Q521" t="str">
        <f t="shared" si="42"/>
        <v>film &amp; video</v>
      </c>
      <c r="R521" t="str">
        <f t="shared" si="43"/>
        <v>animation</v>
      </c>
      <c r="S521" s="12">
        <f>(((K521/60)/60)/24)+DATE(1970,1,1)</f>
        <v>41218.391446759262</v>
      </c>
      <c r="T521" s="12">
        <f t="shared" si="44"/>
        <v>41248.391446759262</v>
      </c>
    </row>
    <row r="522" spans="1:20" ht="60" x14ac:dyDescent="0.25">
      <c r="A522" s="7">
        <f t="shared" si="40"/>
        <v>102</v>
      </c>
      <c r="B522">
        <v>520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8">
        <f t="shared" si="41"/>
        <v>150.14705882352942</v>
      </c>
      <c r="Q522" t="str">
        <f t="shared" si="42"/>
        <v>theater</v>
      </c>
      <c r="R522" t="str">
        <f t="shared" si="43"/>
        <v>plays</v>
      </c>
      <c r="S522" s="12">
        <f>(((K522/60)/60)/24)+DATE(1970,1,1)</f>
        <v>42318.702094907407</v>
      </c>
      <c r="T522" s="12">
        <f t="shared" si="44"/>
        <v>42348.702094907407</v>
      </c>
    </row>
    <row r="523" spans="1:20" ht="60" x14ac:dyDescent="0.25">
      <c r="A523" s="7">
        <f t="shared" si="40"/>
        <v>105</v>
      </c>
      <c r="B523">
        <v>521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8">
        <f t="shared" si="41"/>
        <v>93.428571428571431</v>
      </c>
      <c r="Q523" t="str">
        <f t="shared" si="42"/>
        <v>theater</v>
      </c>
      <c r="R523" t="str">
        <f t="shared" si="43"/>
        <v>plays</v>
      </c>
      <c r="S523" s="12">
        <f>(((K523/60)/60)/24)+DATE(1970,1,1)</f>
        <v>42646.092812499999</v>
      </c>
      <c r="T523" s="12">
        <f t="shared" si="44"/>
        <v>42675.207638888889</v>
      </c>
    </row>
    <row r="524" spans="1:20" ht="45" x14ac:dyDescent="0.25">
      <c r="A524" s="7">
        <f t="shared" si="40"/>
        <v>115</v>
      </c>
      <c r="B524">
        <v>522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8">
        <f t="shared" si="41"/>
        <v>110.96774193548387</v>
      </c>
      <c r="Q524" t="str">
        <f t="shared" si="42"/>
        <v>theater</v>
      </c>
      <c r="R524" t="str">
        <f t="shared" si="43"/>
        <v>plays</v>
      </c>
      <c r="S524" s="12">
        <f>(((K524/60)/60)/24)+DATE(1970,1,1)</f>
        <v>42430.040798611109</v>
      </c>
      <c r="T524" s="12">
        <f t="shared" si="44"/>
        <v>42449.999131944445</v>
      </c>
    </row>
    <row r="525" spans="1:20" ht="60" x14ac:dyDescent="0.25">
      <c r="A525" s="7">
        <f t="shared" si="40"/>
        <v>121</v>
      </c>
      <c r="B525">
        <v>523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8">
        <f t="shared" si="41"/>
        <v>71.785714285714292</v>
      </c>
      <c r="Q525" t="str">
        <f t="shared" si="42"/>
        <v>theater</v>
      </c>
      <c r="R525" t="str">
        <f t="shared" si="43"/>
        <v>plays</v>
      </c>
      <c r="S525" s="12">
        <f>(((K525/60)/60)/24)+DATE(1970,1,1)</f>
        <v>42238.13282407407</v>
      </c>
      <c r="T525" s="12">
        <f t="shared" si="44"/>
        <v>42268.13282407407</v>
      </c>
    </row>
    <row r="526" spans="1:20" ht="60" x14ac:dyDescent="0.25">
      <c r="A526" s="7">
        <f t="shared" si="40"/>
        <v>109</v>
      </c>
      <c r="B526">
        <v>524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8">
        <f t="shared" si="41"/>
        <v>29.258076923076924</v>
      </c>
      <c r="Q526" t="str">
        <f t="shared" si="42"/>
        <v>theater</v>
      </c>
      <c r="R526" t="str">
        <f t="shared" si="43"/>
        <v>plays</v>
      </c>
      <c r="S526" s="12">
        <f>(((K526/60)/60)/24)+DATE(1970,1,1)</f>
        <v>42492.717233796298</v>
      </c>
      <c r="T526" s="12">
        <f t="shared" si="44"/>
        <v>42522.717233796298</v>
      </c>
    </row>
    <row r="527" spans="1:20" ht="60" x14ac:dyDescent="0.25">
      <c r="A527" s="7">
        <f t="shared" si="40"/>
        <v>100</v>
      </c>
      <c r="B527">
        <v>525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8">
        <f t="shared" si="41"/>
        <v>1000</v>
      </c>
      <c r="Q527" t="str">
        <f t="shared" si="42"/>
        <v>theater</v>
      </c>
      <c r="R527" t="str">
        <f t="shared" si="43"/>
        <v>plays</v>
      </c>
      <c r="S527" s="12">
        <f>(((K527/60)/60)/24)+DATE(1970,1,1)</f>
        <v>41850.400937500002</v>
      </c>
      <c r="T527" s="12">
        <f t="shared" si="44"/>
        <v>41895.400937500002</v>
      </c>
    </row>
    <row r="528" spans="1:20" ht="45" x14ac:dyDescent="0.25">
      <c r="A528" s="7">
        <f t="shared" si="40"/>
        <v>114</v>
      </c>
      <c r="B528">
        <v>526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8">
        <f t="shared" si="41"/>
        <v>74.347826086956516</v>
      </c>
      <c r="Q528" t="str">
        <f t="shared" si="42"/>
        <v>theater</v>
      </c>
      <c r="R528" t="str">
        <f t="shared" si="43"/>
        <v>plays</v>
      </c>
      <c r="S528" s="12">
        <f>(((K528/60)/60)/24)+DATE(1970,1,1)</f>
        <v>42192.591944444444</v>
      </c>
      <c r="T528" s="12">
        <f t="shared" si="44"/>
        <v>42223.708333333328</v>
      </c>
    </row>
    <row r="529" spans="1:20" ht="60" x14ac:dyDescent="0.25">
      <c r="A529" s="7">
        <f t="shared" si="40"/>
        <v>101</v>
      </c>
      <c r="B529">
        <v>527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8">
        <f t="shared" si="41"/>
        <v>63.829113924050631</v>
      </c>
      <c r="Q529" t="str">
        <f t="shared" si="42"/>
        <v>theater</v>
      </c>
      <c r="R529" t="str">
        <f t="shared" si="43"/>
        <v>plays</v>
      </c>
      <c r="S529" s="12">
        <f>(((K529/60)/60)/24)+DATE(1970,1,1)</f>
        <v>42753.205625000002</v>
      </c>
      <c r="T529" s="12">
        <f t="shared" si="44"/>
        <v>42783.670138888891</v>
      </c>
    </row>
    <row r="530" spans="1:20" ht="30" x14ac:dyDescent="0.25">
      <c r="A530" s="7">
        <f t="shared" si="40"/>
        <v>116</v>
      </c>
      <c r="B530">
        <v>528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8">
        <f t="shared" si="41"/>
        <v>44.333333333333336</v>
      </c>
      <c r="Q530" t="str">
        <f t="shared" si="42"/>
        <v>theater</v>
      </c>
      <c r="R530" t="str">
        <f t="shared" si="43"/>
        <v>plays</v>
      </c>
      <c r="S530" s="12">
        <f>(((K530/60)/60)/24)+DATE(1970,1,1)</f>
        <v>42155.920219907406</v>
      </c>
      <c r="T530" s="12">
        <f t="shared" si="44"/>
        <v>42176.888888888891</v>
      </c>
    </row>
    <row r="531" spans="1:20" ht="60" x14ac:dyDescent="0.25">
      <c r="A531" s="7">
        <f t="shared" si="40"/>
        <v>130</v>
      </c>
      <c r="B531">
        <v>529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8">
        <f t="shared" si="41"/>
        <v>86.944444444444443</v>
      </c>
      <c r="Q531" t="str">
        <f t="shared" si="42"/>
        <v>theater</v>
      </c>
      <c r="R531" t="str">
        <f t="shared" si="43"/>
        <v>plays</v>
      </c>
      <c r="S531" s="12">
        <f>(((K531/60)/60)/24)+DATE(1970,1,1)</f>
        <v>42725.031180555554</v>
      </c>
      <c r="T531" s="12">
        <f t="shared" si="44"/>
        <v>42746.208333333328</v>
      </c>
    </row>
    <row r="532" spans="1:20" ht="60" x14ac:dyDescent="0.25">
      <c r="A532" s="7">
        <f t="shared" si="40"/>
        <v>108</v>
      </c>
      <c r="B532">
        <v>530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8">
        <f t="shared" si="41"/>
        <v>126.55172413793103</v>
      </c>
      <c r="Q532" t="str">
        <f t="shared" si="42"/>
        <v>theater</v>
      </c>
      <c r="R532" t="str">
        <f t="shared" si="43"/>
        <v>plays</v>
      </c>
      <c r="S532" s="12">
        <f>(((K532/60)/60)/24)+DATE(1970,1,1)</f>
        <v>42157.591064814813</v>
      </c>
      <c r="T532" s="12">
        <f t="shared" si="44"/>
        <v>42179.083333333328</v>
      </c>
    </row>
    <row r="533" spans="1:20" ht="60" x14ac:dyDescent="0.25">
      <c r="A533" s="7">
        <f t="shared" si="40"/>
        <v>100</v>
      </c>
      <c r="B533">
        <v>531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8">
        <f t="shared" si="41"/>
        <v>129.03225806451613</v>
      </c>
      <c r="Q533" t="str">
        <f t="shared" si="42"/>
        <v>theater</v>
      </c>
      <c r="R533" t="str">
        <f t="shared" si="43"/>
        <v>plays</v>
      </c>
      <c r="S533" s="12">
        <f>(((K533/60)/60)/24)+DATE(1970,1,1)</f>
        <v>42676.065150462964</v>
      </c>
      <c r="T533" s="12">
        <f t="shared" si="44"/>
        <v>42721.290972222225</v>
      </c>
    </row>
    <row r="534" spans="1:20" ht="60" x14ac:dyDescent="0.25">
      <c r="A534" s="7">
        <f t="shared" si="40"/>
        <v>123</v>
      </c>
      <c r="B534">
        <v>532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8">
        <f t="shared" si="41"/>
        <v>71.242774566473983</v>
      </c>
      <c r="Q534" t="str">
        <f t="shared" si="42"/>
        <v>theater</v>
      </c>
      <c r="R534" t="str">
        <f t="shared" si="43"/>
        <v>plays</v>
      </c>
      <c r="S534" s="12">
        <f>(((K534/60)/60)/24)+DATE(1970,1,1)</f>
        <v>42473.007037037038</v>
      </c>
      <c r="T534" s="12">
        <f t="shared" si="44"/>
        <v>42503.007037037038</v>
      </c>
    </row>
    <row r="535" spans="1:20" ht="60" x14ac:dyDescent="0.25">
      <c r="A535" s="7">
        <f t="shared" si="40"/>
        <v>100</v>
      </c>
      <c r="B535">
        <v>533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8">
        <f t="shared" si="41"/>
        <v>117.88235294117646</v>
      </c>
      <c r="Q535" t="str">
        <f t="shared" si="42"/>
        <v>theater</v>
      </c>
      <c r="R535" t="str">
        <f t="shared" si="43"/>
        <v>plays</v>
      </c>
      <c r="S535" s="12">
        <f>(((K535/60)/60)/24)+DATE(1970,1,1)</f>
        <v>42482.43478009259</v>
      </c>
      <c r="T535" s="12">
        <f t="shared" si="44"/>
        <v>42506.43478009259</v>
      </c>
    </row>
    <row r="536" spans="1:20" ht="60" x14ac:dyDescent="0.25">
      <c r="A536" s="7">
        <f t="shared" si="40"/>
        <v>105</v>
      </c>
      <c r="B536">
        <v>534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8">
        <f t="shared" si="41"/>
        <v>327.08333333333331</v>
      </c>
      <c r="Q536" t="str">
        <f t="shared" si="42"/>
        <v>theater</v>
      </c>
      <c r="R536" t="str">
        <f t="shared" si="43"/>
        <v>plays</v>
      </c>
      <c r="S536" s="12">
        <f>(((K536/60)/60)/24)+DATE(1970,1,1)</f>
        <v>42270.810995370368</v>
      </c>
      <c r="T536" s="12">
        <f t="shared" si="44"/>
        <v>42309.958333333328</v>
      </c>
    </row>
    <row r="537" spans="1:20" ht="45" x14ac:dyDescent="0.25">
      <c r="A537" s="7">
        <f t="shared" si="40"/>
        <v>103</v>
      </c>
      <c r="B537">
        <v>535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8">
        <f t="shared" si="41"/>
        <v>34.745762711864408</v>
      </c>
      <c r="Q537" t="str">
        <f t="shared" si="42"/>
        <v>theater</v>
      </c>
      <c r="R537" t="str">
        <f t="shared" si="43"/>
        <v>plays</v>
      </c>
      <c r="S537" s="12">
        <f>(((K537/60)/60)/24)+DATE(1970,1,1)</f>
        <v>42711.545196759253</v>
      </c>
      <c r="T537" s="12">
        <f t="shared" si="44"/>
        <v>42741.545196759253</v>
      </c>
    </row>
    <row r="538" spans="1:20" ht="60" x14ac:dyDescent="0.25">
      <c r="A538" s="7">
        <f t="shared" si="40"/>
        <v>118</v>
      </c>
      <c r="B538">
        <v>536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8">
        <f t="shared" si="41"/>
        <v>100.06410256410257</v>
      </c>
      <c r="Q538" t="str">
        <f t="shared" si="42"/>
        <v>theater</v>
      </c>
      <c r="R538" t="str">
        <f t="shared" si="43"/>
        <v>plays</v>
      </c>
      <c r="S538" s="12">
        <f>(((K538/60)/60)/24)+DATE(1970,1,1)</f>
        <v>42179.344988425932</v>
      </c>
      <c r="T538" s="12">
        <f t="shared" si="44"/>
        <v>42219.75</v>
      </c>
    </row>
    <row r="539" spans="1:20" ht="60" x14ac:dyDescent="0.25">
      <c r="A539" s="7">
        <f t="shared" si="40"/>
        <v>121</v>
      </c>
      <c r="B539">
        <v>537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8">
        <f t="shared" si="41"/>
        <v>40.847457627118644</v>
      </c>
      <c r="Q539" t="str">
        <f t="shared" si="42"/>
        <v>theater</v>
      </c>
      <c r="R539" t="str">
        <f t="shared" si="43"/>
        <v>plays</v>
      </c>
      <c r="S539" s="12">
        <f>(((K539/60)/60)/24)+DATE(1970,1,1)</f>
        <v>42282.768414351856</v>
      </c>
      <c r="T539" s="12">
        <f t="shared" si="44"/>
        <v>42312.810081018513</v>
      </c>
    </row>
    <row r="540" spans="1:20" ht="60" x14ac:dyDescent="0.25">
      <c r="A540" s="7">
        <f t="shared" si="40"/>
        <v>302</v>
      </c>
      <c r="B540">
        <v>538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8">
        <f t="shared" si="41"/>
        <v>252.01666666666668</v>
      </c>
      <c r="Q540" t="str">
        <f t="shared" si="42"/>
        <v>theater</v>
      </c>
      <c r="R540" t="str">
        <f t="shared" si="43"/>
        <v>plays</v>
      </c>
      <c r="S540" s="12">
        <f>(((K540/60)/60)/24)+DATE(1970,1,1)</f>
        <v>42473.794710648144</v>
      </c>
      <c r="T540" s="12">
        <f t="shared" si="44"/>
        <v>42503.794710648144</v>
      </c>
    </row>
    <row r="541" spans="1:20" ht="45" x14ac:dyDescent="0.25">
      <c r="A541" s="7">
        <f t="shared" si="40"/>
        <v>101</v>
      </c>
      <c r="B541">
        <v>539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8">
        <f t="shared" si="41"/>
        <v>25.161000000000001</v>
      </c>
      <c r="Q541" t="str">
        <f t="shared" si="42"/>
        <v>theater</v>
      </c>
      <c r="R541" t="str">
        <f t="shared" si="43"/>
        <v>plays</v>
      </c>
      <c r="S541" s="12">
        <f>(((K541/60)/60)/24)+DATE(1970,1,1)</f>
        <v>42535.049849537041</v>
      </c>
      <c r="T541" s="12">
        <f t="shared" si="44"/>
        <v>42556.049849537041</v>
      </c>
    </row>
    <row r="542" spans="1:20" ht="60" x14ac:dyDescent="0.25">
      <c r="A542" s="7">
        <f t="shared" si="40"/>
        <v>0</v>
      </c>
      <c r="B542">
        <v>540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8">
        <f t="shared" si="41"/>
        <v>1</v>
      </c>
      <c r="Q542" t="str">
        <f t="shared" si="42"/>
        <v>technology</v>
      </c>
      <c r="R542" t="str">
        <f t="shared" si="43"/>
        <v>web</v>
      </c>
      <c r="S542" s="12">
        <f>(((K542/60)/60)/24)+DATE(1970,1,1)</f>
        <v>42009.817199074074</v>
      </c>
      <c r="T542" s="12">
        <f t="shared" si="44"/>
        <v>42039.817199074074</v>
      </c>
    </row>
    <row r="543" spans="1:20" ht="45" x14ac:dyDescent="0.25">
      <c r="A543" s="7">
        <f t="shared" si="40"/>
        <v>1</v>
      </c>
      <c r="B543">
        <v>541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8">
        <f t="shared" si="41"/>
        <v>25</v>
      </c>
      <c r="Q543" t="str">
        <f t="shared" si="42"/>
        <v>technology</v>
      </c>
      <c r="R543" t="str">
        <f t="shared" si="43"/>
        <v>web</v>
      </c>
      <c r="S543" s="12">
        <f>(((K543/60)/60)/24)+DATE(1970,1,1)</f>
        <v>42276.046689814815</v>
      </c>
      <c r="T543" s="12">
        <f t="shared" si="44"/>
        <v>42306.046689814815</v>
      </c>
    </row>
    <row r="544" spans="1:20" ht="45" x14ac:dyDescent="0.25">
      <c r="A544" s="7">
        <f t="shared" si="40"/>
        <v>0</v>
      </c>
      <c r="B544">
        <v>542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8">
        <f t="shared" si="41"/>
        <v>1</v>
      </c>
      <c r="Q544" t="str">
        <f t="shared" si="42"/>
        <v>technology</v>
      </c>
      <c r="R544" t="str">
        <f t="shared" si="43"/>
        <v>web</v>
      </c>
      <c r="S544" s="12">
        <f>(((K544/60)/60)/24)+DATE(1970,1,1)</f>
        <v>42433.737453703703</v>
      </c>
      <c r="T544" s="12">
        <f t="shared" si="44"/>
        <v>42493.695787037039</v>
      </c>
    </row>
    <row r="545" spans="1:20" ht="60" x14ac:dyDescent="0.25">
      <c r="A545" s="7">
        <f t="shared" si="40"/>
        <v>0</v>
      </c>
      <c r="B545">
        <v>543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8">
        <f t="shared" si="41"/>
        <v>35</v>
      </c>
      <c r="Q545" t="str">
        <f t="shared" si="42"/>
        <v>technology</v>
      </c>
      <c r="R545" t="str">
        <f t="shared" si="43"/>
        <v>web</v>
      </c>
      <c r="S545" s="12">
        <f>(((K545/60)/60)/24)+DATE(1970,1,1)</f>
        <v>41914.092152777775</v>
      </c>
      <c r="T545" s="12">
        <f t="shared" si="44"/>
        <v>41944.092152777775</v>
      </c>
    </row>
    <row r="546" spans="1:20" ht="60" x14ac:dyDescent="0.25">
      <c r="A546" s="7">
        <f t="shared" si="40"/>
        <v>1</v>
      </c>
      <c r="B546">
        <v>544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8">
        <f t="shared" si="41"/>
        <v>3</v>
      </c>
      <c r="Q546" t="str">
        <f t="shared" si="42"/>
        <v>technology</v>
      </c>
      <c r="R546" t="str">
        <f t="shared" si="43"/>
        <v>web</v>
      </c>
      <c r="S546" s="12">
        <f>(((K546/60)/60)/24)+DATE(1970,1,1)</f>
        <v>42525.656944444447</v>
      </c>
      <c r="T546" s="12">
        <f t="shared" si="44"/>
        <v>42555.656944444447</v>
      </c>
    </row>
    <row r="547" spans="1:20" ht="60" x14ac:dyDescent="0.25">
      <c r="A547" s="7">
        <f t="shared" si="40"/>
        <v>27</v>
      </c>
      <c r="B547">
        <v>545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8">
        <f t="shared" si="41"/>
        <v>402.70588235294116</v>
      </c>
      <c r="Q547" t="str">
        <f t="shared" si="42"/>
        <v>technology</v>
      </c>
      <c r="R547" t="str">
        <f t="shared" si="43"/>
        <v>web</v>
      </c>
      <c r="S547" s="12">
        <f>(((K547/60)/60)/24)+DATE(1970,1,1)</f>
        <v>42283.592465277776</v>
      </c>
      <c r="T547" s="12">
        <f t="shared" si="44"/>
        <v>42323.634131944447</v>
      </c>
    </row>
    <row r="548" spans="1:20" ht="60" x14ac:dyDescent="0.25">
      <c r="A548" s="7">
        <f t="shared" si="40"/>
        <v>0</v>
      </c>
      <c r="B548">
        <v>546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8">
        <f t="shared" si="41"/>
        <v>26</v>
      </c>
      <c r="Q548" t="str">
        <f t="shared" si="42"/>
        <v>technology</v>
      </c>
      <c r="R548" t="str">
        <f t="shared" si="43"/>
        <v>web</v>
      </c>
      <c r="S548" s="12">
        <f>(((K548/60)/60)/24)+DATE(1970,1,1)</f>
        <v>42249.667997685188</v>
      </c>
      <c r="T548" s="12">
        <f t="shared" si="44"/>
        <v>42294.667997685188</v>
      </c>
    </row>
    <row r="549" spans="1:20" ht="60" x14ac:dyDescent="0.25">
      <c r="A549" s="7">
        <f t="shared" si="40"/>
        <v>0</v>
      </c>
      <c r="B549">
        <v>547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8">
        <f t="shared" si="41"/>
        <v>0</v>
      </c>
      <c r="Q549" t="str">
        <f t="shared" si="42"/>
        <v>technology</v>
      </c>
      <c r="R549" t="str">
        <f t="shared" si="43"/>
        <v>web</v>
      </c>
      <c r="S549" s="12">
        <f>(((K549/60)/60)/24)+DATE(1970,1,1)</f>
        <v>42380.696342592593</v>
      </c>
      <c r="T549" s="12">
        <f t="shared" si="44"/>
        <v>42410.696342592593</v>
      </c>
    </row>
    <row r="550" spans="1:20" ht="45" x14ac:dyDescent="0.25">
      <c r="A550" s="7">
        <f t="shared" si="40"/>
        <v>0</v>
      </c>
      <c r="B550">
        <v>548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8">
        <f t="shared" si="41"/>
        <v>9</v>
      </c>
      <c r="Q550" t="str">
        <f t="shared" si="42"/>
        <v>technology</v>
      </c>
      <c r="R550" t="str">
        <f t="shared" si="43"/>
        <v>web</v>
      </c>
      <c r="S550" s="12">
        <f>(((K550/60)/60)/24)+DATE(1970,1,1)</f>
        <v>42276.903333333335</v>
      </c>
      <c r="T550" s="12">
        <f t="shared" si="44"/>
        <v>42306.903333333335</v>
      </c>
    </row>
    <row r="551" spans="1:20" ht="60" x14ac:dyDescent="0.25">
      <c r="A551" s="7">
        <f t="shared" si="40"/>
        <v>3</v>
      </c>
      <c r="B551">
        <v>549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8">
        <f t="shared" si="41"/>
        <v>8.5</v>
      </c>
      <c r="Q551" t="str">
        <f t="shared" si="42"/>
        <v>technology</v>
      </c>
      <c r="R551" t="str">
        <f t="shared" si="43"/>
        <v>web</v>
      </c>
      <c r="S551" s="12">
        <f>(((K551/60)/60)/24)+DATE(1970,1,1)</f>
        <v>42163.636828703704</v>
      </c>
      <c r="T551" s="12">
        <f t="shared" si="44"/>
        <v>42193.636828703704</v>
      </c>
    </row>
    <row r="552" spans="1:20" ht="60" x14ac:dyDescent="0.25">
      <c r="A552" s="7">
        <f t="shared" si="40"/>
        <v>1</v>
      </c>
      <c r="B552">
        <v>550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8">
        <f t="shared" si="41"/>
        <v>8.75</v>
      </c>
      <c r="Q552" t="str">
        <f t="shared" si="42"/>
        <v>technology</v>
      </c>
      <c r="R552" t="str">
        <f t="shared" si="43"/>
        <v>web</v>
      </c>
      <c r="S552" s="12">
        <f>(((K552/60)/60)/24)+DATE(1970,1,1)</f>
        <v>42753.678761574076</v>
      </c>
      <c r="T552" s="12">
        <f t="shared" si="44"/>
        <v>42766.208333333328</v>
      </c>
    </row>
    <row r="553" spans="1:20" ht="60" x14ac:dyDescent="0.25">
      <c r="A553" s="7">
        <f t="shared" si="40"/>
        <v>5</v>
      </c>
      <c r="B553">
        <v>551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8">
        <f t="shared" si="41"/>
        <v>135.03571428571428</v>
      </c>
      <c r="Q553" t="str">
        <f t="shared" si="42"/>
        <v>technology</v>
      </c>
      <c r="R553" t="str">
        <f t="shared" si="43"/>
        <v>web</v>
      </c>
      <c r="S553" s="12">
        <f>(((K553/60)/60)/24)+DATE(1970,1,1)</f>
        <v>42173.275740740741</v>
      </c>
      <c r="T553" s="12">
        <f t="shared" si="44"/>
        <v>42217.745138888888</v>
      </c>
    </row>
    <row r="554" spans="1:20" ht="45" x14ac:dyDescent="0.25">
      <c r="A554" s="7">
        <f t="shared" si="40"/>
        <v>0</v>
      </c>
      <c r="B554">
        <v>552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8">
        <f t="shared" si="41"/>
        <v>0</v>
      </c>
      <c r="Q554" t="str">
        <f t="shared" si="42"/>
        <v>technology</v>
      </c>
      <c r="R554" t="str">
        <f t="shared" si="43"/>
        <v>web</v>
      </c>
      <c r="S554" s="12">
        <f>(((K554/60)/60)/24)+DATE(1970,1,1)</f>
        <v>42318.616851851853</v>
      </c>
      <c r="T554" s="12">
        <f t="shared" si="44"/>
        <v>42378.616851851853</v>
      </c>
    </row>
    <row r="555" spans="1:20" ht="45" x14ac:dyDescent="0.25">
      <c r="A555" s="7">
        <f t="shared" si="40"/>
        <v>0</v>
      </c>
      <c r="B555">
        <v>553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8">
        <f t="shared" si="41"/>
        <v>20.5</v>
      </c>
      <c r="Q555" t="str">
        <f t="shared" si="42"/>
        <v>technology</v>
      </c>
      <c r="R555" t="str">
        <f t="shared" si="43"/>
        <v>web</v>
      </c>
      <c r="S555" s="12">
        <f>(((K555/60)/60)/24)+DATE(1970,1,1)</f>
        <v>41927.71980324074</v>
      </c>
      <c r="T555" s="12">
        <f t="shared" si="44"/>
        <v>41957.761469907404</v>
      </c>
    </row>
    <row r="556" spans="1:20" ht="60" x14ac:dyDescent="0.25">
      <c r="A556" s="7">
        <f t="shared" si="40"/>
        <v>37</v>
      </c>
      <c r="B556">
        <v>554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8">
        <f t="shared" si="41"/>
        <v>64.36363636363636</v>
      </c>
      <c r="Q556" t="str">
        <f t="shared" si="42"/>
        <v>technology</v>
      </c>
      <c r="R556" t="str">
        <f t="shared" si="43"/>
        <v>web</v>
      </c>
      <c r="S556" s="12">
        <f>(((K556/60)/60)/24)+DATE(1970,1,1)</f>
        <v>41901.684861111113</v>
      </c>
      <c r="T556" s="12">
        <f t="shared" si="44"/>
        <v>41931.684861111113</v>
      </c>
    </row>
    <row r="557" spans="1:20" ht="60" x14ac:dyDescent="0.25">
      <c r="A557" s="7">
        <f t="shared" si="40"/>
        <v>0</v>
      </c>
      <c r="B557">
        <v>555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8">
        <f t="shared" si="41"/>
        <v>0</v>
      </c>
      <c r="Q557" t="str">
        <f t="shared" si="42"/>
        <v>technology</v>
      </c>
      <c r="R557" t="str">
        <f t="shared" si="43"/>
        <v>web</v>
      </c>
      <c r="S557" s="12">
        <f>(((K557/60)/60)/24)+DATE(1970,1,1)</f>
        <v>42503.353506944448</v>
      </c>
      <c r="T557" s="12">
        <f t="shared" si="44"/>
        <v>42533.353506944448</v>
      </c>
    </row>
    <row r="558" spans="1:20" ht="30" x14ac:dyDescent="0.25">
      <c r="A558" s="7">
        <f t="shared" si="40"/>
        <v>3</v>
      </c>
      <c r="B558">
        <v>556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8">
        <f t="shared" si="41"/>
        <v>200</v>
      </c>
      <c r="Q558" t="str">
        <f t="shared" si="42"/>
        <v>technology</v>
      </c>
      <c r="R558" t="str">
        <f t="shared" si="43"/>
        <v>web</v>
      </c>
      <c r="S558" s="12">
        <f>(((K558/60)/60)/24)+DATE(1970,1,1)</f>
        <v>42345.860150462962</v>
      </c>
      <c r="T558" s="12">
        <f t="shared" si="44"/>
        <v>42375.860150462962</v>
      </c>
    </row>
    <row r="559" spans="1:20" ht="60" x14ac:dyDescent="0.25">
      <c r="A559" s="7">
        <f t="shared" si="40"/>
        <v>1</v>
      </c>
      <c r="B559">
        <v>557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8">
        <f t="shared" si="41"/>
        <v>68.3</v>
      </c>
      <c r="Q559" t="str">
        <f t="shared" si="42"/>
        <v>technology</v>
      </c>
      <c r="R559" t="str">
        <f t="shared" si="43"/>
        <v>web</v>
      </c>
      <c r="S559" s="12">
        <f>(((K559/60)/60)/24)+DATE(1970,1,1)</f>
        <v>42676.942164351851</v>
      </c>
      <c r="T559" s="12">
        <f t="shared" si="44"/>
        <v>42706.983831018515</v>
      </c>
    </row>
    <row r="560" spans="1:20" ht="60" x14ac:dyDescent="0.25">
      <c r="A560" s="7">
        <f t="shared" si="40"/>
        <v>0</v>
      </c>
      <c r="B560">
        <v>558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8">
        <f t="shared" si="41"/>
        <v>0</v>
      </c>
      <c r="Q560" t="str">
        <f t="shared" si="42"/>
        <v>technology</v>
      </c>
      <c r="R560" t="str">
        <f t="shared" si="43"/>
        <v>web</v>
      </c>
      <c r="S560" s="12">
        <f>(((K560/60)/60)/24)+DATE(1970,1,1)</f>
        <v>42057.883159722223</v>
      </c>
      <c r="T560" s="12">
        <f t="shared" si="44"/>
        <v>42087.841493055559</v>
      </c>
    </row>
    <row r="561" spans="1:20" ht="60" x14ac:dyDescent="0.25">
      <c r="A561" s="7">
        <f t="shared" si="40"/>
        <v>0</v>
      </c>
      <c r="B561">
        <v>559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8">
        <f t="shared" si="41"/>
        <v>50</v>
      </c>
      <c r="Q561" t="str">
        <f t="shared" si="42"/>
        <v>technology</v>
      </c>
      <c r="R561" t="str">
        <f t="shared" si="43"/>
        <v>web</v>
      </c>
      <c r="S561" s="12">
        <f>(((K561/60)/60)/24)+DATE(1970,1,1)</f>
        <v>42321.283101851848</v>
      </c>
      <c r="T561" s="12">
        <f t="shared" si="44"/>
        <v>42351.283101851848</v>
      </c>
    </row>
    <row r="562" spans="1:20" ht="45" x14ac:dyDescent="0.25">
      <c r="A562" s="7">
        <f t="shared" si="40"/>
        <v>0</v>
      </c>
      <c r="B562">
        <v>560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8">
        <f t="shared" si="41"/>
        <v>4</v>
      </c>
      <c r="Q562" t="str">
        <f t="shared" si="42"/>
        <v>technology</v>
      </c>
      <c r="R562" t="str">
        <f t="shared" si="43"/>
        <v>web</v>
      </c>
      <c r="S562" s="12">
        <f>(((K562/60)/60)/24)+DATE(1970,1,1)</f>
        <v>41960.771354166667</v>
      </c>
      <c r="T562" s="12">
        <f t="shared" si="44"/>
        <v>41990.771354166667</v>
      </c>
    </row>
    <row r="563" spans="1:20" ht="60" x14ac:dyDescent="0.25">
      <c r="A563" s="7">
        <f t="shared" si="40"/>
        <v>0</v>
      </c>
      <c r="B563">
        <v>561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8">
        <f t="shared" si="41"/>
        <v>27.5</v>
      </c>
      <c r="Q563" t="str">
        <f t="shared" si="42"/>
        <v>technology</v>
      </c>
      <c r="R563" t="str">
        <f t="shared" si="43"/>
        <v>web</v>
      </c>
      <c r="S563" s="12">
        <f>(((K563/60)/60)/24)+DATE(1970,1,1)</f>
        <v>42268.658715277779</v>
      </c>
      <c r="T563" s="12">
        <f t="shared" si="44"/>
        <v>42303.658715277779</v>
      </c>
    </row>
    <row r="564" spans="1:20" ht="60" x14ac:dyDescent="0.25">
      <c r="A564" s="7">
        <f t="shared" si="40"/>
        <v>0</v>
      </c>
      <c r="B564">
        <v>562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8">
        <f t="shared" si="41"/>
        <v>0</v>
      </c>
      <c r="Q564" t="str">
        <f t="shared" si="42"/>
        <v>technology</v>
      </c>
      <c r="R564" t="str">
        <f t="shared" si="43"/>
        <v>web</v>
      </c>
      <c r="S564" s="12">
        <f>(((K564/60)/60)/24)+DATE(1970,1,1)</f>
        <v>42692.389062500006</v>
      </c>
      <c r="T564" s="12">
        <f t="shared" si="44"/>
        <v>42722.389062500006</v>
      </c>
    </row>
    <row r="565" spans="1:20" ht="60" x14ac:dyDescent="0.25">
      <c r="A565" s="7">
        <f t="shared" si="40"/>
        <v>0</v>
      </c>
      <c r="B565">
        <v>563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8">
        <f t="shared" si="41"/>
        <v>34</v>
      </c>
      <c r="Q565" t="str">
        <f t="shared" si="42"/>
        <v>technology</v>
      </c>
      <c r="R565" t="str">
        <f t="shared" si="43"/>
        <v>web</v>
      </c>
      <c r="S565" s="12">
        <f>(((K565/60)/60)/24)+DATE(1970,1,1)</f>
        <v>42022.069988425923</v>
      </c>
      <c r="T565" s="12">
        <f t="shared" si="44"/>
        <v>42052.069988425923</v>
      </c>
    </row>
    <row r="566" spans="1:20" ht="60" x14ac:dyDescent="0.25">
      <c r="A566" s="7">
        <f t="shared" si="40"/>
        <v>0</v>
      </c>
      <c r="B566">
        <v>564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8">
        <f t="shared" si="41"/>
        <v>1</v>
      </c>
      <c r="Q566" t="str">
        <f t="shared" si="42"/>
        <v>technology</v>
      </c>
      <c r="R566" t="str">
        <f t="shared" si="43"/>
        <v>web</v>
      </c>
      <c r="S566" s="12">
        <f>(((K566/60)/60)/24)+DATE(1970,1,1)</f>
        <v>42411.942997685182</v>
      </c>
      <c r="T566" s="12">
        <f t="shared" si="44"/>
        <v>42441.942997685182</v>
      </c>
    </row>
    <row r="567" spans="1:20" ht="60" x14ac:dyDescent="0.25">
      <c r="A567" s="7">
        <f t="shared" si="40"/>
        <v>0</v>
      </c>
      <c r="B567">
        <v>565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8">
        <f t="shared" si="41"/>
        <v>0</v>
      </c>
      <c r="Q567" t="str">
        <f t="shared" si="42"/>
        <v>technology</v>
      </c>
      <c r="R567" t="str">
        <f t="shared" si="43"/>
        <v>web</v>
      </c>
      <c r="S567" s="12">
        <f>(((K567/60)/60)/24)+DATE(1970,1,1)</f>
        <v>42165.785289351858</v>
      </c>
      <c r="T567" s="12">
        <f t="shared" si="44"/>
        <v>42195.785289351858</v>
      </c>
    </row>
    <row r="568" spans="1:20" ht="60" x14ac:dyDescent="0.25">
      <c r="A568" s="7">
        <f t="shared" si="40"/>
        <v>0</v>
      </c>
      <c r="B568">
        <v>566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8">
        <f t="shared" si="41"/>
        <v>1</v>
      </c>
      <c r="Q568" t="str">
        <f t="shared" si="42"/>
        <v>technology</v>
      </c>
      <c r="R568" t="str">
        <f t="shared" si="43"/>
        <v>web</v>
      </c>
      <c r="S568" s="12">
        <f>(((K568/60)/60)/24)+DATE(1970,1,1)</f>
        <v>42535.68440972222</v>
      </c>
      <c r="T568" s="12">
        <f t="shared" si="44"/>
        <v>42565.68440972222</v>
      </c>
    </row>
    <row r="569" spans="1:20" ht="60" x14ac:dyDescent="0.25">
      <c r="A569" s="7">
        <f t="shared" si="40"/>
        <v>0</v>
      </c>
      <c r="B569">
        <v>567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8">
        <f t="shared" si="41"/>
        <v>0</v>
      </c>
      <c r="Q569" t="str">
        <f t="shared" si="42"/>
        <v>technology</v>
      </c>
      <c r="R569" t="str">
        <f t="shared" si="43"/>
        <v>web</v>
      </c>
      <c r="S569" s="12">
        <f>(((K569/60)/60)/24)+DATE(1970,1,1)</f>
        <v>41975.842523148152</v>
      </c>
      <c r="T569" s="12">
        <f t="shared" si="44"/>
        <v>42005.842523148152</v>
      </c>
    </row>
    <row r="570" spans="1:20" ht="75" x14ac:dyDescent="0.25">
      <c r="A570" s="7">
        <f t="shared" si="40"/>
        <v>1</v>
      </c>
      <c r="B570">
        <v>568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8">
        <f t="shared" si="41"/>
        <v>49</v>
      </c>
      <c r="Q570" t="str">
        <f t="shared" si="42"/>
        <v>technology</v>
      </c>
      <c r="R570" t="str">
        <f t="shared" si="43"/>
        <v>web</v>
      </c>
      <c r="S570" s="12">
        <f>(((K570/60)/60)/24)+DATE(1970,1,1)</f>
        <v>42348.9215625</v>
      </c>
      <c r="T570" s="12">
        <f t="shared" si="44"/>
        <v>42385.458333333328</v>
      </c>
    </row>
    <row r="571" spans="1:20" ht="45" x14ac:dyDescent="0.25">
      <c r="A571" s="7">
        <f t="shared" si="40"/>
        <v>1</v>
      </c>
      <c r="B571">
        <v>569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8">
        <f t="shared" si="41"/>
        <v>20</v>
      </c>
      <c r="Q571" t="str">
        <f t="shared" si="42"/>
        <v>technology</v>
      </c>
      <c r="R571" t="str">
        <f t="shared" si="43"/>
        <v>web</v>
      </c>
      <c r="S571" s="12">
        <f>(((K571/60)/60)/24)+DATE(1970,1,1)</f>
        <v>42340.847361111111</v>
      </c>
      <c r="T571" s="12">
        <f t="shared" si="44"/>
        <v>42370.847361111111</v>
      </c>
    </row>
    <row r="572" spans="1:20" ht="30" x14ac:dyDescent="0.25">
      <c r="A572" s="7">
        <f t="shared" si="40"/>
        <v>0</v>
      </c>
      <c r="B572">
        <v>570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8">
        <f t="shared" si="41"/>
        <v>142</v>
      </c>
      <c r="Q572" t="str">
        <f t="shared" si="42"/>
        <v>technology</v>
      </c>
      <c r="R572" t="str">
        <f t="shared" si="43"/>
        <v>web</v>
      </c>
      <c r="S572" s="12">
        <f>(((K572/60)/60)/24)+DATE(1970,1,1)</f>
        <v>42388.798252314817</v>
      </c>
      <c r="T572" s="12">
        <f t="shared" si="44"/>
        <v>42418.798252314817</v>
      </c>
    </row>
    <row r="573" spans="1:20" ht="60" x14ac:dyDescent="0.25">
      <c r="A573" s="7">
        <f t="shared" si="40"/>
        <v>0</v>
      </c>
      <c r="B573">
        <v>571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8">
        <f t="shared" si="41"/>
        <v>53</v>
      </c>
      <c r="Q573" t="str">
        <f t="shared" si="42"/>
        <v>technology</v>
      </c>
      <c r="R573" t="str">
        <f t="shared" si="43"/>
        <v>web</v>
      </c>
      <c r="S573" s="12">
        <f>(((K573/60)/60)/24)+DATE(1970,1,1)</f>
        <v>42192.816238425927</v>
      </c>
      <c r="T573" s="12">
        <f t="shared" si="44"/>
        <v>42212.165972222225</v>
      </c>
    </row>
    <row r="574" spans="1:20" ht="60" x14ac:dyDescent="0.25">
      <c r="A574" s="7">
        <f t="shared" si="40"/>
        <v>0</v>
      </c>
      <c r="B574">
        <v>572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8">
        <f t="shared" si="41"/>
        <v>0</v>
      </c>
      <c r="Q574" t="str">
        <f t="shared" si="42"/>
        <v>technology</v>
      </c>
      <c r="R574" t="str">
        <f t="shared" si="43"/>
        <v>web</v>
      </c>
      <c r="S574" s="12">
        <f>(((K574/60)/60)/24)+DATE(1970,1,1)</f>
        <v>42282.71629629629</v>
      </c>
      <c r="T574" s="12">
        <f t="shared" si="44"/>
        <v>42312.757962962962</v>
      </c>
    </row>
    <row r="575" spans="1:20" ht="60" x14ac:dyDescent="0.25">
      <c r="A575" s="7">
        <f t="shared" si="40"/>
        <v>0</v>
      </c>
      <c r="B575">
        <v>573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8">
        <f t="shared" si="41"/>
        <v>38.444444444444443</v>
      </c>
      <c r="Q575" t="str">
        <f t="shared" si="42"/>
        <v>technology</v>
      </c>
      <c r="R575" t="str">
        <f t="shared" si="43"/>
        <v>web</v>
      </c>
      <c r="S575" s="12">
        <f>(((K575/60)/60)/24)+DATE(1970,1,1)</f>
        <v>41963.050127314811</v>
      </c>
      <c r="T575" s="12">
        <f t="shared" si="44"/>
        <v>42022.05</v>
      </c>
    </row>
    <row r="576" spans="1:20" ht="60" x14ac:dyDescent="0.25">
      <c r="A576" s="7">
        <f t="shared" si="40"/>
        <v>1</v>
      </c>
      <c r="B576">
        <v>574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8">
        <f t="shared" si="41"/>
        <v>20</v>
      </c>
      <c r="Q576" t="str">
        <f t="shared" si="42"/>
        <v>technology</v>
      </c>
      <c r="R576" t="str">
        <f t="shared" si="43"/>
        <v>web</v>
      </c>
      <c r="S576" s="12">
        <f>(((K576/60)/60)/24)+DATE(1970,1,1)</f>
        <v>42632.443368055552</v>
      </c>
      <c r="T576" s="12">
        <f t="shared" si="44"/>
        <v>42662.443368055552</v>
      </c>
    </row>
    <row r="577" spans="1:20" ht="60" x14ac:dyDescent="0.25">
      <c r="A577" s="7">
        <f t="shared" si="40"/>
        <v>0</v>
      </c>
      <c r="B577">
        <v>575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8">
        <f t="shared" si="41"/>
        <v>64.75</v>
      </c>
      <c r="Q577" t="str">
        <f t="shared" si="42"/>
        <v>technology</v>
      </c>
      <c r="R577" t="str">
        <f t="shared" si="43"/>
        <v>web</v>
      </c>
      <c r="S577" s="12">
        <f>(((K577/60)/60)/24)+DATE(1970,1,1)</f>
        <v>42138.692627314813</v>
      </c>
      <c r="T577" s="12">
        <f t="shared" si="44"/>
        <v>42168.692627314813</v>
      </c>
    </row>
    <row r="578" spans="1:20" ht="45" x14ac:dyDescent="0.25">
      <c r="A578" s="7">
        <f t="shared" si="40"/>
        <v>0</v>
      </c>
      <c r="B578">
        <v>576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8">
        <f t="shared" si="41"/>
        <v>1</v>
      </c>
      <c r="Q578" t="str">
        <f t="shared" si="42"/>
        <v>technology</v>
      </c>
      <c r="R578" t="str">
        <f t="shared" si="43"/>
        <v>web</v>
      </c>
      <c r="S578" s="12">
        <f>(((K578/60)/60)/24)+DATE(1970,1,1)</f>
        <v>42031.471666666665</v>
      </c>
      <c r="T578" s="12">
        <f t="shared" si="44"/>
        <v>42091.43</v>
      </c>
    </row>
    <row r="579" spans="1:20" ht="60" x14ac:dyDescent="0.25">
      <c r="A579" s="7">
        <f t="shared" ref="A579:A642" si="45">IF(E579&gt;0,ROUND(100*F579/E579,0),0)</f>
        <v>0</v>
      </c>
      <c r="B579">
        <v>577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8">
        <f t="shared" ref="P579:P642" si="46">IF(M579&gt;0,F579/M579,0)</f>
        <v>10</v>
      </c>
      <c r="Q579" t="str">
        <f t="shared" ref="Q579:Q642" si="47">MID(O579,1,FIND("/",O579)-1)</f>
        <v>technology</v>
      </c>
      <c r="R579" t="str">
        <f t="shared" ref="R579:R642" si="48">MID(O579,FIND("/",O579)+1,LEN(O579)-FIND("/",O579))</f>
        <v>web</v>
      </c>
      <c r="S579" s="12">
        <f>(((K579/60)/60)/24)+DATE(1970,1,1)</f>
        <v>42450.589143518519</v>
      </c>
      <c r="T579" s="12">
        <f t="shared" ref="T579:T642" si="49">(((J579/60)/60)/24)+DATE(1970,1,1)</f>
        <v>42510.589143518519</v>
      </c>
    </row>
    <row r="580" spans="1:20" ht="30" x14ac:dyDescent="0.25">
      <c r="A580" s="7">
        <f t="shared" si="45"/>
        <v>0</v>
      </c>
      <c r="B580">
        <v>578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8">
        <f t="shared" si="46"/>
        <v>2</v>
      </c>
      <c r="Q580" t="str">
        <f t="shared" si="47"/>
        <v>technology</v>
      </c>
      <c r="R580" t="str">
        <f t="shared" si="48"/>
        <v>web</v>
      </c>
      <c r="S580" s="12">
        <f>(((K580/60)/60)/24)+DATE(1970,1,1)</f>
        <v>42230.578622685185</v>
      </c>
      <c r="T580" s="12">
        <f t="shared" si="49"/>
        <v>42254.578622685185</v>
      </c>
    </row>
    <row r="581" spans="1:20" ht="45" x14ac:dyDescent="0.25">
      <c r="A581" s="7">
        <f t="shared" si="45"/>
        <v>1</v>
      </c>
      <c r="B581">
        <v>579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8">
        <f t="shared" si="46"/>
        <v>35</v>
      </c>
      <c r="Q581" t="str">
        <f t="shared" si="47"/>
        <v>technology</v>
      </c>
      <c r="R581" t="str">
        <f t="shared" si="48"/>
        <v>web</v>
      </c>
      <c r="S581" s="12">
        <f>(((K581/60)/60)/24)+DATE(1970,1,1)</f>
        <v>41968.852118055554</v>
      </c>
      <c r="T581" s="12">
        <f t="shared" si="49"/>
        <v>41998.852118055554</v>
      </c>
    </row>
    <row r="582" spans="1:20" ht="60" x14ac:dyDescent="0.25">
      <c r="A582" s="7">
        <f t="shared" si="45"/>
        <v>0</v>
      </c>
      <c r="B582">
        <v>580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8">
        <f t="shared" si="46"/>
        <v>1</v>
      </c>
      <c r="Q582" t="str">
        <f t="shared" si="47"/>
        <v>technology</v>
      </c>
      <c r="R582" t="str">
        <f t="shared" si="48"/>
        <v>web</v>
      </c>
      <c r="S582" s="12">
        <f>(((K582/60)/60)/24)+DATE(1970,1,1)</f>
        <v>42605.908182870371</v>
      </c>
      <c r="T582" s="12">
        <f t="shared" si="49"/>
        <v>42635.908182870371</v>
      </c>
    </row>
    <row r="583" spans="1:20" ht="60" x14ac:dyDescent="0.25">
      <c r="A583" s="7">
        <f t="shared" si="45"/>
        <v>0</v>
      </c>
      <c r="B583">
        <v>581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8">
        <f t="shared" si="46"/>
        <v>0</v>
      </c>
      <c r="Q583" t="str">
        <f t="shared" si="47"/>
        <v>technology</v>
      </c>
      <c r="R583" t="str">
        <f t="shared" si="48"/>
        <v>web</v>
      </c>
      <c r="S583" s="12">
        <f>(((K583/60)/60)/24)+DATE(1970,1,1)</f>
        <v>42188.012777777782</v>
      </c>
      <c r="T583" s="12">
        <f t="shared" si="49"/>
        <v>42218.012777777782</v>
      </c>
    </row>
    <row r="584" spans="1:20" ht="60" x14ac:dyDescent="0.25">
      <c r="A584" s="7">
        <f t="shared" si="45"/>
        <v>0</v>
      </c>
      <c r="B584">
        <v>582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8">
        <f t="shared" si="46"/>
        <v>0</v>
      </c>
      <c r="Q584" t="str">
        <f t="shared" si="47"/>
        <v>technology</v>
      </c>
      <c r="R584" t="str">
        <f t="shared" si="48"/>
        <v>web</v>
      </c>
      <c r="S584" s="12">
        <f>(((K584/60)/60)/24)+DATE(1970,1,1)</f>
        <v>42055.739803240736</v>
      </c>
      <c r="T584" s="12">
        <f t="shared" si="49"/>
        <v>42078.75</v>
      </c>
    </row>
    <row r="585" spans="1:20" ht="45" x14ac:dyDescent="0.25">
      <c r="A585" s="7">
        <f t="shared" si="45"/>
        <v>0</v>
      </c>
      <c r="B585">
        <v>583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8">
        <f t="shared" si="46"/>
        <v>1</v>
      </c>
      <c r="Q585" t="str">
        <f t="shared" si="47"/>
        <v>technology</v>
      </c>
      <c r="R585" t="str">
        <f t="shared" si="48"/>
        <v>web</v>
      </c>
      <c r="S585" s="12">
        <f>(((K585/60)/60)/24)+DATE(1970,1,1)</f>
        <v>42052.93850694444</v>
      </c>
      <c r="T585" s="12">
        <f t="shared" si="49"/>
        <v>42082.896840277783</v>
      </c>
    </row>
    <row r="586" spans="1:20" ht="45" x14ac:dyDescent="0.25">
      <c r="A586" s="7">
        <f t="shared" si="45"/>
        <v>1</v>
      </c>
      <c r="B586">
        <v>584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8">
        <f t="shared" si="46"/>
        <v>5</v>
      </c>
      <c r="Q586" t="str">
        <f t="shared" si="47"/>
        <v>technology</v>
      </c>
      <c r="R586" t="str">
        <f t="shared" si="48"/>
        <v>web</v>
      </c>
      <c r="S586" s="12">
        <f>(((K586/60)/60)/24)+DATE(1970,1,1)</f>
        <v>42049.716620370367</v>
      </c>
      <c r="T586" s="12">
        <f t="shared" si="49"/>
        <v>42079.674953703703</v>
      </c>
    </row>
    <row r="587" spans="1:20" ht="45" x14ac:dyDescent="0.25">
      <c r="A587" s="7">
        <f t="shared" si="45"/>
        <v>0</v>
      </c>
      <c r="B587">
        <v>585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8">
        <f t="shared" si="46"/>
        <v>0</v>
      </c>
      <c r="Q587" t="str">
        <f t="shared" si="47"/>
        <v>technology</v>
      </c>
      <c r="R587" t="str">
        <f t="shared" si="48"/>
        <v>web</v>
      </c>
      <c r="S587" s="12">
        <f>(((K587/60)/60)/24)+DATE(1970,1,1)</f>
        <v>42283.3909375</v>
      </c>
      <c r="T587" s="12">
        <f t="shared" si="49"/>
        <v>42339</v>
      </c>
    </row>
    <row r="588" spans="1:20" ht="45" x14ac:dyDescent="0.25">
      <c r="A588" s="7">
        <f t="shared" si="45"/>
        <v>1</v>
      </c>
      <c r="B588">
        <v>586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8">
        <f t="shared" si="46"/>
        <v>14</v>
      </c>
      <c r="Q588" t="str">
        <f t="shared" si="47"/>
        <v>technology</v>
      </c>
      <c r="R588" t="str">
        <f t="shared" si="48"/>
        <v>web</v>
      </c>
      <c r="S588" s="12">
        <f>(((K588/60)/60)/24)+DATE(1970,1,1)</f>
        <v>42020.854247685187</v>
      </c>
      <c r="T588" s="12">
        <f t="shared" si="49"/>
        <v>42050.854247685187</v>
      </c>
    </row>
    <row r="589" spans="1:20" ht="75" x14ac:dyDescent="0.25">
      <c r="A589" s="7">
        <f t="shared" si="45"/>
        <v>9</v>
      </c>
      <c r="B589">
        <v>587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8">
        <f t="shared" si="46"/>
        <v>389.28571428571428</v>
      </c>
      <c r="Q589" t="str">
        <f t="shared" si="47"/>
        <v>technology</v>
      </c>
      <c r="R589" t="str">
        <f t="shared" si="48"/>
        <v>web</v>
      </c>
      <c r="S589" s="12">
        <f>(((K589/60)/60)/24)+DATE(1970,1,1)</f>
        <v>42080.757326388892</v>
      </c>
      <c r="T589" s="12">
        <f t="shared" si="49"/>
        <v>42110.757326388892</v>
      </c>
    </row>
    <row r="590" spans="1:20" ht="60" x14ac:dyDescent="0.25">
      <c r="A590" s="7">
        <f t="shared" si="45"/>
        <v>3</v>
      </c>
      <c r="B590">
        <v>588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8">
        <f t="shared" si="46"/>
        <v>150.5</v>
      </c>
      <c r="Q590" t="str">
        <f t="shared" si="47"/>
        <v>technology</v>
      </c>
      <c r="R590" t="str">
        <f t="shared" si="48"/>
        <v>web</v>
      </c>
      <c r="S590" s="12">
        <f>(((K590/60)/60)/24)+DATE(1970,1,1)</f>
        <v>42631.769513888896</v>
      </c>
      <c r="T590" s="12">
        <f t="shared" si="49"/>
        <v>42691.811180555553</v>
      </c>
    </row>
    <row r="591" spans="1:20" x14ac:dyDescent="0.25">
      <c r="A591" s="7">
        <f t="shared" si="45"/>
        <v>0</v>
      </c>
      <c r="B591">
        <v>589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8">
        <f t="shared" si="46"/>
        <v>1</v>
      </c>
      <c r="Q591" t="str">
        <f t="shared" si="47"/>
        <v>technology</v>
      </c>
      <c r="R591" t="str">
        <f t="shared" si="48"/>
        <v>web</v>
      </c>
      <c r="S591" s="12">
        <f>(((K591/60)/60)/24)+DATE(1970,1,1)</f>
        <v>42178.614571759259</v>
      </c>
      <c r="T591" s="12">
        <f t="shared" si="49"/>
        <v>42193.614571759259</v>
      </c>
    </row>
    <row r="592" spans="1:20" ht="60" x14ac:dyDescent="0.25">
      <c r="A592" s="7">
        <f t="shared" si="45"/>
        <v>4</v>
      </c>
      <c r="B592">
        <v>590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8">
        <f t="shared" si="46"/>
        <v>24.777777777777779</v>
      </c>
      <c r="Q592" t="str">
        <f t="shared" si="47"/>
        <v>technology</v>
      </c>
      <c r="R592" t="str">
        <f t="shared" si="48"/>
        <v>web</v>
      </c>
      <c r="S592" s="12">
        <f>(((K592/60)/60)/24)+DATE(1970,1,1)</f>
        <v>42377.554756944446</v>
      </c>
      <c r="T592" s="12">
        <f t="shared" si="49"/>
        <v>42408.542361111111</v>
      </c>
    </row>
    <row r="593" spans="1:20" ht="45" x14ac:dyDescent="0.25">
      <c r="A593" s="7">
        <f t="shared" si="45"/>
        <v>0</v>
      </c>
      <c r="B593">
        <v>591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8">
        <f t="shared" si="46"/>
        <v>30.5</v>
      </c>
      <c r="Q593" t="str">
        <f t="shared" si="47"/>
        <v>technology</v>
      </c>
      <c r="R593" t="str">
        <f t="shared" si="48"/>
        <v>web</v>
      </c>
      <c r="S593" s="12">
        <f>(((K593/60)/60)/24)+DATE(1970,1,1)</f>
        <v>42177.543171296296</v>
      </c>
      <c r="T593" s="12">
        <f t="shared" si="49"/>
        <v>42207.543171296296</v>
      </c>
    </row>
    <row r="594" spans="1:20" ht="60" x14ac:dyDescent="0.25">
      <c r="A594" s="7">
        <f t="shared" si="45"/>
        <v>3</v>
      </c>
      <c r="B594">
        <v>592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8">
        <f t="shared" si="46"/>
        <v>250</v>
      </c>
      <c r="Q594" t="str">
        <f t="shared" si="47"/>
        <v>technology</v>
      </c>
      <c r="R594" t="str">
        <f t="shared" si="48"/>
        <v>web</v>
      </c>
      <c r="S594" s="12">
        <f>(((K594/60)/60)/24)+DATE(1970,1,1)</f>
        <v>41946.232175925928</v>
      </c>
      <c r="T594" s="12">
        <f t="shared" si="49"/>
        <v>41976.232175925921</v>
      </c>
    </row>
    <row r="595" spans="1:20" ht="60" x14ac:dyDescent="0.25">
      <c r="A595" s="7">
        <f t="shared" si="45"/>
        <v>23</v>
      </c>
      <c r="B595">
        <v>593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8">
        <f t="shared" si="46"/>
        <v>16.428571428571427</v>
      </c>
      <c r="Q595" t="str">
        <f t="shared" si="47"/>
        <v>technology</v>
      </c>
      <c r="R595" t="str">
        <f t="shared" si="48"/>
        <v>web</v>
      </c>
      <c r="S595" s="12">
        <f>(((K595/60)/60)/24)+DATE(1970,1,1)</f>
        <v>42070.677604166667</v>
      </c>
      <c r="T595" s="12">
        <f t="shared" si="49"/>
        <v>42100.635937500003</v>
      </c>
    </row>
    <row r="596" spans="1:20" ht="30" x14ac:dyDescent="0.25">
      <c r="A596" s="7">
        <f t="shared" si="45"/>
        <v>0</v>
      </c>
      <c r="B596">
        <v>594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8">
        <f t="shared" si="46"/>
        <v>13</v>
      </c>
      <c r="Q596" t="str">
        <f t="shared" si="47"/>
        <v>technology</v>
      </c>
      <c r="R596" t="str">
        <f t="shared" si="48"/>
        <v>web</v>
      </c>
      <c r="S596" s="12">
        <f>(((K596/60)/60)/24)+DATE(1970,1,1)</f>
        <v>42446.780162037037</v>
      </c>
      <c r="T596" s="12">
        <f t="shared" si="49"/>
        <v>42476.780162037037</v>
      </c>
    </row>
    <row r="597" spans="1:20" ht="60" x14ac:dyDescent="0.25">
      <c r="A597" s="7">
        <f t="shared" si="45"/>
        <v>0</v>
      </c>
      <c r="B597">
        <v>595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8">
        <f t="shared" si="46"/>
        <v>53.25</v>
      </c>
      <c r="Q597" t="str">
        <f t="shared" si="47"/>
        <v>technology</v>
      </c>
      <c r="R597" t="str">
        <f t="shared" si="48"/>
        <v>web</v>
      </c>
      <c r="S597" s="12">
        <f>(((K597/60)/60)/24)+DATE(1970,1,1)</f>
        <v>42083.069884259254</v>
      </c>
      <c r="T597" s="12">
        <f t="shared" si="49"/>
        <v>42128.069884259254</v>
      </c>
    </row>
    <row r="598" spans="1:20" ht="45" x14ac:dyDescent="0.25">
      <c r="A598" s="7">
        <f t="shared" si="45"/>
        <v>0</v>
      </c>
      <c r="B598">
        <v>596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8">
        <f t="shared" si="46"/>
        <v>3</v>
      </c>
      <c r="Q598" t="str">
        <f t="shared" si="47"/>
        <v>technology</v>
      </c>
      <c r="R598" t="str">
        <f t="shared" si="48"/>
        <v>web</v>
      </c>
      <c r="S598" s="12">
        <f>(((K598/60)/60)/24)+DATE(1970,1,1)</f>
        <v>42646.896898148145</v>
      </c>
      <c r="T598" s="12">
        <f t="shared" si="49"/>
        <v>42676.896898148145</v>
      </c>
    </row>
    <row r="599" spans="1:20" ht="45" x14ac:dyDescent="0.25">
      <c r="A599" s="7">
        <f t="shared" si="45"/>
        <v>0</v>
      </c>
      <c r="B599">
        <v>597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8">
        <f t="shared" si="46"/>
        <v>10</v>
      </c>
      <c r="Q599" t="str">
        <f t="shared" si="47"/>
        <v>technology</v>
      </c>
      <c r="R599" t="str">
        <f t="shared" si="48"/>
        <v>web</v>
      </c>
      <c r="S599" s="12">
        <f>(((K599/60)/60)/24)+DATE(1970,1,1)</f>
        <v>42545.705266203702</v>
      </c>
      <c r="T599" s="12">
        <f t="shared" si="49"/>
        <v>42582.666666666672</v>
      </c>
    </row>
    <row r="600" spans="1:20" ht="30" x14ac:dyDescent="0.25">
      <c r="A600" s="7">
        <f t="shared" si="45"/>
        <v>34</v>
      </c>
      <c r="B600">
        <v>598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8">
        <f t="shared" si="46"/>
        <v>121.42857142857143</v>
      </c>
      <c r="Q600" t="str">
        <f t="shared" si="47"/>
        <v>technology</v>
      </c>
      <c r="R600" t="str">
        <f t="shared" si="48"/>
        <v>web</v>
      </c>
      <c r="S600" s="12">
        <f>(((K600/60)/60)/24)+DATE(1970,1,1)</f>
        <v>41948.00209490741</v>
      </c>
      <c r="T600" s="12">
        <f t="shared" si="49"/>
        <v>41978.00209490741</v>
      </c>
    </row>
    <row r="601" spans="1:20" ht="60" x14ac:dyDescent="0.25">
      <c r="A601" s="7">
        <f t="shared" si="45"/>
        <v>0</v>
      </c>
      <c r="B601">
        <v>599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8">
        <f t="shared" si="46"/>
        <v>15.5</v>
      </c>
      <c r="Q601" t="str">
        <f t="shared" si="47"/>
        <v>technology</v>
      </c>
      <c r="R601" t="str">
        <f t="shared" si="48"/>
        <v>web</v>
      </c>
      <c r="S601" s="12">
        <f>(((K601/60)/60)/24)+DATE(1970,1,1)</f>
        <v>42047.812523148154</v>
      </c>
      <c r="T601" s="12">
        <f t="shared" si="49"/>
        <v>42071.636111111111</v>
      </c>
    </row>
    <row r="602" spans="1:20" ht="30" x14ac:dyDescent="0.25">
      <c r="A602" s="7">
        <f t="shared" si="45"/>
        <v>2</v>
      </c>
      <c r="B602">
        <v>600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8">
        <f t="shared" si="46"/>
        <v>100</v>
      </c>
      <c r="Q602" t="str">
        <f t="shared" si="47"/>
        <v>technology</v>
      </c>
      <c r="R602" t="str">
        <f t="shared" si="48"/>
        <v>web</v>
      </c>
      <c r="S602" s="12">
        <f>(((K602/60)/60)/24)+DATE(1970,1,1)</f>
        <v>42073.798171296294</v>
      </c>
      <c r="T602" s="12">
        <f t="shared" si="49"/>
        <v>42133.798171296294</v>
      </c>
    </row>
    <row r="603" spans="1:20" ht="60" x14ac:dyDescent="0.25">
      <c r="A603" s="7">
        <f t="shared" si="45"/>
        <v>1</v>
      </c>
      <c r="B603">
        <v>601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8">
        <f t="shared" si="46"/>
        <v>23.333333333333332</v>
      </c>
      <c r="Q603" t="str">
        <f t="shared" si="47"/>
        <v>technology</v>
      </c>
      <c r="R603" t="str">
        <f t="shared" si="48"/>
        <v>web</v>
      </c>
      <c r="S603" s="12">
        <f>(((K603/60)/60)/24)+DATE(1970,1,1)</f>
        <v>41969.858090277776</v>
      </c>
      <c r="T603" s="12">
        <f t="shared" si="49"/>
        <v>41999.858090277776</v>
      </c>
    </row>
    <row r="604" spans="1:20" ht="45" x14ac:dyDescent="0.25">
      <c r="A604" s="7">
        <f t="shared" si="45"/>
        <v>0</v>
      </c>
      <c r="B604">
        <v>602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8">
        <f t="shared" si="46"/>
        <v>0</v>
      </c>
      <c r="Q604" t="str">
        <f t="shared" si="47"/>
        <v>technology</v>
      </c>
      <c r="R604" t="str">
        <f t="shared" si="48"/>
        <v>web</v>
      </c>
      <c r="S604" s="12">
        <f>(((K604/60)/60)/24)+DATE(1970,1,1)</f>
        <v>42143.79415509259</v>
      </c>
      <c r="T604" s="12">
        <f t="shared" si="49"/>
        <v>42173.79415509259</v>
      </c>
    </row>
    <row r="605" spans="1:20" ht="45" x14ac:dyDescent="0.25">
      <c r="A605" s="7">
        <f t="shared" si="45"/>
        <v>4</v>
      </c>
      <c r="B605">
        <v>603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8">
        <f t="shared" si="46"/>
        <v>45.386153846153846</v>
      </c>
      <c r="Q605" t="str">
        <f t="shared" si="47"/>
        <v>technology</v>
      </c>
      <c r="R605" t="str">
        <f t="shared" si="48"/>
        <v>web</v>
      </c>
      <c r="S605" s="12">
        <f>(((K605/60)/60)/24)+DATE(1970,1,1)</f>
        <v>41835.639155092591</v>
      </c>
      <c r="T605" s="12">
        <f t="shared" si="49"/>
        <v>41865.639155092591</v>
      </c>
    </row>
    <row r="606" spans="1:20" ht="60" x14ac:dyDescent="0.25">
      <c r="A606" s="7">
        <f t="shared" si="45"/>
        <v>0</v>
      </c>
      <c r="B606">
        <v>604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8">
        <f t="shared" si="46"/>
        <v>0</v>
      </c>
      <c r="Q606" t="str">
        <f t="shared" si="47"/>
        <v>technology</v>
      </c>
      <c r="R606" t="str">
        <f t="shared" si="48"/>
        <v>web</v>
      </c>
      <c r="S606" s="12">
        <f>(((K606/60)/60)/24)+DATE(1970,1,1)</f>
        <v>41849.035370370373</v>
      </c>
      <c r="T606" s="12">
        <f t="shared" si="49"/>
        <v>41879.035370370373</v>
      </c>
    </row>
    <row r="607" spans="1:20" ht="30" x14ac:dyDescent="0.25">
      <c r="A607" s="7">
        <f t="shared" si="45"/>
        <v>3</v>
      </c>
      <c r="B607">
        <v>605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8">
        <f t="shared" si="46"/>
        <v>16.375</v>
      </c>
      <c r="Q607" t="str">
        <f t="shared" si="47"/>
        <v>technology</v>
      </c>
      <c r="R607" t="str">
        <f t="shared" si="48"/>
        <v>web</v>
      </c>
      <c r="S607" s="12">
        <f>(((K607/60)/60)/24)+DATE(1970,1,1)</f>
        <v>42194.357731481476</v>
      </c>
      <c r="T607" s="12">
        <f t="shared" si="49"/>
        <v>42239.357731481476</v>
      </c>
    </row>
    <row r="608" spans="1:20" ht="60" x14ac:dyDescent="0.25">
      <c r="A608" s="7">
        <f t="shared" si="45"/>
        <v>0</v>
      </c>
      <c r="B608">
        <v>606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8">
        <f t="shared" si="46"/>
        <v>10</v>
      </c>
      <c r="Q608" t="str">
        <f t="shared" si="47"/>
        <v>technology</v>
      </c>
      <c r="R608" t="str">
        <f t="shared" si="48"/>
        <v>web</v>
      </c>
      <c r="S608" s="12">
        <f>(((K608/60)/60)/24)+DATE(1970,1,1)</f>
        <v>42102.650567129633</v>
      </c>
      <c r="T608" s="12">
        <f t="shared" si="49"/>
        <v>42148.625</v>
      </c>
    </row>
    <row r="609" spans="1:20" ht="60" x14ac:dyDescent="0.25">
      <c r="A609" s="7">
        <f t="shared" si="45"/>
        <v>0</v>
      </c>
      <c r="B609">
        <v>607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8">
        <f t="shared" si="46"/>
        <v>0</v>
      </c>
      <c r="Q609" t="str">
        <f t="shared" si="47"/>
        <v>technology</v>
      </c>
      <c r="R609" t="str">
        <f t="shared" si="48"/>
        <v>web</v>
      </c>
      <c r="S609" s="12">
        <f>(((K609/60)/60)/24)+DATE(1970,1,1)</f>
        <v>42300.825648148151</v>
      </c>
      <c r="T609" s="12">
        <f t="shared" si="49"/>
        <v>42330.867314814815</v>
      </c>
    </row>
    <row r="610" spans="1:20" ht="60" x14ac:dyDescent="0.25">
      <c r="A610" s="7">
        <f t="shared" si="45"/>
        <v>1</v>
      </c>
      <c r="B610">
        <v>608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8">
        <f t="shared" si="46"/>
        <v>292.2</v>
      </c>
      <c r="Q610" t="str">
        <f t="shared" si="47"/>
        <v>technology</v>
      </c>
      <c r="R610" t="str">
        <f t="shared" si="48"/>
        <v>web</v>
      </c>
      <c r="S610" s="12">
        <f>(((K610/60)/60)/24)+DATE(1970,1,1)</f>
        <v>42140.921064814815</v>
      </c>
      <c r="T610" s="12">
        <f t="shared" si="49"/>
        <v>42170.921064814815</v>
      </c>
    </row>
    <row r="611" spans="1:20" ht="60" x14ac:dyDescent="0.25">
      <c r="A611" s="7">
        <f t="shared" si="45"/>
        <v>1</v>
      </c>
      <c r="B611">
        <v>609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8">
        <f t="shared" si="46"/>
        <v>5</v>
      </c>
      <c r="Q611" t="str">
        <f t="shared" si="47"/>
        <v>technology</v>
      </c>
      <c r="R611" t="str">
        <f t="shared" si="48"/>
        <v>web</v>
      </c>
      <c r="S611" s="12">
        <f>(((K611/60)/60)/24)+DATE(1970,1,1)</f>
        <v>42307.034074074079</v>
      </c>
      <c r="T611" s="12">
        <f t="shared" si="49"/>
        <v>42337.075740740736</v>
      </c>
    </row>
    <row r="612" spans="1:20" ht="45" x14ac:dyDescent="0.25">
      <c r="A612" s="7">
        <f t="shared" si="45"/>
        <v>0</v>
      </c>
      <c r="B612">
        <v>610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8">
        <f t="shared" si="46"/>
        <v>0</v>
      </c>
      <c r="Q612" t="str">
        <f t="shared" si="47"/>
        <v>technology</v>
      </c>
      <c r="R612" t="str">
        <f t="shared" si="48"/>
        <v>web</v>
      </c>
      <c r="S612" s="12">
        <f>(((K612/60)/60)/24)+DATE(1970,1,1)</f>
        <v>42086.83085648148</v>
      </c>
      <c r="T612" s="12">
        <f t="shared" si="49"/>
        <v>42116.83085648148</v>
      </c>
    </row>
    <row r="613" spans="1:20" ht="60" x14ac:dyDescent="0.25">
      <c r="A613" s="7">
        <f t="shared" si="45"/>
        <v>0</v>
      </c>
      <c r="B613">
        <v>611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8">
        <f t="shared" si="46"/>
        <v>0</v>
      </c>
      <c r="Q613" t="str">
        <f t="shared" si="47"/>
        <v>technology</v>
      </c>
      <c r="R613" t="str">
        <f t="shared" si="48"/>
        <v>web</v>
      </c>
      <c r="S613" s="12">
        <f>(((K613/60)/60)/24)+DATE(1970,1,1)</f>
        <v>42328.560613425929</v>
      </c>
      <c r="T613" s="12">
        <f t="shared" si="49"/>
        <v>42388.560613425929</v>
      </c>
    </row>
    <row r="614" spans="1:20" ht="30" x14ac:dyDescent="0.25">
      <c r="A614" s="7">
        <f t="shared" si="45"/>
        <v>0</v>
      </c>
      <c r="B614">
        <v>612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8">
        <f t="shared" si="46"/>
        <v>0</v>
      </c>
      <c r="Q614" t="str">
        <f t="shared" si="47"/>
        <v>technology</v>
      </c>
      <c r="R614" t="str">
        <f t="shared" si="48"/>
        <v>web</v>
      </c>
      <c r="S614" s="12">
        <f>(((K614/60)/60)/24)+DATE(1970,1,1)</f>
        <v>42585.031782407401</v>
      </c>
      <c r="T614" s="12">
        <f t="shared" si="49"/>
        <v>42615.031782407401</v>
      </c>
    </row>
    <row r="615" spans="1:20" ht="60" x14ac:dyDescent="0.25">
      <c r="A615" s="7">
        <f t="shared" si="45"/>
        <v>21</v>
      </c>
      <c r="B615">
        <v>613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8">
        <f t="shared" si="46"/>
        <v>105.93388429752066</v>
      </c>
      <c r="Q615" t="str">
        <f t="shared" si="47"/>
        <v>technology</v>
      </c>
      <c r="R615" t="str">
        <f t="shared" si="48"/>
        <v>web</v>
      </c>
      <c r="S615" s="12">
        <f>(((K615/60)/60)/24)+DATE(1970,1,1)</f>
        <v>42247.496759259258</v>
      </c>
      <c r="T615" s="12">
        <f t="shared" si="49"/>
        <v>42278.207638888889</v>
      </c>
    </row>
    <row r="616" spans="1:20" ht="45" x14ac:dyDescent="0.25">
      <c r="A616" s="7">
        <f t="shared" si="45"/>
        <v>0</v>
      </c>
      <c r="B616">
        <v>614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8">
        <f t="shared" si="46"/>
        <v>0</v>
      </c>
      <c r="Q616" t="str">
        <f t="shared" si="47"/>
        <v>technology</v>
      </c>
      <c r="R616" t="str">
        <f t="shared" si="48"/>
        <v>web</v>
      </c>
      <c r="S616" s="12">
        <f>(((K616/60)/60)/24)+DATE(1970,1,1)</f>
        <v>42515.061805555553</v>
      </c>
      <c r="T616" s="12">
        <f t="shared" si="49"/>
        <v>42545.061805555553</v>
      </c>
    </row>
    <row r="617" spans="1:20" ht="45" x14ac:dyDescent="0.25">
      <c r="A617" s="7">
        <f t="shared" si="45"/>
        <v>0</v>
      </c>
      <c r="B617">
        <v>615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8">
        <f t="shared" si="46"/>
        <v>0</v>
      </c>
      <c r="Q617" t="str">
        <f t="shared" si="47"/>
        <v>technology</v>
      </c>
      <c r="R617" t="str">
        <f t="shared" si="48"/>
        <v>web</v>
      </c>
      <c r="S617" s="12">
        <f>(((K617/60)/60)/24)+DATE(1970,1,1)</f>
        <v>42242.122210648144</v>
      </c>
      <c r="T617" s="12">
        <f t="shared" si="49"/>
        <v>42272.122210648144</v>
      </c>
    </row>
    <row r="618" spans="1:20" ht="60" x14ac:dyDescent="0.25">
      <c r="A618" s="7">
        <f t="shared" si="45"/>
        <v>0</v>
      </c>
      <c r="B618">
        <v>616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8">
        <f t="shared" si="46"/>
        <v>0</v>
      </c>
      <c r="Q618" t="str">
        <f t="shared" si="47"/>
        <v>technology</v>
      </c>
      <c r="R618" t="str">
        <f t="shared" si="48"/>
        <v>web</v>
      </c>
      <c r="S618" s="12">
        <f>(((K618/60)/60)/24)+DATE(1970,1,1)</f>
        <v>42761.376238425932</v>
      </c>
      <c r="T618" s="12">
        <f t="shared" si="49"/>
        <v>42791.376238425932</v>
      </c>
    </row>
    <row r="619" spans="1:20" ht="60" x14ac:dyDescent="0.25">
      <c r="A619" s="7">
        <f t="shared" si="45"/>
        <v>3</v>
      </c>
      <c r="B619">
        <v>617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8">
        <f t="shared" si="46"/>
        <v>20</v>
      </c>
      <c r="Q619" t="str">
        <f t="shared" si="47"/>
        <v>technology</v>
      </c>
      <c r="R619" t="str">
        <f t="shared" si="48"/>
        <v>web</v>
      </c>
      <c r="S619" s="12">
        <f>(((K619/60)/60)/24)+DATE(1970,1,1)</f>
        <v>42087.343090277776</v>
      </c>
      <c r="T619" s="12">
        <f t="shared" si="49"/>
        <v>42132.343090277776</v>
      </c>
    </row>
    <row r="620" spans="1:20" ht="60" x14ac:dyDescent="0.25">
      <c r="A620" s="7">
        <f t="shared" si="45"/>
        <v>0</v>
      </c>
      <c r="B620">
        <v>618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8">
        <f t="shared" si="46"/>
        <v>0</v>
      </c>
      <c r="Q620" t="str">
        <f t="shared" si="47"/>
        <v>technology</v>
      </c>
      <c r="R620" t="str">
        <f t="shared" si="48"/>
        <v>web</v>
      </c>
      <c r="S620" s="12">
        <f>(((K620/60)/60)/24)+DATE(1970,1,1)</f>
        <v>42317.810219907406</v>
      </c>
      <c r="T620" s="12">
        <f t="shared" si="49"/>
        <v>42347.810219907406</v>
      </c>
    </row>
    <row r="621" spans="1:20" ht="30" x14ac:dyDescent="0.25">
      <c r="A621" s="7">
        <f t="shared" si="45"/>
        <v>0</v>
      </c>
      <c r="B621">
        <v>619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8">
        <f t="shared" si="46"/>
        <v>1</v>
      </c>
      <c r="Q621" t="str">
        <f t="shared" si="47"/>
        <v>technology</v>
      </c>
      <c r="R621" t="str">
        <f t="shared" si="48"/>
        <v>web</v>
      </c>
      <c r="S621" s="12">
        <f>(((K621/60)/60)/24)+DATE(1970,1,1)</f>
        <v>41908.650347222225</v>
      </c>
      <c r="T621" s="12">
        <f t="shared" si="49"/>
        <v>41968.692013888889</v>
      </c>
    </row>
    <row r="622" spans="1:20" ht="45" x14ac:dyDescent="0.25">
      <c r="A622" s="7">
        <f t="shared" si="45"/>
        <v>1</v>
      </c>
      <c r="B622">
        <v>620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8">
        <f t="shared" si="46"/>
        <v>300</v>
      </c>
      <c r="Q622" t="str">
        <f t="shared" si="47"/>
        <v>technology</v>
      </c>
      <c r="R622" t="str">
        <f t="shared" si="48"/>
        <v>web</v>
      </c>
      <c r="S622" s="12">
        <f>(((K622/60)/60)/24)+DATE(1970,1,1)</f>
        <v>41831.716874999998</v>
      </c>
      <c r="T622" s="12">
        <f t="shared" si="49"/>
        <v>41876.716874999998</v>
      </c>
    </row>
    <row r="623" spans="1:20" ht="60" x14ac:dyDescent="0.25">
      <c r="A623" s="7">
        <f t="shared" si="45"/>
        <v>1</v>
      </c>
      <c r="B623">
        <v>621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8">
        <f t="shared" si="46"/>
        <v>87</v>
      </c>
      <c r="Q623" t="str">
        <f t="shared" si="47"/>
        <v>technology</v>
      </c>
      <c r="R623" t="str">
        <f t="shared" si="48"/>
        <v>web</v>
      </c>
      <c r="S623" s="12">
        <f>(((K623/60)/60)/24)+DATE(1970,1,1)</f>
        <v>42528.987696759257</v>
      </c>
      <c r="T623" s="12">
        <f t="shared" si="49"/>
        <v>42558.987696759257</v>
      </c>
    </row>
    <row r="624" spans="1:20" ht="60" x14ac:dyDescent="0.25">
      <c r="A624" s="7">
        <f t="shared" si="45"/>
        <v>6</v>
      </c>
      <c r="B624">
        <v>622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8">
        <f t="shared" si="46"/>
        <v>37.888888888888886</v>
      </c>
      <c r="Q624" t="str">
        <f t="shared" si="47"/>
        <v>technology</v>
      </c>
      <c r="R624" t="str">
        <f t="shared" si="48"/>
        <v>web</v>
      </c>
      <c r="S624" s="12">
        <f>(((K624/60)/60)/24)+DATE(1970,1,1)</f>
        <v>42532.774745370371</v>
      </c>
      <c r="T624" s="12">
        <f t="shared" si="49"/>
        <v>42552.774745370371</v>
      </c>
    </row>
    <row r="625" spans="1:20" ht="60" x14ac:dyDescent="0.25">
      <c r="A625" s="7">
        <f t="shared" si="45"/>
        <v>0</v>
      </c>
      <c r="B625">
        <v>623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8">
        <f t="shared" si="46"/>
        <v>0</v>
      </c>
      <c r="Q625" t="str">
        <f t="shared" si="47"/>
        <v>technology</v>
      </c>
      <c r="R625" t="str">
        <f t="shared" si="48"/>
        <v>web</v>
      </c>
      <c r="S625" s="12">
        <f>(((K625/60)/60)/24)+DATE(1970,1,1)</f>
        <v>42122.009224537032</v>
      </c>
      <c r="T625" s="12">
        <f t="shared" si="49"/>
        <v>42152.009224537032</v>
      </c>
    </row>
    <row r="626" spans="1:20" ht="45" x14ac:dyDescent="0.25">
      <c r="A626" s="7">
        <f t="shared" si="45"/>
        <v>0</v>
      </c>
      <c r="B626">
        <v>624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8">
        <f t="shared" si="46"/>
        <v>0</v>
      </c>
      <c r="Q626" t="str">
        <f t="shared" si="47"/>
        <v>technology</v>
      </c>
      <c r="R626" t="str">
        <f t="shared" si="48"/>
        <v>web</v>
      </c>
      <c r="S626" s="12">
        <f>(((K626/60)/60)/24)+DATE(1970,1,1)</f>
        <v>42108.988900462966</v>
      </c>
      <c r="T626" s="12">
        <f t="shared" si="49"/>
        <v>42138.988900462966</v>
      </c>
    </row>
    <row r="627" spans="1:20" ht="60" x14ac:dyDescent="0.25">
      <c r="A627" s="7">
        <f t="shared" si="45"/>
        <v>0</v>
      </c>
      <c r="B627">
        <v>625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8">
        <f t="shared" si="46"/>
        <v>0</v>
      </c>
      <c r="Q627" t="str">
        <f t="shared" si="47"/>
        <v>technology</v>
      </c>
      <c r="R627" t="str">
        <f t="shared" si="48"/>
        <v>web</v>
      </c>
      <c r="S627" s="12">
        <f>(((K627/60)/60)/24)+DATE(1970,1,1)</f>
        <v>42790.895567129628</v>
      </c>
      <c r="T627" s="12">
        <f t="shared" si="49"/>
        <v>42820.853900462964</v>
      </c>
    </row>
    <row r="628" spans="1:20" ht="60" x14ac:dyDescent="0.25">
      <c r="A628" s="7">
        <f t="shared" si="45"/>
        <v>17</v>
      </c>
      <c r="B628">
        <v>626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8">
        <f t="shared" si="46"/>
        <v>111.41025641025641</v>
      </c>
      <c r="Q628" t="str">
        <f t="shared" si="47"/>
        <v>technology</v>
      </c>
      <c r="R628" t="str">
        <f t="shared" si="48"/>
        <v>web</v>
      </c>
      <c r="S628" s="12">
        <f>(((K628/60)/60)/24)+DATE(1970,1,1)</f>
        <v>42198.559479166666</v>
      </c>
      <c r="T628" s="12">
        <f t="shared" si="49"/>
        <v>42231.556944444441</v>
      </c>
    </row>
    <row r="629" spans="1:20" ht="60" x14ac:dyDescent="0.25">
      <c r="A629" s="7">
        <f t="shared" si="45"/>
        <v>0</v>
      </c>
      <c r="B629">
        <v>627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8">
        <f t="shared" si="46"/>
        <v>90</v>
      </c>
      <c r="Q629" t="str">
        <f t="shared" si="47"/>
        <v>technology</v>
      </c>
      <c r="R629" t="str">
        <f t="shared" si="48"/>
        <v>web</v>
      </c>
      <c r="S629" s="12">
        <f>(((K629/60)/60)/24)+DATE(1970,1,1)</f>
        <v>42384.306840277779</v>
      </c>
      <c r="T629" s="12">
        <f t="shared" si="49"/>
        <v>42443.958333333328</v>
      </c>
    </row>
    <row r="630" spans="1:20" ht="45" x14ac:dyDescent="0.25">
      <c r="A630" s="7">
        <f t="shared" si="45"/>
        <v>0</v>
      </c>
      <c r="B630">
        <v>628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8">
        <f t="shared" si="46"/>
        <v>0</v>
      </c>
      <c r="Q630" t="str">
        <f t="shared" si="47"/>
        <v>technology</v>
      </c>
      <c r="R630" t="str">
        <f t="shared" si="48"/>
        <v>web</v>
      </c>
      <c r="S630" s="12">
        <f>(((K630/60)/60)/24)+DATE(1970,1,1)</f>
        <v>41803.692789351851</v>
      </c>
      <c r="T630" s="12">
        <f t="shared" si="49"/>
        <v>41833.692789351851</v>
      </c>
    </row>
    <row r="631" spans="1:20" ht="60" x14ac:dyDescent="0.25">
      <c r="A631" s="7">
        <f t="shared" si="45"/>
        <v>0</v>
      </c>
      <c r="B631">
        <v>629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8">
        <f t="shared" si="46"/>
        <v>116.66666666666667</v>
      </c>
      <c r="Q631" t="str">
        <f t="shared" si="47"/>
        <v>technology</v>
      </c>
      <c r="R631" t="str">
        <f t="shared" si="48"/>
        <v>web</v>
      </c>
      <c r="S631" s="12">
        <f>(((K631/60)/60)/24)+DATE(1970,1,1)</f>
        <v>42474.637824074074</v>
      </c>
      <c r="T631" s="12">
        <f t="shared" si="49"/>
        <v>42504.637824074074</v>
      </c>
    </row>
    <row r="632" spans="1:20" ht="60" x14ac:dyDescent="0.25">
      <c r="A632" s="7">
        <f t="shared" si="45"/>
        <v>0</v>
      </c>
      <c r="B632">
        <v>630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8">
        <f t="shared" si="46"/>
        <v>10</v>
      </c>
      <c r="Q632" t="str">
        <f t="shared" si="47"/>
        <v>technology</v>
      </c>
      <c r="R632" t="str">
        <f t="shared" si="48"/>
        <v>web</v>
      </c>
      <c r="S632" s="12">
        <f>(((K632/60)/60)/24)+DATE(1970,1,1)</f>
        <v>42223.619456018518</v>
      </c>
      <c r="T632" s="12">
        <f t="shared" si="49"/>
        <v>42253.215277777781</v>
      </c>
    </row>
    <row r="633" spans="1:20" ht="45" x14ac:dyDescent="0.25">
      <c r="A633" s="7">
        <f t="shared" si="45"/>
        <v>1</v>
      </c>
      <c r="B633">
        <v>631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8">
        <f t="shared" si="46"/>
        <v>76.666666666666671</v>
      </c>
      <c r="Q633" t="str">
        <f t="shared" si="47"/>
        <v>technology</v>
      </c>
      <c r="R633" t="str">
        <f t="shared" si="48"/>
        <v>web</v>
      </c>
      <c r="S633" s="12">
        <f>(((K633/60)/60)/24)+DATE(1970,1,1)</f>
        <v>42489.772326388891</v>
      </c>
      <c r="T633" s="12">
        <f t="shared" si="49"/>
        <v>42518.772326388891</v>
      </c>
    </row>
    <row r="634" spans="1:20" ht="45" x14ac:dyDescent="0.25">
      <c r="A634" s="7">
        <f t="shared" si="45"/>
        <v>0</v>
      </c>
      <c r="B634">
        <v>632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8">
        <f t="shared" si="46"/>
        <v>0</v>
      </c>
      <c r="Q634" t="str">
        <f t="shared" si="47"/>
        <v>technology</v>
      </c>
      <c r="R634" t="str">
        <f t="shared" si="48"/>
        <v>web</v>
      </c>
      <c r="S634" s="12">
        <f>(((K634/60)/60)/24)+DATE(1970,1,1)</f>
        <v>42303.659317129626</v>
      </c>
      <c r="T634" s="12">
        <f t="shared" si="49"/>
        <v>42333.700983796298</v>
      </c>
    </row>
    <row r="635" spans="1:20" ht="45" x14ac:dyDescent="0.25">
      <c r="A635" s="7">
        <f t="shared" si="45"/>
        <v>12</v>
      </c>
      <c r="B635">
        <v>633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8">
        <f t="shared" si="46"/>
        <v>49.8</v>
      </c>
      <c r="Q635" t="str">
        <f t="shared" si="47"/>
        <v>technology</v>
      </c>
      <c r="R635" t="str">
        <f t="shared" si="48"/>
        <v>web</v>
      </c>
      <c r="S635" s="12">
        <f>(((K635/60)/60)/24)+DATE(1970,1,1)</f>
        <v>42507.29932870371</v>
      </c>
      <c r="T635" s="12">
        <f t="shared" si="49"/>
        <v>42538.958333333328</v>
      </c>
    </row>
    <row r="636" spans="1:20" ht="45" x14ac:dyDescent="0.25">
      <c r="A636" s="7">
        <f t="shared" si="45"/>
        <v>0</v>
      </c>
      <c r="B636">
        <v>634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8">
        <f t="shared" si="46"/>
        <v>1</v>
      </c>
      <c r="Q636" t="str">
        <f t="shared" si="47"/>
        <v>technology</v>
      </c>
      <c r="R636" t="str">
        <f t="shared" si="48"/>
        <v>web</v>
      </c>
      <c r="S636" s="12">
        <f>(((K636/60)/60)/24)+DATE(1970,1,1)</f>
        <v>42031.928576388891</v>
      </c>
      <c r="T636" s="12">
        <f t="shared" si="49"/>
        <v>42061.928576388891</v>
      </c>
    </row>
    <row r="637" spans="1:20" ht="30" x14ac:dyDescent="0.25">
      <c r="A637" s="7">
        <f t="shared" si="45"/>
        <v>0</v>
      </c>
      <c r="B637">
        <v>635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8">
        <f t="shared" si="46"/>
        <v>2</v>
      </c>
      <c r="Q637" t="str">
        <f t="shared" si="47"/>
        <v>technology</v>
      </c>
      <c r="R637" t="str">
        <f t="shared" si="48"/>
        <v>web</v>
      </c>
      <c r="S637" s="12">
        <f>(((K637/60)/60)/24)+DATE(1970,1,1)</f>
        <v>42076.092152777783</v>
      </c>
      <c r="T637" s="12">
        <f t="shared" si="49"/>
        <v>42106.092152777783</v>
      </c>
    </row>
    <row r="638" spans="1:20" ht="45" x14ac:dyDescent="0.25">
      <c r="A638" s="7">
        <f t="shared" si="45"/>
        <v>0</v>
      </c>
      <c r="B638">
        <v>636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8">
        <f t="shared" si="46"/>
        <v>4</v>
      </c>
      <c r="Q638" t="str">
        <f t="shared" si="47"/>
        <v>technology</v>
      </c>
      <c r="R638" t="str">
        <f t="shared" si="48"/>
        <v>web</v>
      </c>
      <c r="S638" s="12">
        <f>(((K638/60)/60)/24)+DATE(1970,1,1)</f>
        <v>42131.455439814818</v>
      </c>
      <c r="T638" s="12">
        <f t="shared" si="49"/>
        <v>42161.44930555555</v>
      </c>
    </row>
    <row r="639" spans="1:20" ht="60" x14ac:dyDescent="0.25">
      <c r="A639" s="7">
        <f t="shared" si="45"/>
        <v>0</v>
      </c>
      <c r="B639">
        <v>637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8">
        <f t="shared" si="46"/>
        <v>0</v>
      </c>
      <c r="Q639" t="str">
        <f t="shared" si="47"/>
        <v>technology</v>
      </c>
      <c r="R639" t="str">
        <f t="shared" si="48"/>
        <v>web</v>
      </c>
      <c r="S639" s="12">
        <f>(((K639/60)/60)/24)+DATE(1970,1,1)</f>
        <v>42762.962013888886</v>
      </c>
      <c r="T639" s="12">
        <f t="shared" si="49"/>
        <v>42791.961111111115</v>
      </c>
    </row>
    <row r="640" spans="1:20" x14ac:dyDescent="0.25">
      <c r="A640" s="7">
        <f t="shared" si="45"/>
        <v>0</v>
      </c>
      <c r="B640">
        <v>638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8">
        <f t="shared" si="46"/>
        <v>3</v>
      </c>
      <c r="Q640" t="str">
        <f t="shared" si="47"/>
        <v>technology</v>
      </c>
      <c r="R640" t="str">
        <f t="shared" si="48"/>
        <v>web</v>
      </c>
      <c r="S640" s="12">
        <f>(((K640/60)/60)/24)+DATE(1970,1,1)</f>
        <v>42759.593310185184</v>
      </c>
      <c r="T640" s="12">
        <f t="shared" si="49"/>
        <v>42819.55164351852</v>
      </c>
    </row>
    <row r="641" spans="1:20" ht="30" x14ac:dyDescent="0.25">
      <c r="A641" s="7">
        <f t="shared" si="45"/>
        <v>0</v>
      </c>
      <c r="B641">
        <v>639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8">
        <f t="shared" si="46"/>
        <v>1</v>
      </c>
      <c r="Q641" t="str">
        <f t="shared" si="47"/>
        <v>technology</v>
      </c>
      <c r="R641" t="str">
        <f t="shared" si="48"/>
        <v>web</v>
      </c>
      <c r="S641" s="12">
        <f>(((K641/60)/60)/24)+DATE(1970,1,1)</f>
        <v>41865.583275462966</v>
      </c>
      <c r="T641" s="12">
        <f t="shared" si="49"/>
        <v>41925.583275462966</v>
      </c>
    </row>
    <row r="642" spans="1:20" ht="60" x14ac:dyDescent="0.25">
      <c r="A642" s="7">
        <f t="shared" si="45"/>
        <v>144</v>
      </c>
      <c r="B642">
        <v>640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8">
        <f t="shared" si="46"/>
        <v>50.5</v>
      </c>
      <c r="Q642" t="str">
        <f t="shared" si="47"/>
        <v>technology</v>
      </c>
      <c r="R642" t="str">
        <f t="shared" si="48"/>
        <v>wearables</v>
      </c>
      <c r="S642" s="12">
        <f>(((K642/60)/60)/24)+DATE(1970,1,1)</f>
        <v>42683.420312500006</v>
      </c>
      <c r="T642" s="12">
        <f t="shared" si="49"/>
        <v>42698.958333333328</v>
      </c>
    </row>
    <row r="643" spans="1:20" ht="60" x14ac:dyDescent="0.25">
      <c r="A643" s="7">
        <f t="shared" ref="A643:A706" si="50">IF(E643&gt;0,ROUND(100*F643/E643,0),0)</f>
        <v>119</v>
      </c>
      <c r="B643">
        <v>641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8">
        <f t="shared" ref="P643:P706" si="51">IF(M643&gt;0,F643/M643,0)</f>
        <v>151.31746031746033</v>
      </c>
      <c r="Q643" t="str">
        <f t="shared" ref="Q643:Q706" si="52">MID(O643,1,FIND("/",O643)-1)</f>
        <v>technology</v>
      </c>
      <c r="R643" t="str">
        <f t="shared" ref="R643:R706" si="53">MID(O643,FIND("/",O643)+1,LEN(O643)-FIND("/",O643))</f>
        <v>wearables</v>
      </c>
      <c r="S643" s="12">
        <f>(((K643/60)/60)/24)+DATE(1970,1,1)</f>
        <v>42199.57</v>
      </c>
      <c r="T643" s="12">
        <f t="shared" ref="T643:T706" si="54">(((J643/60)/60)/24)+DATE(1970,1,1)</f>
        <v>42229.57</v>
      </c>
    </row>
    <row r="644" spans="1:20" ht="60" x14ac:dyDescent="0.25">
      <c r="A644" s="7">
        <f t="shared" si="50"/>
        <v>1460</v>
      </c>
      <c r="B644">
        <v>642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8">
        <f t="shared" si="51"/>
        <v>134.3592456301748</v>
      </c>
      <c r="Q644" t="str">
        <f t="shared" si="52"/>
        <v>technology</v>
      </c>
      <c r="R644" t="str">
        <f t="shared" si="53"/>
        <v>wearables</v>
      </c>
      <c r="S644" s="12">
        <f>(((K644/60)/60)/24)+DATE(1970,1,1)</f>
        <v>42199.651319444441</v>
      </c>
      <c r="T644" s="12">
        <f t="shared" si="54"/>
        <v>42235.651319444441</v>
      </c>
    </row>
    <row r="645" spans="1:20" ht="45" x14ac:dyDescent="0.25">
      <c r="A645" s="7">
        <f t="shared" si="50"/>
        <v>106</v>
      </c>
      <c r="B645">
        <v>643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8">
        <f t="shared" si="51"/>
        <v>174.02631578947367</v>
      </c>
      <c r="Q645" t="str">
        <f t="shared" si="52"/>
        <v>technology</v>
      </c>
      <c r="R645" t="str">
        <f t="shared" si="53"/>
        <v>wearables</v>
      </c>
      <c r="S645" s="12">
        <f>(((K645/60)/60)/24)+DATE(1970,1,1)</f>
        <v>42100.642071759255</v>
      </c>
      <c r="T645" s="12">
        <f t="shared" si="54"/>
        <v>42155.642071759255</v>
      </c>
    </row>
    <row r="646" spans="1:20" ht="60" x14ac:dyDescent="0.25">
      <c r="A646" s="7">
        <f t="shared" si="50"/>
        <v>300</v>
      </c>
      <c r="B646">
        <v>644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8">
        <f t="shared" si="51"/>
        <v>73.486268364348675</v>
      </c>
      <c r="Q646" t="str">
        <f t="shared" si="52"/>
        <v>technology</v>
      </c>
      <c r="R646" t="str">
        <f t="shared" si="53"/>
        <v>wearables</v>
      </c>
      <c r="S646" s="12">
        <f>(((K646/60)/60)/24)+DATE(1970,1,1)</f>
        <v>41898.665960648148</v>
      </c>
      <c r="T646" s="12">
        <f t="shared" si="54"/>
        <v>41941.041666666664</v>
      </c>
    </row>
    <row r="647" spans="1:20" ht="30" x14ac:dyDescent="0.25">
      <c r="A647" s="7">
        <f t="shared" si="50"/>
        <v>279</v>
      </c>
      <c r="B647">
        <v>645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8">
        <f t="shared" si="51"/>
        <v>23.518987341772153</v>
      </c>
      <c r="Q647" t="str">
        <f t="shared" si="52"/>
        <v>technology</v>
      </c>
      <c r="R647" t="str">
        <f t="shared" si="53"/>
        <v>wearables</v>
      </c>
      <c r="S647" s="12">
        <f>(((K647/60)/60)/24)+DATE(1970,1,1)</f>
        <v>42564.026319444441</v>
      </c>
      <c r="T647" s="12">
        <f t="shared" si="54"/>
        <v>42594.026319444441</v>
      </c>
    </row>
    <row r="648" spans="1:20" ht="60" x14ac:dyDescent="0.25">
      <c r="A648" s="7">
        <f t="shared" si="50"/>
        <v>132</v>
      </c>
      <c r="B648">
        <v>646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8">
        <f t="shared" si="51"/>
        <v>39.074444444444445</v>
      </c>
      <c r="Q648" t="str">
        <f t="shared" si="52"/>
        <v>technology</v>
      </c>
      <c r="R648" t="str">
        <f t="shared" si="53"/>
        <v>wearables</v>
      </c>
      <c r="S648" s="12">
        <f>(((K648/60)/60)/24)+DATE(1970,1,1)</f>
        <v>41832.852627314816</v>
      </c>
      <c r="T648" s="12">
        <f t="shared" si="54"/>
        <v>41862.852627314816</v>
      </c>
    </row>
    <row r="649" spans="1:20" ht="60" x14ac:dyDescent="0.25">
      <c r="A649" s="7">
        <f t="shared" si="50"/>
        <v>107</v>
      </c>
      <c r="B649">
        <v>647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8">
        <f t="shared" si="51"/>
        <v>125.94117647058823</v>
      </c>
      <c r="Q649" t="str">
        <f t="shared" si="52"/>
        <v>technology</v>
      </c>
      <c r="R649" t="str">
        <f t="shared" si="53"/>
        <v>wearables</v>
      </c>
      <c r="S649" s="12">
        <f>(((K649/60)/60)/24)+DATE(1970,1,1)</f>
        <v>42416.767928240741</v>
      </c>
      <c r="T649" s="12">
        <f t="shared" si="54"/>
        <v>42446.726261574076</v>
      </c>
    </row>
    <row r="650" spans="1:20" ht="30" x14ac:dyDescent="0.25">
      <c r="A650" s="7">
        <f t="shared" si="50"/>
        <v>127</v>
      </c>
      <c r="B650">
        <v>648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8">
        <f t="shared" si="51"/>
        <v>1644</v>
      </c>
      <c r="Q650" t="str">
        <f t="shared" si="52"/>
        <v>technology</v>
      </c>
      <c r="R650" t="str">
        <f t="shared" si="53"/>
        <v>wearables</v>
      </c>
      <c r="S650" s="12">
        <f>(((K650/60)/60)/24)+DATE(1970,1,1)</f>
        <v>41891.693379629629</v>
      </c>
      <c r="T650" s="12">
        <f t="shared" si="54"/>
        <v>41926.693379629629</v>
      </c>
    </row>
    <row r="651" spans="1:20" ht="60" x14ac:dyDescent="0.25">
      <c r="A651" s="7">
        <f t="shared" si="50"/>
        <v>140</v>
      </c>
      <c r="B651">
        <v>649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8">
        <f t="shared" si="51"/>
        <v>42.670731707317074</v>
      </c>
      <c r="Q651" t="str">
        <f t="shared" si="52"/>
        <v>technology</v>
      </c>
      <c r="R651" t="str">
        <f t="shared" si="53"/>
        <v>wearables</v>
      </c>
      <c r="S651" s="12">
        <f>(((K651/60)/60)/24)+DATE(1970,1,1)</f>
        <v>41877.912187499998</v>
      </c>
      <c r="T651" s="12">
        <f t="shared" si="54"/>
        <v>41898.912187499998</v>
      </c>
    </row>
    <row r="652" spans="1:20" ht="60" x14ac:dyDescent="0.25">
      <c r="A652" s="7">
        <f t="shared" si="50"/>
        <v>112</v>
      </c>
      <c r="B652">
        <v>650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8">
        <f t="shared" si="51"/>
        <v>35.125</v>
      </c>
      <c r="Q652" t="str">
        <f t="shared" si="52"/>
        <v>technology</v>
      </c>
      <c r="R652" t="str">
        <f t="shared" si="53"/>
        <v>wearables</v>
      </c>
      <c r="S652" s="12">
        <f>(((K652/60)/60)/24)+DATE(1970,1,1)</f>
        <v>41932.036851851852</v>
      </c>
      <c r="T652" s="12">
        <f t="shared" si="54"/>
        <v>41992.078518518523</v>
      </c>
    </row>
    <row r="653" spans="1:20" ht="60" x14ac:dyDescent="0.25">
      <c r="A653" s="7">
        <f t="shared" si="50"/>
        <v>101</v>
      </c>
      <c r="B653">
        <v>651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8">
        <f t="shared" si="51"/>
        <v>239.35238095238094</v>
      </c>
      <c r="Q653" t="str">
        <f t="shared" si="52"/>
        <v>technology</v>
      </c>
      <c r="R653" t="str">
        <f t="shared" si="53"/>
        <v>wearables</v>
      </c>
      <c r="S653" s="12">
        <f>(((K653/60)/60)/24)+DATE(1970,1,1)</f>
        <v>41956.017488425925</v>
      </c>
      <c r="T653" s="12">
        <f t="shared" si="54"/>
        <v>41986.017488425925</v>
      </c>
    </row>
    <row r="654" spans="1:20" ht="60" x14ac:dyDescent="0.25">
      <c r="A654" s="7">
        <f t="shared" si="50"/>
        <v>100</v>
      </c>
      <c r="B654">
        <v>652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8">
        <f t="shared" si="51"/>
        <v>107.64285714285714</v>
      </c>
      <c r="Q654" t="str">
        <f t="shared" si="52"/>
        <v>technology</v>
      </c>
      <c r="R654" t="str">
        <f t="shared" si="53"/>
        <v>wearables</v>
      </c>
      <c r="S654" s="12">
        <f>(((K654/60)/60)/24)+DATE(1970,1,1)</f>
        <v>42675.690393518518</v>
      </c>
      <c r="T654" s="12">
        <f t="shared" si="54"/>
        <v>42705.732060185182</v>
      </c>
    </row>
    <row r="655" spans="1:20" ht="60" x14ac:dyDescent="0.25">
      <c r="A655" s="7">
        <f t="shared" si="50"/>
        <v>141</v>
      </c>
      <c r="B655">
        <v>653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8">
        <f t="shared" si="51"/>
        <v>95.830623306233065</v>
      </c>
      <c r="Q655" t="str">
        <f t="shared" si="52"/>
        <v>technology</v>
      </c>
      <c r="R655" t="str">
        <f t="shared" si="53"/>
        <v>wearables</v>
      </c>
      <c r="S655" s="12">
        <f>(((K655/60)/60)/24)+DATE(1970,1,1)</f>
        <v>42199.618518518517</v>
      </c>
      <c r="T655" s="12">
        <f t="shared" si="54"/>
        <v>42236.618518518517</v>
      </c>
    </row>
    <row r="656" spans="1:20" ht="60" x14ac:dyDescent="0.25">
      <c r="A656" s="7">
        <f t="shared" si="50"/>
        <v>267</v>
      </c>
      <c r="B656">
        <v>654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8">
        <f t="shared" si="51"/>
        <v>31.663376110562684</v>
      </c>
      <c r="Q656" t="str">
        <f t="shared" si="52"/>
        <v>technology</v>
      </c>
      <c r="R656" t="str">
        <f t="shared" si="53"/>
        <v>wearables</v>
      </c>
      <c r="S656" s="12">
        <f>(((K656/60)/60)/24)+DATE(1970,1,1)</f>
        <v>42163.957326388889</v>
      </c>
      <c r="T656" s="12">
        <f t="shared" si="54"/>
        <v>42193.957326388889</v>
      </c>
    </row>
    <row r="657" spans="1:20" ht="45" x14ac:dyDescent="0.25">
      <c r="A657" s="7">
        <f t="shared" si="50"/>
        <v>147</v>
      </c>
      <c r="B657">
        <v>655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8">
        <f t="shared" si="51"/>
        <v>42.886861313868614</v>
      </c>
      <c r="Q657" t="str">
        <f t="shared" si="52"/>
        <v>technology</v>
      </c>
      <c r="R657" t="str">
        <f t="shared" si="53"/>
        <v>wearables</v>
      </c>
      <c r="S657" s="12">
        <f>(((K657/60)/60)/24)+DATE(1970,1,1)</f>
        <v>42045.957314814819</v>
      </c>
      <c r="T657" s="12">
        <f t="shared" si="54"/>
        <v>42075.915648148148</v>
      </c>
    </row>
    <row r="658" spans="1:20" ht="60" x14ac:dyDescent="0.25">
      <c r="A658" s="7">
        <f t="shared" si="50"/>
        <v>214</v>
      </c>
      <c r="B658">
        <v>656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8">
        <f t="shared" si="51"/>
        <v>122.73563218390805</v>
      </c>
      <c r="Q658" t="str">
        <f t="shared" si="52"/>
        <v>technology</v>
      </c>
      <c r="R658" t="str">
        <f t="shared" si="53"/>
        <v>wearables</v>
      </c>
      <c r="S658" s="12">
        <f>(((K658/60)/60)/24)+DATE(1970,1,1)</f>
        <v>42417.804618055554</v>
      </c>
      <c r="T658" s="12">
        <f t="shared" si="54"/>
        <v>42477.762951388882</v>
      </c>
    </row>
    <row r="659" spans="1:20" ht="60" x14ac:dyDescent="0.25">
      <c r="A659" s="7">
        <f t="shared" si="50"/>
        <v>126</v>
      </c>
      <c r="B659">
        <v>657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8">
        <f t="shared" si="51"/>
        <v>190.45454545454547</v>
      </c>
      <c r="Q659" t="str">
        <f t="shared" si="52"/>
        <v>technology</v>
      </c>
      <c r="R659" t="str">
        <f t="shared" si="53"/>
        <v>wearables</v>
      </c>
      <c r="S659" s="12">
        <f>(((K659/60)/60)/24)+DATE(1970,1,1)</f>
        <v>42331.84574074074</v>
      </c>
      <c r="T659" s="12">
        <f t="shared" si="54"/>
        <v>42361.84574074074</v>
      </c>
    </row>
    <row r="660" spans="1:20" ht="60" x14ac:dyDescent="0.25">
      <c r="A660" s="7">
        <f t="shared" si="50"/>
        <v>104</v>
      </c>
      <c r="B660">
        <v>658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8">
        <f t="shared" si="51"/>
        <v>109.33695652173913</v>
      </c>
      <c r="Q660" t="str">
        <f t="shared" si="52"/>
        <v>technology</v>
      </c>
      <c r="R660" t="str">
        <f t="shared" si="53"/>
        <v>wearables</v>
      </c>
      <c r="S660" s="12">
        <f>(((K660/60)/60)/24)+DATE(1970,1,1)</f>
        <v>42179.160752314812</v>
      </c>
      <c r="T660" s="12">
        <f t="shared" si="54"/>
        <v>42211.75</v>
      </c>
    </row>
    <row r="661" spans="1:20" x14ac:dyDescent="0.25">
      <c r="A661" s="7">
        <f t="shared" si="50"/>
        <v>101</v>
      </c>
      <c r="B661">
        <v>659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8">
        <f t="shared" si="51"/>
        <v>143.66666666666666</v>
      </c>
      <c r="Q661" t="str">
        <f t="shared" si="52"/>
        <v>technology</v>
      </c>
      <c r="R661" t="str">
        <f t="shared" si="53"/>
        <v>wearables</v>
      </c>
      <c r="S661" s="12">
        <f>(((K661/60)/60)/24)+DATE(1970,1,1)</f>
        <v>42209.593692129631</v>
      </c>
      <c r="T661" s="12">
        <f t="shared" si="54"/>
        <v>42239.593692129631</v>
      </c>
    </row>
    <row r="662" spans="1:20" ht="60" x14ac:dyDescent="0.25">
      <c r="A662" s="7">
        <f t="shared" si="50"/>
        <v>3</v>
      </c>
      <c r="B662">
        <v>660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8">
        <f t="shared" si="51"/>
        <v>84.944444444444443</v>
      </c>
      <c r="Q662" t="str">
        <f t="shared" si="52"/>
        <v>technology</v>
      </c>
      <c r="R662" t="str">
        <f t="shared" si="53"/>
        <v>wearables</v>
      </c>
      <c r="S662" s="12">
        <f>(((K662/60)/60)/24)+DATE(1970,1,1)</f>
        <v>41922.741655092592</v>
      </c>
      <c r="T662" s="12">
        <f t="shared" si="54"/>
        <v>41952.783321759263</v>
      </c>
    </row>
    <row r="663" spans="1:20" ht="45" x14ac:dyDescent="0.25">
      <c r="A663" s="7">
        <f t="shared" si="50"/>
        <v>1</v>
      </c>
      <c r="B663">
        <v>661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8">
        <f t="shared" si="51"/>
        <v>10.555555555555555</v>
      </c>
      <c r="Q663" t="str">
        <f t="shared" si="52"/>
        <v>technology</v>
      </c>
      <c r="R663" t="str">
        <f t="shared" si="53"/>
        <v>wearables</v>
      </c>
      <c r="S663" s="12">
        <f>(((K663/60)/60)/24)+DATE(1970,1,1)</f>
        <v>42636.645358796297</v>
      </c>
      <c r="T663" s="12">
        <f t="shared" si="54"/>
        <v>42666.645358796297</v>
      </c>
    </row>
    <row r="664" spans="1:20" ht="45" x14ac:dyDescent="0.25">
      <c r="A664" s="7">
        <f t="shared" si="50"/>
        <v>0</v>
      </c>
      <c r="B664">
        <v>662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8">
        <f t="shared" si="51"/>
        <v>39</v>
      </c>
      <c r="Q664" t="str">
        <f t="shared" si="52"/>
        <v>technology</v>
      </c>
      <c r="R664" t="str">
        <f t="shared" si="53"/>
        <v>wearables</v>
      </c>
      <c r="S664" s="12">
        <f>(((K664/60)/60)/24)+DATE(1970,1,1)</f>
        <v>41990.438043981485</v>
      </c>
      <c r="T664" s="12">
        <f t="shared" si="54"/>
        <v>42020.438043981485</v>
      </c>
    </row>
    <row r="665" spans="1:20" ht="60" x14ac:dyDescent="0.25">
      <c r="A665" s="7">
        <f t="shared" si="50"/>
        <v>0</v>
      </c>
      <c r="B665">
        <v>663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8">
        <f t="shared" si="51"/>
        <v>100</v>
      </c>
      <c r="Q665" t="str">
        <f t="shared" si="52"/>
        <v>technology</v>
      </c>
      <c r="R665" t="str">
        <f t="shared" si="53"/>
        <v>wearables</v>
      </c>
      <c r="S665" s="12">
        <f>(((K665/60)/60)/24)+DATE(1970,1,1)</f>
        <v>42173.843240740738</v>
      </c>
      <c r="T665" s="12">
        <f t="shared" si="54"/>
        <v>42203.843240740738</v>
      </c>
    </row>
    <row r="666" spans="1:20" ht="60" x14ac:dyDescent="0.25">
      <c r="A666" s="7">
        <f t="shared" si="50"/>
        <v>8</v>
      </c>
      <c r="B666">
        <v>664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8">
        <f t="shared" si="51"/>
        <v>31.172413793103448</v>
      </c>
      <c r="Q666" t="str">
        <f t="shared" si="52"/>
        <v>technology</v>
      </c>
      <c r="R666" t="str">
        <f t="shared" si="53"/>
        <v>wearables</v>
      </c>
      <c r="S666" s="12">
        <f>(((K666/60)/60)/24)+DATE(1970,1,1)</f>
        <v>42077.666377314818</v>
      </c>
      <c r="T666" s="12">
        <f t="shared" si="54"/>
        <v>42107.666377314818</v>
      </c>
    </row>
    <row r="667" spans="1:20" ht="60" x14ac:dyDescent="0.25">
      <c r="A667" s="7">
        <f t="shared" si="50"/>
        <v>19</v>
      </c>
      <c r="B667">
        <v>665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8">
        <f t="shared" si="51"/>
        <v>155.33333333333334</v>
      </c>
      <c r="Q667" t="str">
        <f t="shared" si="52"/>
        <v>technology</v>
      </c>
      <c r="R667" t="str">
        <f t="shared" si="53"/>
        <v>wearables</v>
      </c>
      <c r="S667" s="12">
        <f>(((K667/60)/60)/24)+DATE(1970,1,1)</f>
        <v>42688.711354166662</v>
      </c>
      <c r="T667" s="12">
        <f t="shared" si="54"/>
        <v>42748.711354166662</v>
      </c>
    </row>
    <row r="668" spans="1:20" ht="60" x14ac:dyDescent="0.25">
      <c r="A668" s="7">
        <f t="shared" si="50"/>
        <v>0</v>
      </c>
      <c r="B668">
        <v>666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8">
        <f t="shared" si="51"/>
        <v>2</v>
      </c>
      <c r="Q668" t="str">
        <f t="shared" si="52"/>
        <v>technology</v>
      </c>
      <c r="R668" t="str">
        <f t="shared" si="53"/>
        <v>wearables</v>
      </c>
      <c r="S668" s="12">
        <f>(((K668/60)/60)/24)+DATE(1970,1,1)</f>
        <v>41838.832152777781</v>
      </c>
      <c r="T668" s="12">
        <f t="shared" si="54"/>
        <v>41868.832152777781</v>
      </c>
    </row>
    <row r="669" spans="1:20" ht="60" x14ac:dyDescent="0.25">
      <c r="A669" s="7">
        <f t="shared" si="50"/>
        <v>10</v>
      </c>
      <c r="B669">
        <v>667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8">
        <f t="shared" si="51"/>
        <v>178.92857142857142</v>
      </c>
      <c r="Q669" t="str">
        <f t="shared" si="52"/>
        <v>technology</v>
      </c>
      <c r="R669" t="str">
        <f t="shared" si="53"/>
        <v>wearables</v>
      </c>
      <c r="S669" s="12">
        <f>(((K669/60)/60)/24)+DATE(1970,1,1)</f>
        <v>42632.373414351852</v>
      </c>
      <c r="T669" s="12">
        <f t="shared" si="54"/>
        <v>42672.373414351852</v>
      </c>
    </row>
    <row r="670" spans="1:20" ht="45" x14ac:dyDescent="0.25">
      <c r="A670" s="7">
        <f t="shared" si="50"/>
        <v>5</v>
      </c>
      <c r="B670">
        <v>668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8">
        <f t="shared" si="51"/>
        <v>27.36</v>
      </c>
      <c r="Q670" t="str">
        <f t="shared" si="52"/>
        <v>technology</v>
      </c>
      <c r="R670" t="str">
        <f t="shared" si="53"/>
        <v>wearables</v>
      </c>
      <c r="S670" s="12">
        <f>(((K670/60)/60)/24)+DATE(1970,1,1)</f>
        <v>42090.831273148149</v>
      </c>
      <c r="T670" s="12">
        <f t="shared" si="54"/>
        <v>42135.831273148149</v>
      </c>
    </row>
    <row r="671" spans="1:20" ht="60" x14ac:dyDescent="0.25">
      <c r="A671" s="7">
        <f t="shared" si="50"/>
        <v>22</v>
      </c>
      <c r="B671">
        <v>669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8">
        <f t="shared" si="51"/>
        <v>1536.25</v>
      </c>
      <c r="Q671" t="str">
        <f t="shared" si="52"/>
        <v>technology</v>
      </c>
      <c r="R671" t="str">
        <f t="shared" si="53"/>
        <v>wearables</v>
      </c>
      <c r="S671" s="12">
        <f>(((K671/60)/60)/24)+DATE(1970,1,1)</f>
        <v>42527.625671296293</v>
      </c>
      <c r="T671" s="12">
        <f t="shared" si="54"/>
        <v>42557.625671296293</v>
      </c>
    </row>
    <row r="672" spans="1:20" ht="60" x14ac:dyDescent="0.25">
      <c r="A672" s="7">
        <f t="shared" si="50"/>
        <v>29</v>
      </c>
      <c r="B672">
        <v>670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8">
        <f t="shared" si="51"/>
        <v>84.99677419354839</v>
      </c>
      <c r="Q672" t="str">
        <f t="shared" si="52"/>
        <v>technology</v>
      </c>
      <c r="R672" t="str">
        <f t="shared" si="53"/>
        <v>wearables</v>
      </c>
      <c r="S672" s="12">
        <f>(((K672/60)/60)/24)+DATE(1970,1,1)</f>
        <v>42506.709722222222</v>
      </c>
      <c r="T672" s="12">
        <f t="shared" si="54"/>
        <v>42540.340277777781</v>
      </c>
    </row>
    <row r="673" spans="1:20" ht="60" x14ac:dyDescent="0.25">
      <c r="A673" s="7">
        <f t="shared" si="50"/>
        <v>39</v>
      </c>
      <c r="B673">
        <v>671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8">
        <f t="shared" si="51"/>
        <v>788.5333333333333</v>
      </c>
      <c r="Q673" t="str">
        <f t="shared" si="52"/>
        <v>technology</v>
      </c>
      <c r="R673" t="str">
        <f t="shared" si="53"/>
        <v>wearables</v>
      </c>
      <c r="S673" s="12">
        <f>(((K673/60)/60)/24)+DATE(1970,1,1)</f>
        <v>41984.692731481482</v>
      </c>
      <c r="T673" s="12">
        <f t="shared" si="54"/>
        <v>42018.166666666672</v>
      </c>
    </row>
    <row r="674" spans="1:20" ht="60" x14ac:dyDescent="0.25">
      <c r="A674" s="7">
        <f t="shared" si="50"/>
        <v>22</v>
      </c>
      <c r="B674">
        <v>672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8">
        <f t="shared" si="51"/>
        <v>50.29767441860465</v>
      </c>
      <c r="Q674" t="str">
        <f t="shared" si="52"/>
        <v>technology</v>
      </c>
      <c r="R674" t="str">
        <f t="shared" si="53"/>
        <v>wearables</v>
      </c>
      <c r="S674" s="12">
        <f>(((K674/60)/60)/24)+DATE(1970,1,1)</f>
        <v>41974.219490740739</v>
      </c>
      <c r="T674" s="12">
        <f t="shared" si="54"/>
        <v>42005.207638888889</v>
      </c>
    </row>
    <row r="675" spans="1:20" ht="60" x14ac:dyDescent="0.25">
      <c r="A675" s="7">
        <f t="shared" si="50"/>
        <v>0</v>
      </c>
      <c r="B675">
        <v>673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8">
        <f t="shared" si="51"/>
        <v>68.333333333333329</v>
      </c>
      <c r="Q675" t="str">
        <f t="shared" si="52"/>
        <v>technology</v>
      </c>
      <c r="R675" t="str">
        <f t="shared" si="53"/>
        <v>wearables</v>
      </c>
      <c r="S675" s="12">
        <f>(((K675/60)/60)/24)+DATE(1970,1,1)</f>
        <v>41838.840474537035</v>
      </c>
      <c r="T675" s="12">
        <f t="shared" si="54"/>
        <v>41883.840474537035</v>
      </c>
    </row>
    <row r="676" spans="1:20" ht="30" x14ac:dyDescent="0.25">
      <c r="A676" s="7">
        <f t="shared" si="50"/>
        <v>0</v>
      </c>
      <c r="B676">
        <v>674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8">
        <f t="shared" si="51"/>
        <v>7.5</v>
      </c>
      <c r="Q676" t="str">
        <f t="shared" si="52"/>
        <v>technology</v>
      </c>
      <c r="R676" t="str">
        <f t="shared" si="53"/>
        <v>wearables</v>
      </c>
      <c r="S676" s="12">
        <f>(((K676/60)/60)/24)+DATE(1970,1,1)</f>
        <v>41803.116053240738</v>
      </c>
      <c r="T676" s="12">
        <f t="shared" si="54"/>
        <v>41863.116053240738</v>
      </c>
    </row>
    <row r="677" spans="1:20" ht="60" x14ac:dyDescent="0.25">
      <c r="A677" s="7">
        <f t="shared" si="50"/>
        <v>15</v>
      </c>
      <c r="B677">
        <v>675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8">
        <f t="shared" si="51"/>
        <v>34.269230769230766</v>
      </c>
      <c r="Q677" t="str">
        <f t="shared" si="52"/>
        <v>technology</v>
      </c>
      <c r="R677" t="str">
        <f t="shared" si="53"/>
        <v>wearables</v>
      </c>
      <c r="S677" s="12">
        <f>(((K677/60)/60)/24)+DATE(1970,1,1)</f>
        <v>41975.930601851855</v>
      </c>
      <c r="T677" s="12">
        <f t="shared" si="54"/>
        <v>42005.290972222225</v>
      </c>
    </row>
    <row r="678" spans="1:20" ht="60" x14ac:dyDescent="0.25">
      <c r="A678" s="7">
        <f t="shared" si="50"/>
        <v>1</v>
      </c>
      <c r="B678">
        <v>676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8">
        <f t="shared" si="51"/>
        <v>61.291666666666664</v>
      </c>
      <c r="Q678" t="str">
        <f t="shared" si="52"/>
        <v>technology</v>
      </c>
      <c r="R678" t="str">
        <f t="shared" si="53"/>
        <v>wearables</v>
      </c>
      <c r="S678" s="12">
        <f>(((K678/60)/60)/24)+DATE(1970,1,1)</f>
        <v>42012.768298611118</v>
      </c>
      <c r="T678" s="12">
        <f t="shared" si="54"/>
        <v>42042.768298611118</v>
      </c>
    </row>
    <row r="679" spans="1:20" ht="75" x14ac:dyDescent="0.25">
      <c r="A679" s="7">
        <f t="shared" si="50"/>
        <v>26</v>
      </c>
      <c r="B679">
        <v>677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8">
        <f t="shared" si="51"/>
        <v>133.25</v>
      </c>
      <c r="Q679" t="str">
        <f t="shared" si="52"/>
        <v>technology</v>
      </c>
      <c r="R679" t="str">
        <f t="shared" si="53"/>
        <v>wearables</v>
      </c>
      <c r="S679" s="12">
        <f>(((K679/60)/60)/24)+DATE(1970,1,1)</f>
        <v>42504.403877314813</v>
      </c>
      <c r="T679" s="12">
        <f t="shared" si="54"/>
        <v>42549.403877314813</v>
      </c>
    </row>
    <row r="680" spans="1:20" ht="60" x14ac:dyDescent="0.25">
      <c r="A680" s="7">
        <f t="shared" si="50"/>
        <v>4</v>
      </c>
      <c r="B680">
        <v>678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8">
        <f t="shared" si="51"/>
        <v>65.17647058823529</v>
      </c>
      <c r="Q680" t="str">
        <f t="shared" si="52"/>
        <v>technology</v>
      </c>
      <c r="R680" t="str">
        <f t="shared" si="53"/>
        <v>wearables</v>
      </c>
      <c r="S680" s="12">
        <f>(((K680/60)/60)/24)+DATE(1970,1,1)</f>
        <v>42481.376597222217</v>
      </c>
      <c r="T680" s="12">
        <f t="shared" si="54"/>
        <v>42511.376597222217</v>
      </c>
    </row>
    <row r="681" spans="1:20" ht="60" x14ac:dyDescent="0.25">
      <c r="A681" s="7">
        <f t="shared" si="50"/>
        <v>15</v>
      </c>
      <c r="B681">
        <v>679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8">
        <f t="shared" si="51"/>
        <v>93.90425531914893</v>
      </c>
      <c r="Q681" t="str">
        <f t="shared" si="52"/>
        <v>technology</v>
      </c>
      <c r="R681" t="str">
        <f t="shared" si="53"/>
        <v>wearables</v>
      </c>
      <c r="S681" s="12">
        <f>(((K681/60)/60)/24)+DATE(1970,1,1)</f>
        <v>42556.695706018523</v>
      </c>
      <c r="T681" s="12">
        <f t="shared" si="54"/>
        <v>42616.695706018523</v>
      </c>
    </row>
    <row r="682" spans="1:20" ht="60" x14ac:dyDescent="0.25">
      <c r="A682" s="7">
        <f t="shared" si="50"/>
        <v>26</v>
      </c>
      <c r="B682">
        <v>680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8">
        <f t="shared" si="51"/>
        <v>150.65116279069767</v>
      </c>
      <c r="Q682" t="str">
        <f t="shared" si="52"/>
        <v>technology</v>
      </c>
      <c r="R682" t="str">
        <f t="shared" si="53"/>
        <v>wearables</v>
      </c>
      <c r="S682" s="12">
        <f>(((K682/60)/60)/24)+DATE(1970,1,1)</f>
        <v>41864.501516203702</v>
      </c>
      <c r="T682" s="12">
        <f t="shared" si="54"/>
        <v>41899.501516203702</v>
      </c>
    </row>
    <row r="683" spans="1:20" ht="60" x14ac:dyDescent="0.25">
      <c r="A683" s="7">
        <f t="shared" si="50"/>
        <v>0</v>
      </c>
      <c r="B683">
        <v>681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8">
        <f t="shared" si="51"/>
        <v>1</v>
      </c>
      <c r="Q683" t="str">
        <f t="shared" si="52"/>
        <v>technology</v>
      </c>
      <c r="R683" t="str">
        <f t="shared" si="53"/>
        <v>wearables</v>
      </c>
      <c r="S683" s="12">
        <f>(((K683/60)/60)/24)+DATE(1970,1,1)</f>
        <v>42639.805601851855</v>
      </c>
      <c r="T683" s="12">
        <f t="shared" si="54"/>
        <v>42669.805601851855</v>
      </c>
    </row>
    <row r="684" spans="1:20" ht="45" x14ac:dyDescent="0.25">
      <c r="A684" s="7">
        <f t="shared" si="50"/>
        <v>0</v>
      </c>
      <c r="B684">
        <v>682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8">
        <f t="shared" si="51"/>
        <v>13.25</v>
      </c>
      <c r="Q684" t="str">
        <f t="shared" si="52"/>
        <v>technology</v>
      </c>
      <c r="R684" t="str">
        <f t="shared" si="53"/>
        <v>wearables</v>
      </c>
      <c r="S684" s="12">
        <f>(((K684/60)/60)/24)+DATE(1970,1,1)</f>
        <v>42778.765300925923</v>
      </c>
      <c r="T684" s="12">
        <f t="shared" si="54"/>
        <v>42808.723634259266</v>
      </c>
    </row>
    <row r="685" spans="1:20" ht="60" x14ac:dyDescent="0.25">
      <c r="A685" s="7">
        <f t="shared" si="50"/>
        <v>1</v>
      </c>
      <c r="B685">
        <v>683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8">
        <f t="shared" si="51"/>
        <v>99.333333333333329</v>
      </c>
      <c r="Q685" t="str">
        <f t="shared" si="52"/>
        <v>technology</v>
      </c>
      <c r="R685" t="str">
        <f t="shared" si="53"/>
        <v>wearables</v>
      </c>
      <c r="S685" s="12">
        <f>(((K685/60)/60)/24)+DATE(1970,1,1)</f>
        <v>42634.900046296301</v>
      </c>
      <c r="T685" s="12">
        <f t="shared" si="54"/>
        <v>42674.900046296301</v>
      </c>
    </row>
    <row r="686" spans="1:20" ht="30" x14ac:dyDescent="0.25">
      <c r="A686" s="7">
        <f t="shared" si="50"/>
        <v>7</v>
      </c>
      <c r="B686">
        <v>684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8">
        <f t="shared" si="51"/>
        <v>177.39259259259259</v>
      </c>
      <c r="Q686" t="str">
        <f t="shared" si="52"/>
        <v>technology</v>
      </c>
      <c r="R686" t="str">
        <f t="shared" si="53"/>
        <v>wearables</v>
      </c>
      <c r="S686" s="12">
        <f>(((K686/60)/60)/24)+DATE(1970,1,1)</f>
        <v>41809.473275462966</v>
      </c>
      <c r="T686" s="12">
        <f t="shared" si="54"/>
        <v>41845.125</v>
      </c>
    </row>
    <row r="687" spans="1:20" ht="60" x14ac:dyDescent="0.25">
      <c r="A687" s="7">
        <f t="shared" si="50"/>
        <v>28</v>
      </c>
      <c r="B687">
        <v>685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8">
        <f t="shared" si="51"/>
        <v>55.3</v>
      </c>
      <c r="Q687" t="str">
        <f t="shared" si="52"/>
        <v>technology</v>
      </c>
      <c r="R687" t="str">
        <f t="shared" si="53"/>
        <v>wearables</v>
      </c>
      <c r="S687" s="12">
        <f>(((K687/60)/60)/24)+DATE(1970,1,1)</f>
        <v>41971.866574074069</v>
      </c>
      <c r="T687" s="12">
        <f t="shared" si="54"/>
        <v>42016.866574074069</v>
      </c>
    </row>
    <row r="688" spans="1:20" ht="60" x14ac:dyDescent="0.25">
      <c r="A688" s="7">
        <f t="shared" si="50"/>
        <v>0</v>
      </c>
      <c r="B688">
        <v>686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8">
        <f t="shared" si="51"/>
        <v>0</v>
      </c>
      <c r="Q688" t="str">
        <f t="shared" si="52"/>
        <v>technology</v>
      </c>
      <c r="R688" t="str">
        <f t="shared" si="53"/>
        <v>wearables</v>
      </c>
      <c r="S688" s="12">
        <f>(((K688/60)/60)/24)+DATE(1970,1,1)</f>
        <v>42189.673263888893</v>
      </c>
      <c r="T688" s="12">
        <f t="shared" si="54"/>
        <v>42219.673263888893</v>
      </c>
    </row>
    <row r="689" spans="1:20" ht="60" x14ac:dyDescent="0.25">
      <c r="A689" s="7">
        <f t="shared" si="50"/>
        <v>4</v>
      </c>
      <c r="B689">
        <v>687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8">
        <f t="shared" si="51"/>
        <v>591.66666666666663</v>
      </c>
      <c r="Q689" t="str">
        <f t="shared" si="52"/>
        <v>technology</v>
      </c>
      <c r="R689" t="str">
        <f t="shared" si="53"/>
        <v>wearables</v>
      </c>
      <c r="S689" s="12">
        <f>(((K689/60)/60)/24)+DATE(1970,1,1)</f>
        <v>42711.750613425931</v>
      </c>
      <c r="T689" s="12">
        <f t="shared" si="54"/>
        <v>42771.750613425931</v>
      </c>
    </row>
    <row r="690" spans="1:20" ht="60" x14ac:dyDescent="0.25">
      <c r="A690" s="7">
        <f t="shared" si="50"/>
        <v>73</v>
      </c>
      <c r="B690">
        <v>688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8">
        <f t="shared" si="51"/>
        <v>405.5</v>
      </c>
      <c r="Q690" t="str">
        <f t="shared" si="52"/>
        <v>technology</v>
      </c>
      <c r="R690" t="str">
        <f t="shared" si="53"/>
        <v>wearables</v>
      </c>
      <c r="S690" s="12">
        <f>(((K690/60)/60)/24)+DATE(1970,1,1)</f>
        <v>42262.104780092588</v>
      </c>
      <c r="T690" s="12">
        <f t="shared" si="54"/>
        <v>42292.104780092588</v>
      </c>
    </row>
    <row r="691" spans="1:20" ht="60" x14ac:dyDescent="0.25">
      <c r="A691" s="7">
        <f t="shared" si="50"/>
        <v>58</v>
      </c>
      <c r="B691">
        <v>689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8">
        <f t="shared" si="51"/>
        <v>343.14732142857144</v>
      </c>
      <c r="Q691" t="str">
        <f t="shared" si="52"/>
        <v>technology</v>
      </c>
      <c r="R691" t="str">
        <f t="shared" si="53"/>
        <v>wearables</v>
      </c>
      <c r="S691" s="12">
        <f>(((K691/60)/60)/24)+DATE(1970,1,1)</f>
        <v>42675.66778935185</v>
      </c>
      <c r="T691" s="12">
        <f t="shared" si="54"/>
        <v>42712.207638888889</v>
      </c>
    </row>
    <row r="692" spans="1:20" ht="30" x14ac:dyDescent="0.25">
      <c r="A692" s="7">
        <f t="shared" si="50"/>
        <v>12</v>
      </c>
      <c r="B692">
        <v>690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8">
        <f t="shared" si="51"/>
        <v>72.588235294117652</v>
      </c>
      <c r="Q692" t="str">
        <f t="shared" si="52"/>
        <v>technology</v>
      </c>
      <c r="R692" t="str">
        <f t="shared" si="53"/>
        <v>wearables</v>
      </c>
      <c r="S692" s="12">
        <f>(((K692/60)/60)/24)+DATE(1970,1,1)</f>
        <v>42579.634733796294</v>
      </c>
      <c r="T692" s="12">
        <f t="shared" si="54"/>
        <v>42622.25</v>
      </c>
    </row>
    <row r="693" spans="1:20" ht="45" x14ac:dyDescent="0.25">
      <c r="A693" s="7">
        <f t="shared" si="50"/>
        <v>1</v>
      </c>
      <c r="B693">
        <v>691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8">
        <f t="shared" si="51"/>
        <v>26</v>
      </c>
      <c r="Q693" t="str">
        <f t="shared" si="52"/>
        <v>technology</v>
      </c>
      <c r="R693" t="str">
        <f t="shared" si="53"/>
        <v>wearables</v>
      </c>
      <c r="S693" s="12">
        <f>(((K693/60)/60)/24)+DATE(1970,1,1)</f>
        <v>42158.028310185182</v>
      </c>
      <c r="T693" s="12">
        <f t="shared" si="54"/>
        <v>42186.028310185182</v>
      </c>
    </row>
    <row r="694" spans="1:20" ht="60" x14ac:dyDescent="0.25">
      <c r="A694" s="7">
        <f t="shared" si="50"/>
        <v>7</v>
      </c>
      <c r="B694">
        <v>692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8">
        <f t="shared" si="51"/>
        <v>6.4975124378109452</v>
      </c>
      <c r="Q694" t="str">
        <f t="shared" si="52"/>
        <v>technology</v>
      </c>
      <c r="R694" t="str">
        <f t="shared" si="53"/>
        <v>wearables</v>
      </c>
      <c r="S694" s="12">
        <f>(((K694/60)/60)/24)+DATE(1970,1,1)</f>
        <v>42696.37572916667</v>
      </c>
      <c r="T694" s="12">
        <f t="shared" si="54"/>
        <v>42726.37572916667</v>
      </c>
    </row>
    <row r="695" spans="1:20" ht="45" x14ac:dyDescent="0.25">
      <c r="A695" s="7">
        <f t="shared" si="50"/>
        <v>35</v>
      </c>
      <c r="B695">
        <v>693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8">
        <f t="shared" si="51"/>
        <v>119.38513513513513</v>
      </c>
      <c r="Q695" t="str">
        <f t="shared" si="52"/>
        <v>technology</v>
      </c>
      <c r="R695" t="str">
        <f t="shared" si="53"/>
        <v>wearables</v>
      </c>
      <c r="S695" s="12">
        <f>(((K695/60)/60)/24)+DATE(1970,1,1)</f>
        <v>42094.808182870373</v>
      </c>
      <c r="T695" s="12">
        <f t="shared" si="54"/>
        <v>42124.808182870373</v>
      </c>
    </row>
    <row r="696" spans="1:20" ht="60" x14ac:dyDescent="0.25">
      <c r="A696" s="7">
        <f t="shared" si="50"/>
        <v>0</v>
      </c>
      <c r="B696">
        <v>694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8">
        <f t="shared" si="51"/>
        <v>84.285714285714292</v>
      </c>
      <c r="Q696" t="str">
        <f t="shared" si="52"/>
        <v>technology</v>
      </c>
      <c r="R696" t="str">
        <f t="shared" si="53"/>
        <v>wearables</v>
      </c>
      <c r="S696" s="12">
        <f>(((K696/60)/60)/24)+DATE(1970,1,1)</f>
        <v>42737.663877314815</v>
      </c>
      <c r="T696" s="12">
        <f t="shared" si="54"/>
        <v>42767.663877314815</v>
      </c>
    </row>
    <row r="697" spans="1:20" ht="60" x14ac:dyDescent="0.25">
      <c r="A697" s="7">
        <f t="shared" si="50"/>
        <v>1</v>
      </c>
      <c r="B697">
        <v>695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8">
        <f t="shared" si="51"/>
        <v>90.857142857142861</v>
      </c>
      <c r="Q697" t="str">
        <f t="shared" si="52"/>
        <v>technology</v>
      </c>
      <c r="R697" t="str">
        <f t="shared" si="53"/>
        <v>wearables</v>
      </c>
      <c r="S697" s="12">
        <f>(((K697/60)/60)/24)+DATE(1970,1,1)</f>
        <v>41913.521064814813</v>
      </c>
      <c r="T697" s="12">
        <f t="shared" si="54"/>
        <v>41943.521064814813</v>
      </c>
    </row>
    <row r="698" spans="1:20" ht="30" x14ac:dyDescent="0.25">
      <c r="A698" s="7">
        <f t="shared" si="50"/>
        <v>0</v>
      </c>
      <c r="B698">
        <v>696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8">
        <f t="shared" si="51"/>
        <v>1</v>
      </c>
      <c r="Q698" t="str">
        <f t="shared" si="52"/>
        <v>technology</v>
      </c>
      <c r="R698" t="str">
        <f t="shared" si="53"/>
        <v>wearables</v>
      </c>
      <c r="S698" s="12">
        <f>(((K698/60)/60)/24)+DATE(1970,1,1)</f>
        <v>41815.927106481482</v>
      </c>
      <c r="T698" s="12">
        <f t="shared" si="54"/>
        <v>41845.927106481482</v>
      </c>
    </row>
    <row r="699" spans="1:20" ht="60" x14ac:dyDescent="0.25">
      <c r="A699" s="7">
        <f t="shared" si="50"/>
        <v>46</v>
      </c>
      <c r="B699">
        <v>697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8">
        <f t="shared" si="51"/>
        <v>20.342105263157894</v>
      </c>
      <c r="Q699" t="str">
        <f t="shared" si="52"/>
        <v>technology</v>
      </c>
      <c r="R699" t="str">
        <f t="shared" si="53"/>
        <v>wearables</v>
      </c>
      <c r="S699" s="12">
        <f>(((K699/60)/60)/24)+DATE(1970,1,1)</f>
        <v>42388.523020833338</v>
      </c>
      <c r="T699" s="12">
        <f t="shared" si="54"/>
        <v>42403.523020833338</v>
      </c>
    </row>
    <row r="700" spans="1:20" ht="60" x14ac:dyDescent="0.25">
      <c r="A700" s="7">
        <f t="shared" si="50"/>
        <v>15</v>
      </c>
      <c r="B700">
        <v>698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8">
        <f t="shared" si="51"/>
        <v>530.68965517241384</v>
      </c>
      <c r="Q700" t="str">
        <f t="shared" si="52"/>
        <v>technology</v>
      </c>
      <c r="R700" t="str">
        <f t="shared" si="53"/>
        <v>wearables</v>
      </c>
      <c r="S700" s="12">
        <f>(((K700/60)/60)/24)+DATE(1970,1,1)</f>
        <v>41866.931076388886</v>
      </c>
      <c r="T700" s="12">
        <f t="shared" si="54"/>
        <v>41900.083333333336</v>
      </c>
    </row>
    <row r="701" spans="1:20" ht="60" x14ac:dyDescent="0.25">
      <c r="A701" s="7">
        <f t="shared" si="50"/>
        <v>82</v>
      </c>
      <c r="B701">
        <v>699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8">
        <f t="shared" si="51"/>
        <v>120.39184269662923</v>
      </c>
      <c r="Q701" t="str">
        <f t="shared" si="52"/>
        <v>technology</v>
      </c>
      <c r="R701" t="str">
        <f t="shared" si="53"/>
        <v>wearables</v>
      </c>
      <c r="S701" s="12">
        <f>(((K701/60)/60)/24)+DATE(1970,1,1)</f>
        <v>41563.485509259262</v>
      </c>
      <c r="T701" s="12">
        <f t="shared" si="54"/>
        <v>41600.666666666664</v>
      </c>
    </row>
    <row r="702" spans="1:20" ht="60" x14ac:dyDescent="0.25">
      <c r="A702" s="7">
        <f t="shared" si="50"/>
        <v>3</v>
      </c>
      <c r="B702">
        <v>700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8">
        <f t="shared" si="51"/>
        <v>13</v>
      </c>
      <c r="Q702" t="str">
        <f t="shared" si="52"/>
        <v>technology</v>
      </c>
      <c r="R702" t="str">
        <f t="shared" si="53"/>
        <v>wearables</v>
      </c>
      <c r="S702" s="12">
        <f>(((K702/60)/60)/24)+DATE(1970,1,1)</f>
        <v>42715.688437500001</v>
      </c>
      <c r="T702" s="12">
        <f t="shared" si="54"/>
        <v>42745.688437500001</v>
      </c>
    </row>
    <row r="703" spans="1:20" ht="60" x14ac:dyDescent="0.25">
      <c r="A703" s="7">
        <f t="shared" si="50"/>
        <v>27</v>
      </c>
      <c r="B703">
        <v>701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8">
        <f t="shared" si="51"/>
        <v>291.33333333333331</v>
      </c>
      <c r="Q703" t="str">
        <f t="shared" si="52"/>
        <v>technology</v>
      </c>
      <c r="R703" t="str">
        <f t="shared" si="53"/>
        <v>wearables</v>
      </c>
      <c r="S703" s="12">
        <f>(((K703/60)/60)/24)+DATE(1970,1,1)</f>
        <v>41813.662962962961</v>
      </c>
      <c r="T703" s="12">
        <f t="shared" si="54"/>
        <v>41843.662962962961</v>
      </c>
    </row>
    <row r="704" spans="1:20" ht="60" x14ac:dyDescent="0.25">
      <c r="A704" s="7">
        <f t="shared" si="50"/>
        <v>31</v>
      </c>
      <c r="B704">
        <v>702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8">
        <f t="shared" si="51"/>
        <v>124.9191891891892</v>
      </c>
      <c r="Q704" t="str">
        <f t="shared" si="52"/>
        <v>technology</v>
      </c>
      <c r="R704" t="str">
        <f t="shared" si="53"/>
        <v>wearables</v>
      </c>
      <c r="S704" s="12">
        <f>(((K704/60)/60)/24)+DATE(1970,1,1)</f>
        <v>42668.726701388892</v>
      </c>
      <c r="T704" s="12">
        <f t="shared" si="54"/>
        <v>42698.768368055549</v>
      </c>
    </row>
    <row r="705" spans="1:20" ht="45" x14ac:dyDescent="0.25">
      <c r="A705" s="7">
        <f t="shared" si="50"/>
        <v>6</v>
      </c>
      <c r="B705">
        <v>703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8">
        <f t="shared" si="51"/>
        <v>119.57142857142857</v>
      </c>
      <c r="Q705" t="str">
        <f t="shared" si="52"/>
        <v>technology</v>
      </c>
      <c r="R705" t="str">
        <f t="shared" si="53"/>
        <v>wearables</v>
      </c>
      <c r="S705" s="12">
        <f>(((K705/60)/60)/24)+DATE(1970,1,1)</f>
        <v>42711.950798611113</v>
      </c>
      <c r="T705" s="12">
        <f t="shared" si="54"/>
        <v>42766.98055555555</v>
      </c>
    </row>
    <row r="706" spans="1:20" ht="45" x14ac:dyDescent="0.25">
      <c r="A706" s="7">
        <f t="shared" si="50"/>
        <v>1</v>
      </c>
      <c r="B706">
        <v>704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8">
        <f t="shared" si="51"/>
        <v>120.25</v>
      </c>
      <c r="Q706" t="str">
        <f t="shared" si="52"/>
        <v>technology</v>
      </c>
      <c r="R706" t="str">
        <f t="shared" si="53"/>
        <v>wearables</v>
      </c>
      <c r="S706" s="12">
        <f>(((K706/60)/60)/24)+DATE(1970,1,1)</f>
        <v>42726.192916666667</v>
      </c>
      <c r="T706" s="12">
        <f t="shared" si="54"/>
        <v>42786.192916666667</v>
      </c>
    </row>
    <row r="707" spans="1:20" ht="30" x14ac:dyDescent="0.25">
      <c r="A707" s="7">
        <f t="shared" ref="A707:A770" si="55">IF(E707&gt;0,ROUND(100*F707/E707,0),0)</f>
        <v>1</v>
      </c>
      <c r="B707">
        <v>705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8">
        <f t="shared" ref="P707:P770" si="56">IF(M707&gt;0,F707/M707,0)</f>
        <v>195.4</v>
      </c>
      <c r="Q707" t="str">
        <f t="shared" ref="Q707:Q770" si="57">MID(O707,1,FIND("/",O707)-1)</f>
        <v>technology</v>
      </c>
      <c r="R707" t="str">
        <f t="shared" ref="R707:R770" si="58">MID(O707,FIND("/",O707)+1,LEN(O707)-FIND("/",O707))</f>
        <v>wearables</v>
      </c>
      <c r="S707" s="12">
        <f>(((K707/60)/60)/24)+DATE(1970,1,1)</f>
        <v>42726.491643518515</v>
      </c>
      <c r="T707" s="12">
        <f t="shared" ref="T707:T770" si="59">(((J707/60)/60)/24)+DATE(1970,1,1)</f>
        <v>42756.491643518515</v>
      </c>
    </row>
    <row r="708" spans="1:20" ht="60" x14ac:dyDescent="0.25">
      <c r="A708" s="7">
        <f t="shared" si="55"/>
        <v>0</v>
      </c>
      <c r="B708">
        <v>706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8">
        <f t="shared" si="56"/>
        <v>0</v>
      </c>
      <c r="Q708" t="str">
        <f t="shared" si="57"/>
        <v>technology</v>
      </c>
      <c r="R708" t="str">
        <f t="shared" si="58"/>
        <v>wearables</v>
      </c>
      <c r="S708" s="12">
        <f>(((K708/60)/60)/24)+DATE(1970,1,1)</f>
        <v>42676.995173611111</v>
      </c>
      <c r="T708" s="12">
        <f t="shared" si="59"/>
        <v>42718.777083333334</v>
      </c>
    </row>
    <row r="709" spans="1:20" ht="60" x14ac:dyDescent="0.25">
      <c r="A709" s="7">
        <f t="shared" si="55"/>
        <v>79</v>
      </c>
      <c r="B709">
        <v>707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8">
        <f t="shared" si="56"/>
        <v>117.69868421052631</v>
      </c>
      <c r="Q709" t="str">
        <f t="shared" si="57"/>
        <v>technology</v>
      </c>
      <c r="R709" t="str">
        <f t="shared" si="58"/>
        <v>wearables</v>
      </c>
      <c r="S709" s="12">
        <f>(((K709/60)/60)/24)+DATE(1970,1,1)</f>
        <v>42696.663506944446</v>
      </c>
      <c r="T709" s="12">
        <f t="shared" si="59"/>
        <v>42736.663506944446</v>
      </c>
    </row>
    <row r="710" spans="1:20" ht="60" x14ac:dyDescent="0.25">
      <c r="A710" s="7">
        <f t="shared" si="55"/>
        <v>22</v>
      </c>
      <c r="B710">
        <v>708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8">
        <f t="shared" si="56"/>
        <v>23.948509485094849</v>
      </c>
      <c r="Q710" t="str">
        <f t="shared" si="57"/>
        <v>technology</v>
      </c>
      <c r="R710" t="str">
        <f t="shared" si="58"/>
        <v>wearables</v>
      </c>
      <c r="S710" s="12">
        <f>(((K710/60)/60)/24)+DATE(1970,1,1)</f>
        <v>41835.581018518518</v>
      </c>
      <c r="T710" s="12">
        <f t="shared" si="59"/>
        <v>41895.581018518518</v>
      </c>
    </row>
    <row r="711" spans="1:20" ht="30" x14ac:dyDescent="0.25">
      <c r="A711" s="7">
        <f t="shared" si="55"/>
        <v>0</v>
      </c>
      <c r="B711">
        <v>709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8">
        <f t="shared" si="56"/>
        <v>30.5</v>
      </c>
      <c r="Q711" t="str">
        <f t="shared" si="57"/>
        <v>technology</v>
      </c>
      <c r="R711" t="str">
        <f t="shared" si="58"/>
        <v>wearables</v>
      </c>
      <c r="S711" s="12">
        <f>(((K711/60)/60)/24)+DATE(1970,1,1)</f>
        <v>41948.041192129633</v>
      </c>
      <c r="T711" s="12">
        <f t="shared" si="59"/>
        <v>41978.041192129633</v>
      </c>
    </row>
    <row r="712" spans="1:20" ht="45" x14ac:dyDescent="0.25">
      <c r="A712" s="7">
        <f t="shared" si="55"/>
        <v>0</v>
      </c>
      <c r="B712">
        <v>710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8">
        <f t="shared" si="56"/>
        <v>0</v>
      </c>
      <c r="Q712" t="str">
        <f t="shared" si="57"/>
        <v>technology</v>
      </c>
      <c r="R712" t="str">
        <f t="shared" si="58"/>
        <v>wearables</v>
      </c>
      <c r="S712" s="12">
        <f>(((K712/60)/60)/24)+DATE(1970,1,1)</f>
        <v>41837.984976851854</v>
      </c>
      <c r="T712" s="12">
        <f t="shared" si="59"/>
        <v>41871.030555555553</v>
      </c>
    </row>
    <row r="713" spans="1:20" ht="60" x14ac:dyDescent="0.25">
      <c r="A713" s="7">
        <f t="shared" si="55"/>
        <v>34</v>
      </c>
      <c r="B713">
        <v>711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8">
        <f t="shared" si="56"/>
        <v>99.973372781065095</v>
      </c>
      <c r="Q713" t="str">
        <f t="shared" si="57"/>
        <v>technology</v>
      </c>
      <c r="R713" t="str">
        <f t="shared" si="58"/>
        <v>wearables</v>
      </c>
      <c r="S713" s="12">
        <f>(((K713/60)/60)/24)+DATE(1970,1,1)</f>
        <v>42678.459120370375</v>
      </c>
      <c r="T713" s="12">
        <f t="shared" si="59"/>
        <v>42718.500787037032</v>
      </c>
    </row>
    <row r="714" spans="1:20" ht="60" x14ac:dyDescent="0.25">
      <c r="A714" s="7">
        <f t="shared" si="55"/>
        <v>0</v>
      </c>
      <c r="B714">
        <v>712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8">
        <f t="shared" si="56"/>
        <v>26.25</v>
      </c>
      <c r="Q714" t="str">
        <f t="shared" si="57"/>
        <v>technology</v>
      </c>
      <c r="R714" t="str">
        <f t="shared" si="58"/>
        <v>wearables</v>
      </c>
      <c r="S714" s="12">
        <f>(((K714/60)/60)/24)+DATE(1970,1,1)</f>
        <v>42384.680925925932</v>
      </c>
      <c r="T714" s="12">
        <f t="shared" si="59"/>
        <v>42414.680925925932</v>
      </c>
    </row>
    <row r="715" spans="1:20" ht="60" x14ac:dyDescent="0.25">
      <c r="A715" s="7">
        <f t="shared" si="55"/>
        <v>1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8">
        <f t="shared" si="56"/>
        <v>199</v>
      </c>
      <c r="Q715" t="str">
        <f t="shared" si="57"/>
        <v>technology</v>
      </c>
      <c r="R715" t="str">
        <f t="shared" si="58"/>
        <v>wearables</v>
      </c>
      <c r="S715" s="12">
        <f>(((K715/60)/60)/24)+DATE(1970,1,1)</f>
        <v>42496.529305555552</v>
      </c>
      <c r="T715" s="12">
        <f t="shared" si="59"/>
        <v>42526.529305555552</v>
      </c>
    </row>
    <row r="716" spans="1:20" ht="45" x14ac:dyDescent="0.25">
      <c r="A716" s="7">
        <f t="shared" si="55"/>
        <v>15</v>
      </c>
      <c r="B716">
        <v>714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8">
        <f t="shared" si="56"/>
        <v>80.321428571428569</v>
      </c>
      <c r="Q716" t="str">
        <f t="shared" si="57"/>
        <v>technology</v>
      </c>
      <c r="R716" t="str">
        <f t="shared" si="58"/>
        <v>wearables</v>
      </c>
      <c r="S716" s="12">
        <f>(((K716/60)/60)/24)+DATE(1970,1,1)</f>
        <v>42734.787986111114</v>
      </c>
      <c r="T716" s="12">
        <f t="shared" si="59"/>
        <v>42794.787986111114</v>
      </c>
    </row>
    <row r="717" spans="1:20" ht="60" x14ac:dyDescent="0.25">
      <c r="A717" s="7">
        <f t="shared" si="55"/>
        <v>5</v>
      </c>
      <c r="B717">
        <v>715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8">
        <f t="shared" si="56"/>
        <v>115.75</v>
      </c>
      <c r="Q717" t="str">
        <f t="shared" si="57"/>
        <v>technology</v>
      </c>
      <c r="R717" t="str">
        <f t="shared" si="58"/>
        <v>wearables</v>
      </c>
      <c r="S717" s="12">
        <f>(((K717/60)/60)/24)+DATE(1970,1,1)</f>
        <v>42273.090740740736</v>
      </c>
      <c r="T717" s="12">
        <f t="shared" si="59"/>
        <v>42313.132407407407</v>
      </c>
    </row>
    <row r="718" spans="1:20" ht="45" x14ac:dyDescent="0.25">
      <c r="A718" s="7">
        <f t="shared" si="55"/>
        <v>10</v>
      </c>
      <c r="B718">
        <v>716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8">
        <f t="shared" si="56"/>
        <v>44.6875</v>
      </c>
      <c r="Q718" t="str">
        <f t="shared" si="57"/>
        <v>technology</v>
      </c>
      <c r="R718" t="str">
        <f t="shared" si="58"/>
        <v>wearables</v>
      </c>
      <c r="S718" s="12">
        <f>(((K718/60)/60)/24)+DATE(1970,1,1)</f>
        <v>41940.658645833333</v>
      </c>
      <c r="T718" s="12">
        <f t="shared" si="59"/>
        <v>41974</v>
      </c>
    </row>
    <row r="719" spans="1:20" ht="30" x14ac:dyDescent="0.25">
      <c r="A719" s="7">
        <f t="shared" si="55"/>
        <v>0</v>
      </c>
      <c r="B719">
        <v>717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8">
        <f t="shared" si="56"/>
        <v>76.25</v>
      </c>
      <c r="Q719" t="str">
        <f t="shared" si="57"/>
        <v>technology</v>
      </c>
      <c r="R719" t="str">
        <f t="shared" si="58"/>
        <v>wearables</v>
      </c>
      <c r="S719" s="12">
        <f>(((K719/60)/60)/24)+DATE(1970,1,1)</f>
        <v>41857.854189814818</v>
      </c>
      <c r="T719" s="12">
        <f t="shared" si="59"/>
        <v>41887.854189814818</v>
      </c>
    </row>
    <row r="720" spans="1:20" ht="60" x14ac:dyDescent="0.25">
      <c r="A720" s="7">
        <f t="shared" si="55"/>
        <v>1</v>
      </c>
      <c r="B720">
        <v>718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8">
        <f t="shared" si="56"/>
        <v>22.5</v>
      </c>
      <c r="Q720" t="str">
        <f t="shared" si="57"/>
        <v>technology</v>
      </c>
      <c r="R720" t="str">
        <f t="shared" si="58"/>
        <v>wearables</v>
      </c>
      <c r="S720" s="12">
        <f>(((K720/60)/60)/24)+DATE(1970,1,1)</f>
        <v>42752.845451388886</v>
      </c>
      <c r="T720" s="12">
        <f t="shared" si="59"/>
        <v>42784.249305555553</v>
      </c>
    </row>
    <row r="721" spans="1:20" ht="60" x14ac:dyDescent="0.25">
      <c r="A721" s="7">
        <f t="shared" si="55"/>
        <v>1</v>
      </c>
      <c r="B721">
        <v>719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8">
        <f t="shared" si="56"/>
        <v>19.399999999999999</v>
      </c>
      <c r="Q721" t="str">
        <f t="shared" si="57"/>
        <v>technology</v>
      </c>
      <c r="R721" t="str">
        <f t="shared" si="58"/>
        <v>wearables</v>
      </c>
      <c r="S721" s="12">
        <f>(((K721/60)/60)/24)+DATE(1970,1,1)</f>
        <v>42409.040231481486</v>
      </c>
      <c r="T721" s="12">
        <f t="shared" si="59"/>
        <v>42423.040231481486</v>
      </c>
    </row>
    <row r="722" spans="1:20" ht="45" x14ac:dyDescent="0.25">
      <c r="A722" s="7">
        <f t="shared" si="55"/>
        <v>144</v>
      </c>
      <c r="B722">
        <v>720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8">
        <f t="shared" si="56"/>
        <v>66.707317073170728</v>
      </c>
      <c r="Q722" t="str">
        <f t="shared" si="57"/>
        <v>publishing</v>
      </c>
      <c r="R722" t="str">
        <f t="shared" si="58"/>
        <v>nonfiction</v>
      </c>
      <c r="S722" s="12">
        <f>(((K722/60)/60)/24)+DATE(1970,1,1)</f>
        <v>40909.649201388893</v>
      </c>
      <c r="T722" s="12">
        <f t="shared" si="59"/>
        <v>40937.649201388893</v>
      </c>
    </row>
    <row r="723" spans="1:20" ht="60" x14ac:dyDescent="0.25">
      <c r="A723" s="7">
        <f t="shared" si="55"/>
        <v>122</v>
      </c>
      <c r="B723">
        <v>721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8">
        <f t="shared" si="56"/>
        <v>84.142857142857139</v>
      </c>
      <c r="Q723" t="str">
        <f t="shared" si="57"/>
        <v>publishing</v>
      </c>
      <c r="R723" t="str">
        <f t="shared" si="58"/>
        <v>nonfiction</v>
      </c>
      <c r="S723" s="12">
        <f>(((K723/60)/60)/24)+DATE(1970,1,1)</f>
        <v>41807.571840277778</v>
      </c>
      <c r="T723" s="12">
        <f t="shared" si="59"/>
        <v>41852.571840277778</v>
      </c>
    </row>
    <row r="724" spans="1:20" ht="60" x14ac:dyDescent="0.25">
      <c r="A724" s="7">
        <f t="shared" si="55"/>
        <v>132</v>
      </c>
      <c r="B724">
        <v>722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8">
        <f t="shared" si="56"/>
        <v>215.72549019607843</v>
      </c>
      <c r="Q724" t="str">
        <f t="shared" si="57"/>
        <v>publishing</v>
      </c>
      <c r="R724" t="str">
        <f t="shared" si="58"/>
        <v>nonfiction</v>
      </c>
      <c r="S724" s="12">
        <f>(((K724/60)/60)/24)+DATE(1970,1,1)</f>
        <v>40977.805300925924</v>
      </c>
      <c r="T724" s="12">
        <f t="shared" si="59"/>
        <v>41007.76363425926</v>
      </c>
    </row>
    <row r="725" spans="1:20" ht="45" x14ac:dyDescent="0.25">
      <c r="A725" s="7">
        <f t="shared" si="55"/>
        <v>109</v>
      </c>
      <c r="B725">
        <v>723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8">
        <f t="shared" si="56"/>
        <v>54.69</v>
      </c>
      <c r="Q725" t="str">
        <f t="shared" si="57"/>
        <v>publishing</v>
      </c>
      <c r="R725" t="str">
        <f t="shared" si="58"/>
        <v>nonfiction</v>
      </c>
      <c r="S725" s="12">
        <f>(((K725/60)/60)/24)+DATE(1970,1,1)</f>
        <v>42184.816539351858</v>
      </c>
      <c r="T725" s="12">
        <f t="shared" si="59"/>
        <v>42215.165972222225</v>
      </c>
    </row>
    <row r="726" spans="1:20" ht="60" x14ac:dyDescent="0.25">
      <c r="A726" s="7">
        <f t="shared" si="55"/>
        <v>105</v>
      </c>
      <c r="B726">
        <v>724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8">
        <f t="shared" si="56"/>
        <v>51.62944055944056</v>
      </c>
      <c r="Q726" t="str">
        <f t="shared" si="57"/>
        <v>publishing</v>
      </c>
      <c r="R726" t="str">
        <f t="shared" si="58"/>
        <v>nonfiction</v>
      </c>
      <c r="S726" s="12">
        <f>(((K726/60)/60)/24)+DATE(1970,1,1)</f>
        <v>40694.638460648144</v>
      </c>
      <c r="T726" s="12">
        <f t="shared" si="59"/>
        <v>40724.638460648144</v>
      </c>
    </row>
    <row r="727" spans="1:20" ht="45" x14ac:dyDescent="0.25">
      <c r="A727" s="7">
        <f t="shared" si="55"/>
        <v>100</v>
      </c>
      <c r="B727">
        <v>725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8">
        <f t="shared" si="56"/>
        <v>143.35714285714286</v>
      </c>
      <c r="Q727" t="str">
        <f t="shared" si="57"/>
        <v>publishing</v>
      </c>
      <c r="R727" t="str">
        <f t="shared" si="58"/>
        <v>nonfiction</v>
      </c>
      <c r="S727" s="12">
        <f>(((K727/60)/60)/24)+DATE(1970,1,1)</f>
        <v>42321.626296296294</v>
      </c>
      <c r="T727" s="12">
        <f t="shared" si="59"/>
        <v>42351.626296296294</v>
      </c>
    </row>
    <row r="728" spans="1:20" ht="60" x14ac:dyDescent="0.25">
      <c r="A728" s="7">
        <f t="shared" si="55"/>
        <v>101</v>
      </c>
      <c r="B728">
        <v>726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8">
        <f t="shared" si="56"/>
        <v>72.428571428571431</v>
      </c>
      <c r="Q728" t="str">
        <f t="shared" si="57"/>
        <v>publishing</v>
      </c>
      <c r="R728" t="str">
        <f t="shared" si="58"/>
        <v>nonfiction</v>
      </c>
      <c r="S728" s="12">
        <f>(((K728/60)/60)/24)+DATE(1970,1,1)</f>
        <v>41346.042673611111</v>
      </c>
      <c r="T728" s="12">
        <f t="shared" si="59"/>
        <v>41376.042673611111</v>
      </c>
    </row>
    <row r="729" spans="1:20" ht="60" x14ac:dyDescent="0.25">
      <c r="A729" s="7">
        <f t="shared" si="55"/>
        <v>156</v>
      </c>
      <c r="B729">
        <v>727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8">
        <f t="shared" si="56"/>
        <v>36.530201342281877</v>
      </c>
      <c r="Q729" t="str">
        <f t="shared" si="57"/>
        <v>publishing</v>
      </c>
      <c r="R729" t="str">
        <f t="shared" si="58"/>
        <v>nonfiction</v>
      </c>
      <c r="S729" s="12">
        <f>(((K729/60)/60)/24)+DATE(1970,1,1)</f>
        <v>41247.020243055551</v>
      </c>
      <c r="T729" s="12">
        <f t="shared" si="59"/>
        <v>41288.888888888891</v>
      </c>
    </row>
    <row r="730" spans="1:20" ht="45" x14ac:dyDescent="0.25">
      <c r="A730" s="7">
        <f t="shared" si="55"/>
        <v>106</v>
      </c>
      <c r="B730">
        <v>728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8">
        <f t="shared" si="56"/>
        <v>60.903461538461535</v>
      </c>
      <c r="Q730" t="str">
        <f t="shared" si="57"/>
        <v>publishing</v>
      </c>
      <c r="R730" t="str">
        <f t="shared" si="58"/>
        <v>nonfiction</v>
      </c>
      <c r="S730" s="12">
        <f>(((K730/60)/60)/24)+DATE(1970,1,1)</f>
        <v>40731.837465277778</v>
      </c>
      <c r="T730" s="12">
        <f t="shared" si="59"/>
        <v>40776.837465277778</v>
      </c>
    </row>
    <row r="731" spans="1:20" ht="60" x14ac:dyDescent="0.25">
      <c r="A731" s="7">
        <f t="shared" si="55"/>
        <v>131</v>
      </c>
      <c r="B731">
        <v>729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8">
        <f t="shared" si="56"/>
        <v>43.55</v>
      </c>
      <c r="Q731" t="str">
        <f t="shared" si="57"/>
        <v>publishing</v>
      </c>
      <c r="R731" t="str">
        <f t="shared" si="58"/>
        <v>nonfiction</v>
      </c>
      <c r="S731" s="12">
        <f>(((K731/60)/60)/24)+DATE(1970,1,1)</f>
        <v>41111.185891203706</v>
      </c>
      <c r="T731" s="12">
        <f t="shared" si="59"/>
        <v>41171.185891203706</v>
      </c>
    </row>
    <row r="732" spans="1:20" ht="30" x14ac:dyDescent="0.25">
      <c r="A732" s="7">
        <f t="shared" si="55"/>
        <v>132</v>
      </c>
      <c r="B732">
        <v>730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8">
        <f t="shared" si="56"/>
        <v>99.766037735849054</v>
      </c>
      <c r="Q732" t="str">
        <f t="shared" si="57"/>
        <v>publishing</v>
      </c>
      <c r="R732" t="str">
        <f t="shared" si="58"/>
        <v>nonfiction</v>
      </c>
      <c r="S732" s="12">
        <f>(((K732/60)/60)/24)+DATE(1970,1,1)</f>
        <v>40854.745266203703</v>
      </c>
      <c r="T732" s="12">
        <f t="shared" si="59"/>
        <v>40884.745266203703</v>
      </c>
    </row>
    <row r="733" spans="1:20" ht="45" x14ac:dyDescent="0.25">
      <c r="A733" s="7">
        <f t="shared" si="55"/>
        <v>126</v>
      </c>
      <c r="B733">
        <v>731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8">
        <f t="shared" si="56"/>
        <v>88.732394366197184</v>
      </c>
      <c r="Q733" t="str">
        <f t="shared" si="57"/>
        <v>publishing</v>
      </c>
      <c r="R733" t="str">
        <f t="shared" si="58"/>
        <v>nonfiction</v>
      </c>
      <c r="S733" s="12">
        <f>(((K733/60)/60)/24)+DATE(1970,1,1)</f>
        <v>40879.795682870368</v>
      </c>
      <c r="T733" s="12">
        <f t="shared" si="59"/>
        <v>40930.25</v>
      </c>
    </row>
    <row r="734" spans="1:20" ht="60" x14ac:dyDescent="0.25">
      <c r="A734" s="7">
        <f t="shared" si="55"/>
        <v>160</v>
      </c>
      <c r="B734">
        <v>732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8">
        <f t="shared" si="56"/>
        <v>4.9230769230769234</v>
      </c>
      <c r="Q734" t="str">
        <f t="shared" si="57"/>
        <v>publishing</v>
      </c>
      <c r="R734" t="str">
        <f t="shared" si="58"/>
        <v>nonfiction</v>
      </c>
      <c r="S734" s="12">
        <f>(((K734/60)/60)/24)+DATE(1970,1,1)</f>
        <v>41486.424317129626</v>
      </c>
      <c r="T734" s="12">
        <f t="shared" si="59"/>
        <v>41546.424317129626</v>
      </c>
    </row>
    <row r="735" spans="1:20" ht="60" x14ac:dyDescent="0.25">
      <c r="A735" s="7">
        <f t="shared" si="55"/>
        <v>120</v>
      </c>
      <c r="B735">
        <v>733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8">
        <f t="shared" si="56"/>
        <v>17.822485207100591</v>
      </c>
      <c r="Q735" t="str">
        <f t="shared" si="57"/>
        <v>publishing</v>
      </c>
      <c r="R735" t="str">
        <f t="shared" si="58"/>
        <v>nonfiction</v>
      </c>
      <c r="S735" s="12">
        <f>(((K735/60)/60)/24)+DATE(1970,1,1)</f>
        <v>41598.420046296298</v>
      </c>
      <c r="T735" s="12">
        <f t="shared" si="59"/>
        <v>41628.420046296298</v>
      </c>
    </row>
    <row r="736" spans="1:20" ht="45" x14ac:dyDescent="0.25">
      <c r="A736" s="7">
        <f t="shared" si="55"/>
        <v>126</v>
      </c>
      <c r="B736">
        <v>734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8">
        <f t="shared" si="56"/>
        <v>187.19298245614036</v>
      </c>
      <c r="Q736" t="str">
        <f t="shared" si="57"/>
        <v>publishing</v>
      </c>
      <c r="R736" t="str">
        <f t="shared" si="58"/>
        <v>nonfiction</v>
      </c>
      <c r="S736" s="12">
        <f>(((K736/60)/60)/24)+DATE(1970,1,1)</f>
        <v>42102.164583333331</v>
      </c>
      <c r="T736" s="12">
        <f t="shared" si="59"/>
        <v>42133.208333333328</v>
      </c>
    </row>
    <row r="737" spans="1:20" ht="45" x14ac:dyDescent="0.25">
      <c r="A737" s="7">
        <f t="shared" si="55"/>
        <v>114</v>
      </c>
      <c r="B737">
        <v>735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8">
        <f t="shared" si="56"/>
        <v>234.80786026200875</v>
      </c>
      <c r="Q737" t="str">
        <f t="shared" si="57"/>
        <v>publishing</v>
      </c>
      <c r="R737" t="str">
        <f t="shared" si="58"/>
        <v>nonfiction</v>
      </c>
      <c r="S737" s="12">
        <f>(((K737/60)/60)/24)+DATE(1970,1,1)</f>
        <v>41946.029467592591</v>
      </c>
      <c r="T737" s="12">
        <f t="shared" si="59"/>
        <v>41977.027083333334</v>
      </c>
    </row>
    <row r="738" spans="1:20" ht="60" x14ac:dyDescent="0.25">
      <c r="A738" s="7">
        <f t="shared" si="55"/>
        <v>315</v>
      </c>
      <c r="B738">
        <v>736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8">
        <f t="shared" si="56"/>
        <v>105.04629629629629</v>
      </c>
      <c r="Q738" t="str">
        <f t="shared" si="57"/>
        <v>publishing</v>
      </c>
      <c r="R738" t="str">
        <f t="shared" si="58"/>
        <v>nonfiction</v>
      </c>
      <c r="S738" s="12">
        <f>(((K738/60)/60)/24)+DATE(1970,1,1)</f>
        <v>41579.734259259261</v>
      </c>
      <c r="T738" s="12">
        <f t="shared" si="59"/>
        <v>41599.207638888889</v>
      </c>
    </row>
    <row r="739" spans="1:20" ht="60" x14ac:dyDescent="0.25">
      <c r="A739" s="7">
        <f t="shared" si="55"/>
        <v>122</v>
      </c>
      <c r="B739">
        <v>737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8">
        <f t="shared" si="56"/>
        <v>56.666666666666664</v>
      </c>
      <c r="Q739" t="str">
        <f t="shared" si="57"/>
        <v>publishing</v>
      </c>
      <c r="R739" t="str">
        <f t="shared" si="58"/>
        <v>nonfiction</v>
      </c>
      <c r="S739" s="12">
        <f>(((K739/60)/60)/24)+DATE(1970,1,1)</f>
        <v>41667.275312500002</v>
      </c>
      <c r="T739" s="12">
        <f t="shared" si="59"/>
        <v>41684.833333333336</v>
      </c>
    </row>
    <row r="740" spans="1:20" ht="30" x14ac:dyDescent="0.25">
      <c r="A740" s="7">
        <f t="shared" si="55"/>
        <v>107</v>
      </c>
      <c r="B740">
        <v>738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8">
        <f t="shared" si="56"/>
        <v>39.048780487804876</v>
      </c>
      <c r="Q740" t="str">
        <f t="shared" si="57"/>
        <v>publishing</v>
      </c>
      <c r="R740" t="str">
        <f t="shared" si="58"/>
        <v>nonfiction</v>
      </c>
      <c r="S740" s="12">
        <f>(((K740/60)/60)/24)+DATE(1970,1,1)</f>
        <v>41943.604097222218</v>
      </c>
      <c r="T740" s="12">
        <f t="shared" si="59"/>
        <v>41974.207638888889</v>
      </c>
    </row>
    <row r="741" spans="1:20" ht="60" x14ac:dyDescent="0.25">
      <c r="A741" s="7">
        <f t="shared" si="55"/>
        <v>158</v>
      </c>
      <c r="B741">
        <v>739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8">
        <f t="shared" si="56"/>
        <v>68.345323741007192</v>
      </c>
      <c r="Q741" t="str">
        <f t="shared" si="57"/>
        <v>publishing</v>
      </c>
      <c r="R741" t="str">
        <f t="shared" si="58"/>
        <v>nonfiction</v>
      </c>
      <c r="S741" s="12">
        <f>(((K741/60)/60)/24)+DATE(1970,1,1)</f>
        <v>41829.502650462964</v>
      </c>
      <c r="T741" s="12">
        <f t="shared" si="59"/>
        <v>41862.502650462964</v>
      </c>
    </row>
    <row r="742" spans="1:20" ht="60" x14ac:dyDescent="0.25">
      <c r="A742" s="7">
        <f t="shared" si="55"/>
        <v>107</v>
      </c>
      <c r="B742">
        <v>740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8">
        <f t="shared" si="56"/>
        <v>169.57894736842104</v>
      </c>
      <c r="Q742" t="str">
        <f t="shared" si="57"/>
        <v>publishing</v>
      </c>
      <c r="R742" t="str">
        <f t="shared" si="58"/>
        <v>nonfiction</v>
      </c>
      <c r="S742" s="12">
        <f>(((K742/60)/60)/24)+DATE(1970,1,1)</f>
        <v>42162.146782407406</v>
      </c>
      <c r="T742" s="12">
        <f t="shared" si="59"/>
        <v>42176.146782407406</v>
      </c>
    </row>
    <row r="743" spans="1:20" ht="30" x14ac:dyDescent="0.25">
      <c r="A743" s="7">
        <f t="shared" si="55"/>
        <v>102</v>
      </c>
      <c r="B743">
        <v>741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8">
        <f t="shared" si="56"/>
        <v>141.42340425531913</v>
      </c>
      <c r="Q743" t="str">
        <f t="shared" si="57"/>
        <v>publishing</v>
      </c>
      <c r="R743" t="str">
        <f t="shared" si="58"/>
        <v>nonfiction</v>
      </c>
      <c r="S743" s="12">
        <f>(((K743/60)/60)/24)+DATE(1970,1,1)</f>
        <v>41401.648217592592</v>
      </c>
      <c r="T743" s="12">
        <f t="shared" si="59"/>
        <v>41436.648217592592</v>
      </c>
    </row>
    <row r="744" spans="1:20" ht="60" x14ac:dyDescent="0.25">
      <c r="A744" s="7">
        <f t="shared" si="55"/>
        <v>111</v>
      </c>
      <c r="B744">
        <v>742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8">
        <f t="shared" si="56"/>
        <v>67.391304347826093</v>
      </c>
      <c r="Q744" t="str">
        <f t="shared" si="57"/>
        <v>publishing</v>
      </c>
      <c r="R744" t="str">
        <f t="shared" si="58"/>
        <v>nonfiction</v>
      </c>
      <c r="S744" s="12">
        <f>(((K744/60)/60)/24)+DATE(1970,1,1)</f>
        <v>41689.917962962965</v>
      </c>
      <c r="T744" s="12">
        <f t="shared" si="59"/>
        <v>41719.876296296294</v>
      </c>
    </row>
    <row r="745" spans="1:20" ht="60" x14ac:dyDescent="0.25">
      <c r="A745" s="7">
        <f t="shared" si="55"/>
        <v>148</v>
      </c>
      <c r="B745">
        <v>743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8">
        <f t="shared" si="56"/>
        <v>54.266666666666666</v>
      </c>
      <c r="Q745" t="str">
        <f t="shared" si="57"/>
        <v>publishing</v>
      </c>
      <c r="R745" t="str">
        <f t="shared" si="58"/>
        <v>nonfiction</v>
      </c>
      <c r="S745" s="12">
        <f>(((K745/60)/60)/24)+DATE(1970,1,1)</f>
        <v>40990.709317129629</v>
      </c>
      <c r="T745" s="12">
        <f t="shared" si="59"/>
        <v>41015.875</v>
      </c>
    </row>
    <row r="746" spans="1:20" ht="45" x14ac:dyDescent="0.25">
      <c r="A746" s="7">
        <f t="shared" si="55"/>
        <v>102</v>
      </c>
      <c r="B746">
        <v>744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8">
        <f t="shared" si="56"/>
        <v>82.516129032258064</v>
      </c>
      <c r="Q746" t="str">
        <f t="shared" si="57"/>
        <v>publishing</v>
      </c>
      <c r="R746" t="str">
        <f t="shared" si="58"/>
        <v>nonfiction</v>
      </c>
      <c r="S746" s="12">
        <f>(((K746/60)/60)/24)+DATE(1970,1,1)</f>
        <v>41226.95721064815</v>
      </c>
      <c r="T746" s="12">
        <f t="shared" si="59"/>
        <v>41256.95721064815</v>
      </c>
    </row>
    <row r="747" spans="1:20" ht="60" x14ac:dyDescent="0.25">
      <c r="A747" s="7">
        <f t="shared" si="55"/>
        <v>179</v>
      </c>
      <c r="B747">
        <v>745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8">
        <f t="shared" si="56"/>
        <v>53.729729729729726</v>
      </c>
      <c r="Q747" t="str">
        <f t="shared" si="57"/>
        <v>publishing</v>
      </c>
      <c r="R747" t="str">
        <f t="shared" si="58"/>
        <v>nonfiction</v>
      </c>
      <c r="S747" s="12">
        <f>(((K747/60)/60)/24)+DATE(1970,1,1)</f>
        <v>41367.572280092594</v>
      </c>
      <c r="T747" s="12">
        <f t="shared" si="59"/>
        <v>41397.572280092594</v>
      </c>
    </row>
    <row r="748" spans="1:20" ht="30" x14ac:dyDescent="0.25">
      <c r="A748" s="7">
        <f t="shared" si="55"/>
        <v>111</v>
      </c>
      <c r="B748">
        <v>746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8">
        <f t="shared" si="56"/>
        <v>34.206185567010309</v>
      </c>
      <c r="Q748" t="str">
        <f t="shared" si="57"/>
        <v>publishing</v>
      </c>
      <c r="R748" t="str">
        <f t="shared" si="58"/>
        <v>nonfiction</v>
      </c>
      <c r="S748" s="12">
        <f>(((K748/60)/60)/24)+DATE(1970,1,1)</f>
        <v>41157.042928240742</v>
      </c>
      <c r="T748" s="12">
        <f t="shared" si="59"/>
        <v>41175.165972222225</v>
      </c>
    </row>
    <row r="749" spans="1:20" ht="60" x14ac:dyDescent="0.25">
      <c r="A749" s="7">
        <f t="shared" si="55"/>
        <v>100</v>
      </c>
      <c r="B749">
        <v>747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8">
        <f t="shared" si="56"/>
        <v>127.32727272727273</v>
      </c>
      <c r="Q749" t="str">
        <f t="shared" si="57"/>
        <v>publishing</v>
      </c>
      <c r="R749" t="str">
        <f t="shared" si="58"/>
        <v>nonfiction</v>
      </c>
      <c r="S749" s="12">
        <f>(((K749/60)/60)/24)+DATE(1970,1,1)</f>
        <v>41988.548831018517</v>
      </c>
      <c r="T749" s="12">
        <f t="shared" si="59"/>
        <v>42019.454166666663</v>
      </c>
    </row>
    <row r="750" spans="1:20" ht="45" x14ac:dyDescent="0.25">
      <c r="A750" s="7">
        <f t="shared" si="55"/>
        <v>100</v>
      </c>
      <c r="B750">
        <v>748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8">
        <f t="shared" si="56"/>
        <v>45.56818181818182</v>
      </c>
      <c r="Q750" t="str">
        <f t="shared" si="57"/>
        <v>publishing</v>
      </c>
      <c r="R750" t="str">
        <f t="shared" si="58"/>
        <v>nonfiction</v>
      </c>
      <c r="S750" s="12">
        <f>(((K750/60)/60)/24)+DATE(1970,1,1)</f>
        <v>41831.846828703703</v>
      </c>
      <c r="T750" s="12">
        <f t="shared" si="59"/>
        <v>41861.846828703703</v>
      </c>
    </row>
    <row r="751" spans="1:20" ht="60" x14ac:dyDescent="0.25">
      <c r="A751" s="7">
        <f t="shared" si="55"/>
        <v>106</v>
      </c>
      <c r="B751">
        <v>749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8">
        <f t="shared" si="56"/>
        <v>95.963636363636368</v>
      </c>
      <c r="Q751" t="str">
        <f t="shared" si="57"/>
        <v>publishing</v>
      </c>
      <c r="R751" t="str">
        <f t="shared" si="58"/>
        <v>nonfiction</v>
      </c>
      <c r="S751" s="12">
        <f>(((K751/60)/60)/24)+DATE(1970,1,1)</f>
        <v>42733.94131944445</v>
      </c>
      <c r="T751" s="12">
        <f t="shared" si="59"/>
        <v>42763.94131944445</v>
      </c>
    </row>
    <row r="752" spans="1:20" ht="60" x14ac:dyDescent="0.25">
      <c r="A752" s="7">
        <f t="shared" si="55"/>
        <v>103</v>
      </c>
      <c r="B752">
        <v>750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8">
        <f t="shared" si="56"/>
        <v>77.271186440677965</v>
      </c>
      <c r="Q752" t="str">
        <f t="shared" si="57"/>
        <v>publishing</v>
      </c>
      <c r="R752" t="str">
        <f t="shared" si="58"/>
        <v>nonfiction</v>
      </c>
      <c r="S752" s="12">
        <f>(((K752/60)/60)/24)+DATE(1970,1,1)</f>
        <v>41299.878148148149</v>
      </c>
      <c r="T752" s="12">
        <f t="shared" si="59"/>
        <v>41329.878148148149</v>
      </c>
    </row>
    <row r="753" spans="1:20" ht="45" x14ac:dyDescent="0.25">
      <c r="A753" s="7">
        <f t="shared" si="55"/>
        <v>119</v>
      </c>
      <c r="B753">
        <v>751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8">
        <f t="shared" si="56"/>
        <v>57.338709677419352</v>
      </c>
      <c r="Q753" t="str">
        <f t="shared" si="57"/>
        <v>publishing</v>
      </c>
      <c r="R753" t="str">
        <f t="shared" si="58"/>
        <v>nonfiction</v>
      </c>
      <c r="S753" s="12">
        <f>(((K753/60)/60)/24)+DATE(1970,1,1)</f>
        <v>40713.630497685182</v>
      </c>
      <c r="T753" s="12">
        <f t="shared" si="59"/>
        <v>40759.630497685182</v>
      </c>
    </row>
    <row r="754" spans="1:20" ht="60" x14ac:dyDescent="0.25">
      <c r="A754" s="7">
        <f t="shared" si="55"/>
        <v>112</v>
      </c>
      <c r="B754">
        <v>752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8">
        <f t="shared" si="56"/>
        <v>53.19047619047619</v>
      </c>
      <c r="Q754" t="str">
        <f t="shared" si="57"/>
        <v>publishing</v>
      </c>
      <c r="R754" t="str">
        <f t="shared" si="58"/>
        <v>nonfiction</v>
      </c>
      <c r="S754" s="12">
        <f>(((K754/60)/60)/24)+DATE(1970,1,1)</f>
        <v>42639.421493055561</v>
      </c>
      <c r="T754" s="12">
        <f t="shared" si="59"/>
        <v>42659.458333333328</v>
      </c>
    </row>
    <row r="755" spans="1:20" ht="60" x14ac:dyDescent="0.25">
      <c r="A755" s="7">
        <f t="shared" si="55"/>
        <v>128</v>
      </c>
      <c r="B755">
        <v>753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8">
        <f t="shared" si="56"/>
        <v>492.30769230769232</v>
      </c>
      <c r="Q755" t="str">
        <f t="shared" si="57"/>
        <v>publishing</v>
      </c>
      <c r="R755" t="str">
        <f t="shared" si="58"/>
        <v>nonfiction</v>
      </c>
      <c r="S755" s="12">
        <f>(((K755/60)/60)/24)+DATE(1970,1,1)</f>
        <v>42019.590173611112</v>
      </c>
      <c r="T755" s="12">
        <f t="shared" si="59"/>
        <v>42049.590173611112</v>
      </c>
    </row>
    <row r="756" spans="1:20" ht="60" x14ac:dyDescent="0.25">
      <c r="A756" s="7">
        <f t="shared" si="55"/>
        <v>104</v>
      </c>
      <c r="B756">
        <v>754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8">
        <f t="shared" si="56"/>
        <v>42.346938775510203</v>
      </c>
      <c r="Q756" t="str">
        <f t="shared" si="57"/>
        <v>publishing</v>
      </c>
      <c r="R756" t="str">
        <f t="shared" si="58"/>
        <v>nonfiction</v>
      </c>
      <c r="S756" s="12">
        <f>(((K756/60)/60)/24)+DATE(1970,1,1)</f>
        <v>41249.749085648145</v>
      </c>
      <c r="T756" s="12">
        <f t="shared" si="59"/>
        <v>41279.749085648145</v>
      </c>
    </row>
    <row r="757" spans="1:20" ht="45" x14ac:dyDescent="0.25">
      <c r="A757" s="7">
        <f t="shared" si="55"/>
        <v>102</v>
      </c>
      <c r="B757">
        <v>755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8">
        <f t="shared" si="56"/>
        <v>37.466029411764708</v>
      </c>
      <c r="Q757" t="str">
        <f t="shared" si="57"/>
        <v>publishing</v>
      </c>
      <c r="R757" t="str">
        <f t="shared" si="58"/>
        <v>nonfiction</v>
      </c>
      <c r="S757" s="12">
        <f>(((K757/60)/60)/24)+DATE(1970,1,1)</f>
        <v>41383.605057870373</v>
      </c>
      <c r="T757" s="12">
        <f t="shared" si="59"/>
        <v>41414.02847222222</v>
      </c>
    </row>
    <row r="758" spans="1:20" ht="45" x14ac:dyDescent="0.25">
      <c r="A758" s="7">
        <f t="shared" si="55"/>
        <v>118</v>
      </c>
      <c r="B758">
        <v>756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8">
        <f t="shared" si="56"/>
        <v>37.454545454545453</v>
      </c>
      <c r="Q758" t="str">
        <f t="shared" si="57"/>
        <v>publishing</v>
      </c>
      <c r="R758" t="str">
        <f t="shared" si="58"/>
        <v>nonfiction</v>
      </c>
      <c r="S758" s="12">
        <f>(((K758/60)/60)/24)+DATE(1970,1,1)</f>
        <v>40590.766886574071</v>
      </c>
      <c r="T758" s="12">
        <f t="shared" si="59"/>
        <v>40651.725219907406</v>
      </c>
    </row>
    <row r="759" spans="1:20" ht="60" x14ac:dyDescent="0.25">
      <c r="A759" s="7">
        <f t="shared" si="55"/>
        <v>238</v>
      </c>
      <c r="B759">
        <v>757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8">
        <f t="shared" si="56"/>
        <v>33.055555555555557</v>
      </c>
      <c r="Q759" t="str">
        <f t="shared" si="57"/>
        <v>publishing</v>
      </c>
      <c r="R759" t="str">
        <f t="shared" si="58"/>
        <v>nonfiction</v>
      </c>
      <c r="S759" s="12">
        <f>(((K759/60)/60)/24)+DATE(1970,1,1)</f>
        <v>41235.054560185185</v>
      </c>
      <c r="T759" s="12">
        <f t="shared" si="59"/>
        <v>41249.054560185185</v>
      </c>
    </row>
    <row r="760" spans="1:20" ht="45" x14ac:dyDescent="0.25">
      <c r="A760" s="7">
        <f t="shared" si="55"/>
        <v>102</v>
      </c>
      <c r="B760">
        <v>758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8">
        <f t="shared" si="56"/>
        <v>134.21052631578948</v>
      </c>
      <c r="Q760" t="str">
        <f t="shared" si="57"/>
        <v>publishing</v>
      </c>
      <c r="R760" t="str">
        <f t="shared" si="58"/>
        <v>nonfiction</v>
      </c>
      <c r="S760" s="12">
        <f>(((K760/60)/60)/24)+DATE(1970,1,1)</f>
        <v>40429.836435185185</v>
      </c>
      <c r="T760" s="12">
        <f t="shared" si="59"/>
        <v>40459.836435185185</v>
      </c>
    </row>
    <row r="761" spans="1:20" ht="45" x14ac:dyDescent="0.25">
      <c r="A761" s="7">
        <f t="shared" si="55"/>
        <v>102</v>
      </c>
      <c r="B761">
        <v>759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8">
        <f t="shared" si="56"/>
        <v>51.474747474747474</v>
      </c>
      <c r="Q761" t="str">
        <f t="shared" si="57"/>
        <v>publishing</v>
      </c>
      <c r="R761" t="str">
        <f t="shared" si="58"/>
        <v>nonfiction</v>
      </c>
      <c r="S761" s="12">
        <f>(((K761/60)/60)/24)+DATE(1970,1,1)</f>
        <v>41789.330312500002</v>
      </c>
      <c r="T761" s="12">
        <f t="shared" si="59"/>
        <v>41829.330312500002</v>
      </c>
    </row>
    <row r="762" spans="1:20" ht="60" x14ac:dyDescent="0.25">
      <c r="A762" s="7">
        <f t="shared" si="55"/>
        <v>0</v>
      </c>
      <c r="B762">
        <v>760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8">
        <f t="shared" si="56"/>
        <v>0</v>
      </c>
      <c r="Q762" t="str">
        <f t="shared" si="57"/>
        <v>publishing</v>
      </c>
      <c r="R762" t="str">
        <f t="shared" si="58"/>
        <v>fiction</v>
      </c>
      <c r="S762" s="12">
        <f>(((K762/60)/60)/24)+DATE(1970,1,1)</f>
        <v>42670.764039351852</v>
      </c>
      <c r="T762" s="12">
        <f t="shared" si="59"/>
        <v>42700.805706018517</v>
      </c>
    </row>
    <row r="763" spans="1:20" ht="45" x14ac:dyDescent="0.25">
      <c r="A763" s="7">
        <f t="shared" si="55"/>
        <v>5</v>
      </c>
      <c r="B763">
        <v>761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8">
        <f t="shared" si="56"/>
        <v>39.166666666666664</v>
      </c>
      <c r="Q763" t="str">
        <f t="shared" si="57"/>
        <v>publishing</v>
      </c>
      <c r="R763" t="str">
        <f t="shared" si="58"/>
        <v>fiction</v>
      </c>
      <c r="S763" s="12">
        <f>(((K763/60)/60)/24)+DATE(1970,1,1)</f>
        <v>41642.751458333332</v>
      </c>
      <c r="T763" s="12">
        <f t="shared" si="59"/>
        <v>41672.751458333332</v>
      </c>
    </row>
    <row r="764" spans="1:20" ht="45" x14ac:dyDescent="0.25">
      <c r="A764" s="7">
        <f t="shared" si="55"/>
        <v>0</v>
      </c>
      <c r="B764">
        <v>762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8">
        <f t="shared" si="56"/>
        <v>0</v>
      </c>
      <c r="Q764" t="str">
        <f t="shared" si="57"/>
        <v>publishing</v>
      </c>
      <c r="R764" t="str">
        <f t="shared" si="58"/>
        <v>fiction</v>
      </c>
      <c r="S764" s="12">
        <f>(((K764/60)/60)/24)+DATE(1970,1,1)</f>
        <v>42690.858449074076</v>
      </c>
      <c r="T764" s="12">
        <f t="shared" si="59"/>
        <v>42708.25</v>
      </c>
    </row>
    <row r="765" spans="1:20" ht="45" x14ac:dyDescent="0.25">
      <c r="A765" s="7">
        <f t="shared" si="55"/>
        <v>0</v>
      </c>
      <c r="B765">
        <v>763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8">
        <f t="shared" si="56"/>
        <v>5</v>
      </c>
      <c r="Q765" t="str">
        <f t="shared" si="57"/>
        <v>publishing</v>
      </c>
      <c r="R765" t="str">
        <f t="shared" si="58"/>
        <v>fiction</v>
      </c>
      <c r="S765" s="12">
        <f>(((K765/60)/60)/24)+DATE(1970,1,1)</f>
        <v>41471.446851851848</v>
      </c>
      <c r="T765" s="12">
        <f t="shared" si="59"/>
        <v>41501.446851851848</v>
      </c>
    </row>
    <row r="766" spans="1:20" ht="45" x14ac:dyDescent="0.25">
      <c r="A766" s="7">
        <f t="shared" si="55"/>
        <v>0</v>
      </c>
      <c r="B766">
        <v>764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8">
        <f t="shared" si="56"/>
        <v>0</v>
      </c>
      <c r="Q766" t="str">
        <f t="shared" si="57"/>
        <v>publishing</v>
      </c>
      <c r="R766" t="str">
        <f t="shared" si="58"/>
        <v>fiction</v>
      </c>
      <c r="S766" s="12">
        <f>(((K766/60)/60)/24)+DATE(1970,1,1)</f>
        <v>42227.173159722224</v>
      </c>
      <c r="T766" s="12">
        <f t="shared" si="59"/>
        <v>42257.173159722224</v>
      </c>
    </row>
    <row r="767" spans="1:20" ht="60" x14ac:dyDescent="0.25">
      <c r="A767" s="7">
        <f t="shared" si="55"/>
        <v>36</v>
      </c>
      <c r="B767">
        <v>765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8">
        <f t="shared" si="56"/>
        <v>57.295454545454547</v>
      </c>
      <c r="Q767" t="str">
        <f t="shared" si="57"/>
        <v>publishing</v>
      </c>
      <c r="R767" t="str">
        <f t="shared" si="58"/>
        <v>fiction</v>
      </c>
      <c r="S767" s="12">
        <f>(((K767/60)/60)/24)+DATE(1970,1,1)</f>
        <v>41901.542638888888</v>
      </c>
      <c r="T767" s="12">
        <f t="shared" si="59"/>
        <v>41931.542638888888</v>
      </c>
    </row>
    <row r="768" spans="1:20" ht="60" x14ac:dyDescent="0.25">
      <c r="A768" s="7">
        <f t="shared" si="55"/>
        <v>0</v>
      </c>
      <c r="B768">
        <v>766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8">
        <f t="shared" si="56"/>
        <v>0</v>
      </c>
      <c r="Q768" t="str">
        <f t="shared" si="57"/>
        <v>publishing</v>
      </c>
      <c r="R768" t="str">
        <f t="shared" si="58"/>
        <v>fiction</v>
      </c>
      <c r="S768" s="12">
        <f>(((K768/60)/60)/24)+DATE(1970,1,1)</f>
        <v>42021.783368055556</v>
      </c>
      <c r="T768" s="12">
        <f t="shared" si="59"/>
        <v>42051.783368055556</v>
      </c>
    </row>
    <row r="769" spans="1:20" ht="75" x14ac:dyDescent="0.25">
      <c r="A769" s="7">
        <f t="shared" si="55"/>
        <v>4</v>
      </c>
      <c r="B769">
        <v>767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8">
        <f t="shared" si="56"/>
        <v>59</v>
      </c>
      <c r="Q769" t="str">
        <f t="shared" si="57"/>
        <v>publishing</v>
      </c>
      <c r="R769" t="str">
        <f t="shared" si="58"/>
        <v>fiction</v>
      </c>
      <c r="S769" s="12">
        <f>(((K769/60)/60)/24)+DATE(1970,1,1)</f>
        <v>42115.143634259264</v>
      </c>
      <c r="T769" s="12">
        <f t="shared" si="59"/>
        <v>42145.143634259264</v>
      </c>
    </row>
    <row r="770" spans="1:20" ht="60" x14ac:dyDescent="0.25">
      <c r="A770" s="7">
        <f t="shared" si="55"/>
        <v>0</v>
      </c>
      <c r="B770">
        <v>768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8">
        <f t="shared" si="56"/>
        <v>0</v>
      </c>
      <c r="Q770" t="str">
        <f t="shared" si="57"/>
        <v>publishing</v>
      </c>
      <c r="R770" t="str">
        <f t="shared" si="58"/>
        <v>fiction</v>
      </c>
      <c r="S770" s="12">
        <f>(((K770/60)/60)/24)+DATE(1970,1,1)</f>
        <v>41594.207060185188</v>
      </c>
      <c r="T770" s="12">
        <f t="shared" si="59"/>
        <v>41624.207060185188</v>
      </c>
    </row>
    <row r="771" spans="1:20" ht="60" x14ac:dyDescent="0.25">
      <c r="A771" s="7">
        <f t="shared" ref="A771:A834" si="60">IF(E771&gt;0,ROUND(100*F771/E771,0),0)</f>
        <v>41</v>
      </c>
      <c r="B771">
        <v>769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8">
        <f t="shared" ref="P771:P834" si="61">IF(M771&gt;0,F771/M771,0)</f>
        <v>31.846153846153847</v>
      </c>
      <c r="Q771" t="str">
        <f t="shared" ref="Q771:Q834" si="62">MID(O771,1,FIND("/",O771)-1)</f>
        <v>publishing</v>
      </c>
      <c r="R771" t="str">
        <f t="shared" ref="R771:R834" si="63">MID(O771,FIND("/",O771)+1,LEN(O771)-FIND("/",O771))</f>
        <v>fiction</v>
      </c>
      <c r="S771" s="12">
        <f>(((K771/60)/60)/24)+DATE(1970,1,1)</f>
        <v>41604.996458333335</v>
      </c>
      <c r="T771" s="12">
        <f t="shared" ref="T771:T834" si="64">(((J771/60)/60)/24)+DATE(1970,1,1)</f>
        <v>41634.996458333335</v>
      </c>
    </row>
    <row r="772" spans="1:20" ht="60" x14ac:dyDescent="0.25">
      <c r="A772" s="7">
        <f t="shared" si="60"/>
        <v>0</v>
      </c>
      <c r="B772">
        <v>770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8">
        <f t="shared" si="61"/>
        <v>0</v>
      </c>
      <c r="Q772" t="str">
        <f t="shared" si="62"/>
        <v>publishing</v>
      </c>
      <c r="R772" t="str">
        <f t="shared" si="63"/>
        <v>fiction</v>
      </c>
      <c r="S772" s="12">
        <f>(((K772/60)/60)/24)+DATE(1970,1,1)</f>
        <v>41289.999641203707</v>
      </c>
      <c r="T772" s="12">
        <f t="shared" si="64"/>
        <v>41329.999641203707</v>
      </c>
    </row>
    <row r="773" spans="1:20" ht="45" x14ac:dyDescent="0.25">
      <c r="A773" s="7">
        <f t="shared" si="60"/>
        <v>0</v>
      </c>
      <c r="B773">
        <v>771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8">
        <f t="shared" si="61"/>
        <v>10</v>
      </c>
      <c r="Q773" t="str">
        <f t="shared" si="62"/>
        <v>publishing</v>
      </c>
      <c r="R773" t="str">
        <f t="shared" si="63"/>
        <v>fiction</v>
      </c>
      <c r="S773" s="12">
        <f>(((K773/60)/60)/24)+DATE(1970,1,1)</f>
        <v>42349.824097222227</v>
      </c>
      <c r="T773" s="12">
        <f t="shared" si="64"/>
        <v>42399.824097222227</v>
      </c>
    </row>
    <row r="774" spans="1:20" ht="60" x14ac:dyDescent="0.25">
      <c r="A774" s="7">
        <f t="shared" si="60"/>
        <v>3</v>
      </c>
      <c r="B774">
        <v>772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8">
        <f t="shared" si="61"/>
        <v>50</v>
      </c>
      <c r="Q774" t="str">
        <f t="shared" si="62"/>
        <v>publishing</v>
      </c>
      <c r="R774" t="str">
        <f t="shared" si="63"/>
        <v>fiction</v>
      </c>
      <c r="S774" s="12">
        <f>(((K774/60)/60)/24)+DATE(1970,1,1)</f>
        <v>40068.056932870371</v>
      </c>
      <c r="T774" s="12">
        <f t="shared" si="64"/>
        <v>40118.165972222225</v>
      </c>
    </row>
    <row r="775" spans="1:20" ht="60" x14ac:dyDescent="0.25">
      <c r="A775" s="7">
        <f t="shared" si="60"/>
        <v>1</v>
      </c>
      <c r="B775">
        <v>773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8">
        <f t="shared" si="61"/>
        <v>16</v>
      </c>
      <c r="Q775" t="str">
        <f t="shared" si="62"/>
        <v>publishing</v>
      </c>
      <c r="R775" t="str">
        <f t="shared" si="63"/>
        <v>fiction</v>
      </c>
      <c r="S775" s="12">
        <f>(((K775/60)/60)/24)+DATE(1970,1,1)</f>
        <v>42100.735937499994</v>
      </c>
      <c r="T775" s="12">
        <f t="shared" si="64"/>
        <v>42134.959027777775</v>
      </c>
    </row>
    <row r="776" spans="1:20" ht="60" x14ac:dyDescent="0.25">
      <c r="A776" s="7">
        <f t="shared" si="60"/>
        <v>70</v>
      </c>
      <c r="B776">
        <v>774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8">
        <f t="shared" si="61"/>
        <v>39</v>
      </c>
      <c r="Q776" t="str">
        <f t="shared" si="62"/>
        <v>publishing</v>
      </c>
      <c r="R776" t="str">
        <f t="shared" si="63"/>
        <v>fiction</v>
      </c>
      <c r="S776" s="12">
        <f>(((K776/60)/60)/24)+DATE(1970,1,1)</f>
        <v>41663.780300925922</v>
      </c>
      <c r="T776" s="12">
        <f t="shared" si="64"/>
        <v>41693.780300925922</v>
      </c>
    </row>
    <row r="777" spans="1:20" ht="45" x14ac:dyDescent="0.25">
      <c r="A777" s="7">
        <f t="shared" si="60"/>
        <v>2</v>
      </c>
      <c r="B777">
        <v>775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8">
        <f t="shared" si="61"/>
        <v>34</v>
      </c>
      <c r="Q777" t="str">
        <f t="shared" si="62"/>
        <v>publishing</v>
      </c>
      <c r="R777" t="str">
        <f t="shared" si="63"/>
        <v>fiction</v>
      </c>
      <c r="S777" s="12">
        <f>(((K777/60)/60)/24)+DATE(1970,1,1)</f>
        <v>40863.060127314813</v>
      </c>
      <c r="T777" s="12">
        <f t="shared" si="64"/>
        <v>40893.060127314813</v>
      </c>
    </row>
    <row r="778" spans="1:20" ht="60" x14ac:dyDescent="0.25">
      <c r="A778" s="7">
        <f t="shared" si="60"/>
        <v>51</v>
      </c>
      <c r="B778">
        <v>776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8">
        <f t="shared" si="61"/>
        <v>63.122807017543863</v>
      </c>
      <c r="Q778" t="str">
        <f t="shared" si="62"/>
        <v>publishing</v>
      </c>
      <c r="R778" t="str">
        <f t="shared" si="63"/>
        <v>fiction</v>
      </c>
      <c r="S778" s="12">
        <f>(((K778/60)/60)/24)+DATE(1970,1,1)</f>
        <v>42250.685706018514</v>
      </c>
      <c r="T778" s="12">
        <f t="shared" si="64"/>
        <v>42288.208333333328</v>
      </c>
    </row>
    <row r="779" spans="1:20" ht="60" x14ac:dyDescent="0.25">
      <c r="A779" s="7">
        <f t="shared" si="60"/>
        <v>1</v>
      </c>
      <c r="B779">
        <v>777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8">
        <f t="shared" si="61"/>
        <v>7</v>
      </c>
      <c r="Q779" t="str">
        <f t="shared" si="62"/>
        <v>publishing</v>
      </c>
      <c r="R779" t="str">
        <f t="shared" si="63"/>
        <v>fiction</v>
      </c>
      <c r="S779" s="12">
        <f>(((K779/60)/60)/24)+DATE(1970,1,1)</f>
        <v>41456.981215277774</v>
      </c>
      <c r="T779" s="12">
        <f t="shared" si="64"/>
        <v>41486.981215277774</v>
      </c>
    </row>
    <row r="780" spans="1:20" ht="45" x14ac:dyDescent="0.25">
      <c r="A780" s="7">
        <f t="shared" si="60"/>
        <v>0</v>
      </c>
      <c r="B780">
        <v>778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8">
        <f t="shared" si="61"/>
        <v>2</v>
      </c>
      <c r="Q780" t="str">
        <f t="shared" si="62"/>
        <v>publishing</v>
      </c>
      <c r="R780" t="str">
        <f t="shared" si="63"/>
        <v>fiction</v>
      </c>
      <c r="S780" s="12">
        <f>(((K780/60)/60)/24)+DATE(1970,1,1)</f>
        <v>41729.702314814815</v>
      </c>
      <c r="T780" s="12">
        <f t="shared" si="64"/>
        <v>41759.702314814815</v>
      </c>
    </row>
    <row r="781" spans="1:20" ht="60" x14ac:dyDescent="0.25">
      <c r="A781" s="7">
        <f t="shared" si="60"/>
        <v>3</v>
      </c>
      <c r="B781">
        <v>779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8">
        <f t="shared" si="61"/>
        <v>66.666666666666671</v>
      </c>
      <c r="Q781" t="str">
        <f t="shared" si="62"/>
        <v>publishing</v>
      </c>
      <c r="R781" t="str">
        <f t="shared" si="63"/>
        <v>fiction</v>
      </c>
      <c r="S781" s="12">
        <f>(((K781/60)/60)/24)+DATE(1970,1,1)</f>
        <v>40436.68408564815</v>
      </c>
      <c r="T781" s="12">
        <f t="shared" si="64"/>
        <v>40466.166666666664</v>
      </c>
    </row>
    <row r="782" spans="1:20" ht="45" x14ac:dyDescent="0.25">
      <c r="A782" s="7">
        <f t="shared" si="60"/>
        <v>104</v>
      </c>
      <c r="B782">
        <v>780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8">
        <f t="shared" si="61"/>
        <v>38.518518518518519</v>
      </c>
      <c r="Q782" t="str">
        <f t="shared" si="62"/>
        <v>music</v>
      </c>
      <c r="R782" t="str">
        <f t="shared" si="63"/>
        <v>rock</v>
      </c>
      <c r="S782" s="12">
        <f>(((K782/60)/60)/24)+DATE(1970,1,1)</f>
        <v>40636.673900462964</v>
      </c>
      <c r="T782" s="12">
        <f t="shared" si="64"/>
        <v>40666.673900462964</v>
      </c>
    </row>
    <row r="783" spans="1:20" ht="45" x14ac:dyDescent="0.25">
      <c r="A783" s="7">
        <f t="shared" si="60"/>
        <v>133</v>
      </c>
      <c r="B783">
        <v>781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8">
        <f t="shared" si="61"/>
        <v>42.609200000000001</v>
      </c>
      <c r="Q783" t="str">
        <f t="shared" si="62"/>
        <v>music</v>
      </c>
      <c r="R783" t="str">
        <f t="shared" si="63"/>
        <v>rock</v>
      </c>
      <c r="S783" s="12">
        <f>(((K783/60)/60)/24)+DATE(1970,1,1)</f>
        <v>41403.000856481485</v>
      </c>
      <c r="T783" s="12">
        <f t="shared" si="64"/>
        <v>41433.000856481485</v>
      </c>
    </row>
    <row r="784" spans="1:20" ht="45" x14ac:dyDescent="0.25">
      <c r="A784" s="7">
        <f t="shared" si="60"/>
        <v>100</v>
      </c>
      <c r="B784">
        <v>782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8">
        <f t="shared" si="61"/>
        <v>50</v>
      </c>
      <c r="Q784" t="str">
        <f t="shared" si="62"/>
        <v>music</v>
      </c>
      <c r="R784" t="str">
        <f t="shared" si="63"/>
        <v>rock</v>
      </c>
      <c r="S784" s="12">
        <f>(((K784/60)/60)/24)+DATE(1970,1,1)</f>
        <v>41116.758125</v>
      </c>
      <c r="T784" s="12">
        <f t="shared" si="64"/>
        <v>41146.758125</v>
      </c>
    </row>
    <row r="785" spans="1:20" ht="60" x14ac:dyDescent="0.25">
      <c r="A785" s="7">
        <f t="shared" si="60"/>
        <v>148</v>
      </c>
      <c r="B785">
        <v>783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8">
        <f t="shared" si="61"/>
        <v>63.485714285714288</v>
      </c>
      <c r="Q785" t="str">
        <f t="shared" si="62"/>
        <v>music</v>
      </c>
      <c r="R785" t="str">
        <f t="shared" si="63"/>
        <v>rock</v>
      </c>
      <c r="S785" s="12">
        <f>(((K785/60)/60)/24)+DATE(1970,1,1)</f>
        <v>40987.773715277777</v>
      </c>
      <c r="T785" s="12">
        <f t="shared" si="64"/>
        <v>41026.916666666664</v>
      </c>
    </row>
    <row r="786" spans="1:20" ht="60" x14ac:dyDescent="0.25">
      <c r="A786" s="7">
        <f t="shared" si="60"/>
        <v>103</v>
      </c>
      <c r="B786">
        <v>784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8">
        <f t="shared" si="61"/>
        <v>102.5</v>
      </c>
      <c r="Q786" t="str">
        <f t="shared" si="62"/>
        <v>music</v>
      </c>
      <c r="R786" t="str">
        <f t="shared" si="63"/>
        <v>rock</v>
      </c>
      <c r="S786" s="12">
        <f>(((K786/60)/60)/24)+DATE(1970,1,1)</f>
        <v>41675.149525462963</v>
      </c>
      <c r="T786" s="12">
        <f t="shared" si="64"/>
        <v>41715.107858796298</v>
      </c>
    </row>
    <row r="787" spans="1:20" ht="60" x14ac:dyDescent="0.25">
      <c r="A787" s="7">
        <f t="shared" si="60"/>
        <v>181</v>
      </c>
      <c r="B787">
        <v>785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8">
        <f t="shared" si="61"/>
        <v>31.142758620689655</v>
      </c>
      <c r="Q787" t="str">
        <f t="shared" si="62"/>
        <v>music</v>
      </c>
      <c r="R787" t="str">
        <f t="shared" si="63"/>
        <v>rock</v>
      </c>
      <c r="S787" s="12">
        <f>(((K787/60)/60)/24)+DATE(1970,1,1)</f>
        <v>41303.593923611108</v>
      </c>
      <c r="T787" s="12">
        <f t="shared" si="64"/>
        <v>41333.593923611108</v>
      </c>
    </row>
    <row r="788" spans="1:20" ht="45" x14ac:dyDescent="0.25">
      <c r="A788" s="7">
        <f t="shared" si="60"/>
        <v>143</v>
      </c>
      <c r="B788">
        <v>786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8">
        <f t="shared" si="61"/>
        <v>162.27272727272728</v>
      </c>
      <c r="Q788" t="str">
        <f t="shared" si="62"/>
        <v>music</v>
      </c>
      <c r="R788" t="str">
        <f t="shared" si="63"/>
        <v>rock</v>
      </c>
      <c r="S788" s="12">
        <f>(((K788/60)/60)/24)+DATE(1970,1,1)</f>
        <v>40983.055949074071</v>
      </c>
      <c r="T788" s="12">
        <f t="shared" si="64"/>
        <v>41040.657638888886</v>
      </c>
    </row>
    <row r="789" spans="1:20" ht="60" x14ac:dyDescent="0.25">
      <c r="A789" s="7">
        <f t="shared" si="60"/>
        <v>114</v>
      </c>
      <c r="B789">
        <v>787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8">
        <f t="shared" si="61"/>
        <v>80.588235294117652</v>
      </c>
      <c r="Q789" t="str">
        <f t="shared" si="62"/>
        <v>music</v>
      </c>
      <c r="R789" t="str">
        <f t="shared" si="63"/>
        <v>rock</v>
      </c>
      <c r="S789" s="12">
        <f>(((K789/60)/60)/24)+DATE(1970,1,1)</f>
        <v>41549.627615740741</v>
      </c>
      <c r="T789" s="12">
        <f t="shared" si="64"/>
        <v>41579.627615740741</v>
      </c>
    </row>
    <row r="790" spans="1:20" ht="60" x14ac:dyDescent="0.25">
      <c r="A790" s="7">
        <f t="shared" si="60"/>
        <v>204</v>
      </c>
      <c r="B790">
        <v>788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8">
        <f t="shared" si="61"/>
        <v>59.85441176470588</v>
      </c>
      <c r="Q790" t="str">
        <f t="shared" si="62"/>
        <v>music</v>
      </c>
      <c r="R790" t="str">
        <f t="shared" si="63"/>
        <v>rock</v>
      </c>
      <c r="S790" s="12">
        <f>(((K790/60)/60)/24)+DATE(1970,1,1)</f>
        <v>41059.006805555553</v>
      </c>
      <c r="T790" s="12">
        <f t="shared" si="64"/>
        <v>41097.165972222225</v>
      </c>
    </row>
    <row r="791" spans="1:20" ht="45" x14ac:dyDescent="0.25">
      <c r="A791" s="7">
        <f t="shared" si="60"/>
        <v>109</v>
      </c>
      <c r="B791">
        <v>789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8">
        <f t="shared" si="61"/>
        <v>132.85714285714286</v>
      </c>
      <c r="Q791" t="str">
        <f t="shared" si="62"/>
        <v>music</v>
      </c>
      <c r="R791" t="str">
        <f t="shared" si="63"/>
        <v>rock</v>
      </c>
      <c r="S791" s="12">
        <f>(((K791/60)/60)/24)+DATE(1970,1,1)</f>
        <v>41277.186111111114</v>
      </c>
      <c r="T791" s="12">
        <f t="shared" si="64"/>
        <v>41295.332638888889</v>
      </c>
    </row>
    <row r="792" spans="1:20" ht="60" x14ac:dyDescent="0.25">
      <c r="A792" s="7">
        <f t="shared" si="60"/>
        <v>144</v>
      </c>
      <c r="B792">
        <v>790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8">
        <f t="shared" si="61"/>
        <v>92.547820512820508</v>
      </c>
      <c r="Q792" t="str">
        <f t="shared" si="62"/>
        <v>music</v>
      </c>
      <c r="R792" t="str">
        <f t="shared" si="63"/>
        <v>rock</v>
      </c>
      <c r="S792" s="12">
        <f>(((K792/60)/60)/24)+DATE(1970,1,1)</f>
        <v>41276.047905092593</v>
      </c>
      <c r="T792" s="12">
        <f t="shared" si="64"/>
        <v>41306.047905092593</v>
      </c>
    </row>
    <row r="793" spans="1:20" ht="60" x14ac:dyDescent="0.25">
      <c r="A793" s="7">
        <f t="shared" si="60"/>
        <v>104</v>
      </c>
      <c r="B793">
        <v>791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8">
        <f t="shared" si="61"/>
        <v>60.859375</v>
      </c>
      <c r="Q793" t="str">
        <f t="shared" si="62"/>
        <v>music</v>
      </c>
      <c r="R793" t="str">
        <f t="shared" si="63"/>
        <v>rock</v>
      </c>
      <c r="S793" s="12">
        <f>(((K793/60)/60)/24)+DATE(1970,1,1)</f>
        <v>41557.780624999999</v>
      </c>
      <c r="T793" s="12">
        <f t="shared" si="64"/>
        <v>41591.249305555553</v>
      </c>
    </row>
    <row r="794" spans="1:20" ht="30" x14ac:dyDescent="0.25">
      <c r="A794" s="7">
        <f t="shared" si="60"/>
        <v>100</v>
      </c>
      <c r="B794">
        <v>792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8">
        <f t="shared" si="61"/>
        <v>41.851833333333339</v>
      </c>
      <c r="Q794" t="str">
        <f t="shared" si="62"/>
        <v>music</v>
      </c>
      <c r="R794" t="str">
        <f t="shared" si="63"/>
        <v>rock</v>
      </c>
      <c r="S794" s="12">
        <f>(((K794/60)/60)/24)+DATE(1970,1,1)</f>
        <v>41555.873645833337</v>
      </c>
      <c r="T794" s="12">
        <f t="shared" si="64"/>
        <v>41585.915312500001</v>
      </c>
    </row>
    <row r="795" spans="1:20" ht="60" x14ac:dyDescent="0.25">
      <c r="A795" s="7">
        <f t="shared" si="60"/>
        <v>103</v>
      </c>
      <c r="B795">
        <v>793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8">
        <f t="shared" si="61"/>
        <v>88.325937499999995</v>
      </c>
      <c r="Q795" t="str">
        <f t="shared" si="62"/>
        <v>music</v>
      </c>
      <c r="R795" t="str">
        <f t="shared" si="63"/>
        <v>rock</v>
      </c>
      <c r="S795" s="12">
        <f>(((K795/60)/60)/24)+DATE(1970,1,1)</f>
        <v>41442.741249999999</v>
      </c>
      <c r="T795" s="12">
        <f t="shared" si="64"/>
        <v>41458.207638888889</v>
      </c>
    </row>
    <row r="796" spans="1:20" ht="60" x14ac:dyDescent="0.25">
      <c r="A796" s="7">
        <f t="shared" si="60"/>
        <v>105</v>
      </c>
      <c r="B796">
        <v>794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8">
        <f t="shared" si="61"/>
        <v>158.96226415094338</v>
      </c>
      <c r="Q796" t="str">
        <f t="shared" si="62"/>
        <v>music</v>
      </c>
      <c r="R796" t="str">
        <f t="shared" si="63"/>
        <v>rock</v>
      </c>
      <c r="S796" s="12">
        <f>(((K796/60)/60)/24)+DATE(1970,1,1)</f>
        <v>40736.115011574075</v>
      </c>
      <c r="T796" s="12">
        <f t="shared" si="64"/>
        <v>40791.712500000001</v>
      </c>
    </row>
    <row r="797" spans="1:20" ht="60" x14ac:dyDescent="0.25">
      <c r="A797" s="7">
        <f t="shared" si="60"/>
        <v>112</v>
      </c>
      <c r="B797">
        <v>795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8">
        <f t="shared" si="61"/>
        <v>85.054347826086953</v>
      </c>
      <c r="Q797" t="str">
        <f t="shared" si="62"/>
        <v>music</v>
      </c>
      <c r="R797" t="str">
        <f t="shared" si="63"/>
        <v>rock</v>
      </c>
      <c r="S797" s="12">
        <f>(((K797/60)/60)/24)+DATE(1970,1,1)</f>
        <v>40963.613032407404</v>
      </c>
      <c r="T797" s="12">
        <f t="shared" si="64"/>
        <v>41006.207638888889</v>
      </c>
    </row>
    <row r="798" spans="1:20" ht="60" x14ac:dyDescent="0.25">
      <c r="A798" s="7">
        <f t="shared" si="60"/>
        <v>101</v>
      </c>
      <c r="B798">
        <v>796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8">
        <f t="shared" si="61"/>
        <v>112.61111111111111</v>
      </c>
      <c r="Q798" t="str">
        <f t="shared" si="62"/>
        <v>music</v>
      </c>
      <c r="R798" t="str">
        <f t="shared" si="63"/>
        <v>rock</v>
      </c>
      <c r="S798" s="12">
        <f>(((K798/60)/60)/24)+DATE(1970,1,1)</f>
        <v>41502.882928240739</v>
      </c>
      <c r="T798" s="12">
        <f t="shared" si="64"/>
        <v>41532.881944444445</v>
      </c>
    </row>
    <row r="799" spans="1:20" ht="60" x14ac:dyDescent="0.25">
      <c r="A799" s="7">
        <f t="shared" si="60"/>
        <v>108</v>
      </c>
      <c r="B799">
        <v>797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8">
        <f t="shared" si="61"/>
        <v>45.436619718309856</v>
      </c>
      <c r="Q799" t="str">
        <f t="shared" si="62"/>
        <v>music</v>
      </c>
      <c r="R799" t="str">
        <f t="shared" si="63"/>
        <v>rock</v>
      </c>
      <c r="S799" s="12">
        <f>(((K799/60)/60)/24)+DATE(1970,1,1)</f>
        <v>40996.994074074071</v>
      </c>
      <c r="T799" s="12">
        <f t="shared" si="64"/>
        <v>41028.166666666664</v>
      </c>
    </row>
    <row r="800" spans="1:20" ht="45" x14ac:dyDescent="0.25">
      <c r="A800" s="7">
        <f t="shared" si="60"/>
        <v>115</v>
      </c>
      <c r="B800">
        <v>798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8">
        <f t="shared" si="61"/>
        <v>46.218390804597703</v>
      </c>
      <c r="Q800" t="str">
        <f t="shared" si="62"/>
        <v>music</v>
      </c>
      <c r="R800" t="str">
        <f t="shared" si="63"/>
        <v>rock</v>
      </c>
      <c r="S800" s="12">
        <f>(((K800/60)/60)/24)+DATE(1970,1,1)</f>
        <v>41882.590127314819</v>
      </c>
      <c r="T800" s="12">
        <f t="shared" si="64"/>
        <v>41912.590127314819</v>
      </c>
    </row>
    <row r="801" spans="1:20" ht="60" x14ac:dyDescent="0.25">
      <c r="A801" s="7">
        <f t="shared" si="60"/>
        <v>100</v>
      </c>
      <c r="B801">
        <v>799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8">
        <f t="shared" si="61"/>
        <v>178.60714285714286</v>
      </c>
      <c r="Q801" t="str">
        <f t="shared" si="62"/>
        <v>music</v>
      </c>
      <c r="R801" t="str">
        <f t="shared" si="63"/>
        <v>rock</v>
      </c>
      <c r="S801" s="12">
        <f>(((K801/60)/60)/24)+DATE(1970,1,1)</f>
        <v>40996.667199074072</v>
      </c>
      <c r="T801" s="12">
        <f t="shared" si="64"/>
        <v>41026.667199074072</v>
      </c>
    </row>
    <row r="802" spans="1:20" ht="45" x14ac:dyDescent="0.25">
      <c r="A802" s="7">
        <f t="shared" si="60"/>
        <v>152</v>
      </c>
      <c r="B802">
        <v>800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8">
        <f t="shared" si="61"/>
        <v>40.75</v>
      </c>
      <c r="Q802" t="str">
        <f t="shared" si="62"/>
        <v>music</v>
      </c>
      <c r="R802" t="str">
        <f t="shared" si="63"/>
        <v>rock</v>
      </c>
      <c r="S802" s="12">
        <f>(((K802/60)/60)/24)+DATE(1970,1,1)</f>
        <v>41863.433495370373</v>
      </c>
      <c r="T802" s="12">
        <f t="shared" si="64"/>
        <v>41893.433495370373</v>
      </c>
    </row>
    <row r="803" spans="1:20" ht="45" x14ac:dyDescent="0.25">
      <c r="A803" s="7">
        <f t="shared" si="60"/>
        <v>112</v>
      </c>
      <c r="B803">
        <v>801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8">
        <f t="shared" si="61"/>
        <v>43.733921568627444</v>
      </c>
      <c r="Q803" t="str">
        <f t="shared" si="62"/>
        <v>music</v>
      </c>
      <c r="R803" t="str">
        <f t="shared" si="63"/>
        <v>rock</v>
      </c>
      <c r="S803" s="12">
        <f>(((K803/60)/60)/24)+DATE(1970,1,1)</f>
        <v>40695.795370370368</v>
      </c>
      <c r="T803" s="12">
        <f t="shared" si="64"/>
        <v>40725.795370370368</v>
      </c>
    </row>
    <row r="804" spans="1:20" ht="60" x14ac:dyDescent="0.25">
      <c r="A804" s="7">
        <f t="shared" si="60"/>
        <v>101</v>
      </c>
      <c r="B804">
        <v>802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8">
        <f t="shared" si="61"/>
        <v>81.066666666666663</v>
      </c>
      <c r="Q804" t="str">
        <f t="shared" si="62"/>
        <v>music</v>
      </c>
      <c r="R804" t="str">
        <f t="shared" si="63"/>
        <v>rock</v>
      </c>
      <c r="S804" s="12">
        <f>(((K804/60)/60)/24)+DATE(1970,1,1)</f>
        <v>41123.022268518522</v>
      </c>
      <c r="T804" s="12">
        <f t="shared" si="64"/>
        <v>41169.170138888891</v>
      </c>
    </row>
    <row r="805" spans="1:20" ht="60" x14ac:dyDescent="0.25">
      <c r="A805" s="7">
        <f t="shared" si="60"/>
        <v>123</v>
      </c>
      <c r="B805">
        <v>803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8">
        <f t="shared" si="61"/>
        <v>74.60526315789474</v>
      </c>
      <c r="Q805" t="str">
        <f t="shared" si="62"/>
        <v>music</v>
      </c>
      <c r="R805" t="str">
        <f t="shared" si="63"/>
        <v>rock</v>
      </c>
      <c r="S805" s="12">
        <f>(((K805/60)/60)/24)+DATE(1970,1,1)</f>
        <v>40665.949976851851</v>
      </c>
      <c r="T805" s="12">
        <f t="shared" si="64"/>
        <v>40692.041666666664</v>
      </c>
    </row>
    <row r="806" spans="1:20" ht="60" x14ac:dyDescent="0.25">
      <c r="A806" s="7">
        <f t="shared" si="60"/>
        <v>100</v>
      </c>
      <c r="B806">
        <v>804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8">
        <f t="shared" si="61"/>
        <v>305.55555555555554</v>
      </c>
      <c r="Q806" t="str">
        <f t="shared" si="62"/>
        <v>music</v>
      </c>
      <c r="R806" t="str">
        <f t="shared" si="63"/>
        <v>rock</v>
      </c>
      <c r="S806" s="12">
        <f>(((K806/60)/60)/24)+DATE(1970,1,1)</f>
        <v>40730.105625000004</v>
      </c>
      <c r="T806" s="12">
        <f t="shared" si="64"/>
        <v>40747.165972222225</v>
      </c>
    </row>
    <row r="807" spans="1:20" ht="45" x14ac:dyDescent="0.25">
      <c r="A807" s="7">
        <f t="shared" si="60"/>
        <v>105</v>
      </c>
      <c r="B807">
        <v>805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8">
        <f t="shared" si="61"/>
        <v>58.333333333333336</v>
      </c>
      <c r="Q807" t="str">
        <f t="shared" si="62"/>
        <v>music</v>
      </c>
      <c r="R807" t="str">
        <f t="shared" si="63"/>
        <v>rock</v>
      </c>
      <c r="S807" s="12">
        <f>(((K807/60)/60)/24)+DATE(1970,1,1)</f>
        <v>40690.823055555556</v>
      </c>
      <c r="T807" s="12">
        <f t="shared" si="64"/>
        <v>40740.958333333336</v>
      </c>
    </row>
    <row r="808" spans="1:20" ht="30" x14ac:dyDescent="0.25">
      <c r="A808" s="7">
        <f t="shared" si="60"/>
        <v>104</v>
      </c>
      <c r="B808">
        <v>806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8">
        <f t="shared" si="61"/>
        <v>117.67605633802818</v>
      </c>
      <c r="Q808" t="str">
        <f t="shared" si="62"/>
        <v>music</v>
      </c>
      <c r="R808" t="str">
        <f t="shared" si="63"/>
        <v>rock</v>
      </c>
      <c r="S808" s="12">
        <f>(((K808/60)/60)/24)+DATE(1970,1,1)</f>
        <v>40763.691423611112</v>
      </c>
      <c r="T808" s="12">
        <f t="shared" si="64"/>
        <v>40793.691423611112</v>
      </c>
    </row>
    <row r="809" spans="1:20" ht="30" x14ac:dyDescent="0.25">
      <c r="A809" s="7">
        <f t="shared" si="60"/>
        <v>105</v>
      </c>
      <c r="B809">
        <v>807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8">
        <f t="shared" si="61"/>
        <v>73.771929824561397</v>
      </c>
      <c r="Q809" t="str">
        <f t="shared" si="62"/>
        <v>music</v>
      </c>
      <c r="R809" t="str">
        <f t="shared" si="63"/>
        <v>rock</v>
      </c>
      <c r="S809" s="12">
        <f>(((K809/60)/60)/24)+DATE(1970,1,1)</f>
        <v>42759.628599537042</v>
      </c>
      <c r="T809" s="12">
        <f t="shared" si="64"/>
        <v>42795.083333333328</v>
      </c>
    </row>
    <row r="810" spans="1:20" ht="60" x14ac:dyDescent="0.25">
      <c r="A810" s="7">
        <f t="shared" si="60"/>
        <v>100</v>
      </c>
      <c r="B810">
        <v>808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8">
        <f t="shared" si="61"/>
        <v>104.65116279069767</v>
      </c>
      <c r="Q810" t="str">
        <f t="shared" si="62"/>
        <v>music</v>
      </c>
      <c r="R810" t="str">
        <f t="shared" si="63"/>
        <v>rock</v>
      </c>
      <c r="S810" s="12">
        <f>(((K810/60)/60)/24)+DATE(1970,1,1)</f>
        <v>41962.100532407407</v>
      </c>
      <c r="T810" s="12">
        <f t="shared" si="64"/>
        <v>41995.207638888889</v>
      </c>
    </row>
    <row r="811" spans="1:20" ht="45" x14ac:dyDescent="0.25">
      <c r="A811" s="7">
        <f t="shared" si="60"/>
        <v>104</v>
      </c>
      <c r="B811">
        <v>809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8">
        <f t="shared" si="61"/>
        <v>79.82692307692308</v>
      </c>
      <c r="Q811" t="str">
        <f t="shared" si="62"/>
        <v>music</v>
      </c>
      <c r="R811" t="str">
        <f t="shared" si="63"/>
        <v>rock</v>
      </c>
      <c r="S811" s="12">
        <f>(((K811/60)/60)/24)+DATE(1970,1,1)</f>
        <v>41628.833680555559</v>
      </c>
      <c r="T811" s="12">
        <f t="shared" si="64"/>
        <v>41658.833680555559</v>
      </c>
    </row>
    <row r="812" spans="1:20" ht="60" x14ac:dyDescent="0.25">
      <c r="A812" s="7">
        <f t="shared" si="60"/>
        <v>105</v>
      </c>
      <c r="B812">
        <v>810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8">
        <f t="shared" si="61"/>
        <v>58.333333333333336</v>
      </c>
      <c r="Q812" t="str">
        <f t="shared" si="62"/>
        <v>music</v>
      </c>
      <c r="R812" t="str">
        <f t="shared" si="63"/>
        <v>rock</v>
      </c>
      <c r="S812" s="12">
        <f>(((K812/60)/60)/24)+DATE(1970,1,1)</f>
        <v>41123.056273148148</v>
      </c>
      <c r="T812" s="12">
        <f t="shared" si="64"/>
        <v>41153.056273148148</v>
      </c>
    </row>
    <row r="813" spans="1:20" ht="45" x14ac:dyDescent="0.25">
      <c r="A813" s="7">
        <f t="shared" si="60"/>
        <v>104</v>
      </c>
      <c r="B813">
        <v>811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8">
        <f t="shared" si="61"/>
        <v>86.666666666666671</v>
      </c>
      <c r="Q813" t="str">
        <f t="shared" si="62"/>
        <v>music</v>
      </c>
      <c r="R813" t="str">
        <f t="shared" si="63"/>
        <v>rock</v>
      </c>
      <c r="S813" s="12">
        <f>(((K813/60)/60)/24)+DATE(1970,1,1)</f>
        <v>41443.643541666665</v>
      </c>
      <c r="T813" s="12">
        <f t="shared" si="64"/>
        <v>41465.702777777777</v>
      </c>
    </row>
    <row r="814" spans="1:20" ht="60" x14ac:dyDescent="0.25">
      <c r="A814" s="7">
        <f t="shared" si="60"/>
        <v>152</v>
      </c>
      <c r="B814">
        <v>812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8">
        <f t="shared" si="61"/>
        <v>27.606060606060606</v>
      </c>
      <c r="Q814" t="str">
        <f t="shared" si="62"/>
        <v>music</v>
      </c>
      <c r="R814" t="str">
        <f t="shared" si="63"/>
        <v>rock</v>
      </c>
      <c r="S814" s="12">
        <f>(((K814/60)/60)/24)+DATE(1970,1,1)</f>
        <v>41282.017962962964</v>
      </c>
      <c r="T814" s="12">
        <f t="shared" si="64"/>
        <v>41334.581944444442</v>
      </c>
    </row>
    <row r="815" spans="1:20" ht="30" x14ac:dyDescent="0.25">
      <c r="A815" s="7">
        <f t="shared" si="60"/>
        <v>160</v>
      </c>
      <c r="B815">
        <v>813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8">
        <f t="shared" si="61"/>
        <v>24.999375000000001</v>
      </c>
      <c r="Q815" t="str">
        <f t="shared" si="62"/>
        <v>music</v>
      </c>
      <c r="R815" t="str">
        <f t="shared" si="63"/>
        <v>rock</v>
      </c>
      <c r="S815" s="12">
        <f>(((K815/60)/60)/24)+DATE(1970,1,1)</f>
        <v>41080.960243055553</v>
      </c>
      <c r="T815" s="12">
        <f t="shared" si="64"/>
        <v>41110.960243055553</v>
      </c>
    </row>
    <row r="816" spans="1:20" ht="60" x14ac:dyDescent="0.25">
      <c r="A816" s="7">
        <f t="shared" si="60"/>
        <v>127</v>
      </c>
      <c r="B816">
        <v>814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8">
        <f t="shared" si="61"/>
        <v>45.464285714285715</v>
      </c>
      <c r="Q816" t="str">
        <f t="shared" si="62"/>
        <v>music</v>
      </c>
      <c r="R816" t="str">
        <f t="shared" si="63"/>
        <v>rock</v>
      </c>
      <c r="S816" s="12">
        <f>(((K816/60)/60)/24)+DATE(1970,1,1)</f>
        <v>40679.743067129632</v>
      </c>
      <c r="T816" s="12">
        <f t="shared" si="64"/>
        <v>40694.75277777778</v>
      </c>
    </row>
    <row r="817" spans="1:20" ht="30" x14ac:dyDescent="0.25">
      <c r="A817" s="7">
        <f t="shared" si="60"/>
        <v>107</v>
      </c>
      <c r="B817">
        <v>815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8">
        <f t="shared" si="61"/>
        <v>99.534883720930239</v>
      </c>
      <c r="Q817" t="str">
        <f t="shared" si="62"/>
        <v>music</v>
      </c>
      <c r="R817" t="str">
        <f t="shared" si="63"/>
        <v>rock</v>
      </c>
      <c r="S817" s="12">
        <f>(((K817/60)/60)/24)+DATE(1970,1,1)</f>
        <v>41914.917858796296</v>
      </c>
      <c r="T817" s="12">
        <f t="shared" si="64"/>
        <v>41944.917858796296</v>
      </c>
    </row>
    <row r="818" spans="1:20" ht="45" x14ac:dyDescent="0.25">
      <c r="A818" s="7">
        <f t="shared" si="60"/>
        <v>115</v>
      </c>
      <c r="B818">
        <v>816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8">
        <f t="shared" si="61"/>
        <v>39.31</v>
      </c>
      <c r="Q818" t="str">
        <f t="shared" si="62"/>
        <v>music</v>
      </c>
      <c r="R818" t="str">
        <f t="shared" si="63"/>
        <v>rock</v>
      </c>
      <c r="S818" s="12">
        <f>(((K818/60)/60)/24)+DATE(1970,1,1)</f>
        <v>41341.870868055557</v>
      </c>
      <c r="T818" s="12">
        <f t="shared" si="64"/>
        <v>41373.270833333336</v>
      </c>
    </row>
    <row r="819" spans="1:20" ht="45" x14ac:dyDescent="0.25">
      <c r="A819" s="7">
        <f t="shared" si="60"/>
        <v>137</v>
      </c>
      <c r="B819">
        <v>817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8">
        <f t="shared" si="61"/>
        <v>89.419999999999987</v>
      </c>
      <c r="Q819" t="str">
        <f t="shared" si="62"/>
        <v>music</v>
      </c>
      <c r="R819" t="str">
        <f t="shared" si="63"/>
        <v>rock</v>
      </c>
      <c r="S819" s="12">
        <f>(((K819/60)/60)/24)+DATE(1970,1,1)</f>
        <v>40925.599664351852</v>
      </c>
      <c r="T819" s="12">
        <f t="shared" si="64"/>
        <v>40979.207638888889</v>
      </c>
    </row>
    <row r="820" spans="1:20" ht="60" x14ac:dyDescent="0.25">
      <c r="A820" s="7">
        <f t="shared" si="60"/>
        <v>156</v>
      </c>
      <c r="B820">
        <v>818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8">
        <f t="shared" si="61"/>
        <v>28.684210526315791</v>
      </c>
      <c r="Q820" t="str">
        <f t="shared" si="62"/>
        <v>music</v>
      </c>
      <c r="R820" t="str">
        <f t="shared" si="63"/>
        <v>rock</v>
      </c>
      <c r="S820" s="12">
        <f>(((K820/60)/60)/24)+DATE(1970,1,1)</f>
        <v>41120.882881944446</v>
      </c>
      <c r="T820" s="12">
        <f t="shared" si="64"/>
        <v>41128.709027777775</v>
      </c>
    </row>
    <row r="821" spans="1:20" ht="30" x14ac:dyDescent="0.25">
      <c r="A821" s="7">
        <f t="shared" si="60"/>
        <v>109</v>
      </c>
      <c r="B821">
        <v>819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8">
        <f t="shared" si="61"/>
        <v>31.071428571428573</v>
      </c>
      <c r="Q821" t="str">
        <f t="shared" si="62"/>
        <v>music</v>
      </c>
      <c r="R821" t="str">
        <f t="shared" si="63"/>
        <v>rock</v>
      </c>
      <c r="S821" s="12">
        <f>(((K821/60)/60)/24)+DATE(1970,1,1)</f>
        <v>41619.998310185183</v>
      </c>
      <c r="T821" s="12">
        <f t="shared" si="64"/>
        <v>41629.197222222225</v>
      </c>
    </row>
    <row r="822" spans="1:20" ht="45" x14ac:dyDescent="0.25">
      <c r="A822" s="7">
        <f t="shared" si="60"/>
        <v>134</v>
      </c>
      <c r="B822">
        <v>820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8">
        <f t="shared" si="61"/>
        <v>70.55263157894737</v>
      </c>
      <c r="Q822" t="str">
        <f t="shared" si="62"/>
        <v>music</v>
      </c>
      <c r="R822" t="str">
        <f t="shared" si="63"/>
        <v>rock</v>
      </c>
      <c r="S822" s="12">
        <f>(((K822/60)/60)/24)+DATE(1970,1,1)</f>
        <v>41768.841921296298</v>
      </c>
      <c r="T822" s="12">
        <f t="shared" si="64"/>
        <v>41799.208333333336</v>
      </c>
    </row>
    <row r="823" spans="1:20" ht="45" x14ac:dyDescent="0.25">
      <c r="A823" s="7">
        <f t="shared" si="60"/>
        <v>100</v>
      </c>
      <c r="B823">
        <v>821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8">
        <f t="shared" si="61"/>
        <v>224.12820512820514</v>
      </c>
      <c r="Q823" t="str">
        <f t="shared" si="62"/>
        <v>music</v>
      </c>
      <c r="R823" t="str">
        <f t="shared" si="63"/>
        <v>rock</v>
      </c>
      <c r="S823" s="12">
        <f>(((K823/60)/60)/24)+DATE(1970,1,1)</f>
        <v>42093.922048611115</v>
      </c>
      <c r="T823" s="12">
        <f t="shared" si="64"/>
        <v>42128.167361111111</v>
      </c>
    </row>
    <row r="824" spans="1:20" ht="45" x14ac:dyDescent="0.25">
      <c r="A824" s="7">
        <f t="shared" si="60"/>
        <v>119</v>
      </c>
      <c r="B824">
        <v>822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8">
        <f t="shared" si="61"/>
        <v>51.811594202898547</v>
      </c>
      <c r="Q824" t="str">
        <f t="shared" si="62"/>
        <v>music</v>
      </c>
      <c r="R824" t="str">
        <f t="shared" si="63"/>
        <v>rock</v>
      </c>
      <c r="S824" s="12">
        <f>(((K824/60)/60)/24)+DATE(1970,1,1)</f>
        <v>41157.947337962964</v>
      </c>
      <c r="T824" s="12">
        <f t="shared" si="64"/>
        <v>41187.947337962964</v>
      </c>
    </row>
    <row r="825" spans="1:20" ht="45" x14ac:dyDescent="0.25">
      <c r="A825" s="7">
        <f t="shared" si="60"/>
        <v>180</v>
      </c>
      <c r="B825">
        <v>823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8">
        <f t="shared" si="61"/>
        <v>43.515151515151516</v>
      </c>
      <c r="Q825" t="str">
        <f t="shared" si="62"/>
        <v>music</v>
      </c>
      <c r="R825" t="str">
        <f t="shared" si="63"/>
        <v>rock</v>
      </c>
      <c r="S825" s="12">
        <f>(((K825/60)/60)/24)+DATE(1970,1,1)</f>
        <v>42055.972824074073</v>
      </c>
      <c r="T825" s="12">
        <f t="shared" si="64"/>
        <v>42085.931157407409</v>
      </c>
    </row>
    <row r="826" spans="1:20" ht="60" x14ac:dyDescent="0.25">
      <c r="A826" s="7">
        <f t="shared" si="60"/>
        <v>134</v>
      </c>
      <c r="B826">
        <v>824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8">
        <f t="shared" si="61"/>
        <v>39.816666666666663</v>
      </c>
      <c r="Q826" t="str">
        <f t="shared" si="62"/>
        <v>music</v>
      </c>
      <c r="R826" t="str">
        <f t="shared" si="63"/>
        <v>rock</v>
      </c>
      <c r="S826" s="12">
        <f>(((K826/60)/60)/24)+DATE(1970,1,1)</f>
        <v>40250.242106481484</v>
      </c>
      <c r="T826" s="12">
        <f t="shared" si="64"/>
        <v>40286.290972222225</v>
      </c>
    </row>
    <row r="827" spans="1:20" ht="45" x14ac:dyDescent="0.25">
      <c r="A827" s="7">
        <f t="shared" si="60"/>
        <v>100</v>
      </c>
      <c r="B827">
        <v>825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8">
        <f t="shared" si="61"/>
        <v>126.8080808080808</v>
      </c>
      <c r="Q827" t="str">
        <f t="shared" si="62"/>
        <v>music</v>
      </c>
      <c r="R827" t="str">
        <f t="shared" si="63"/>
        <v>rock</v>
      </c>
      <c r="S827" s="12">
        <f>(((K827/60)/60)/24)+DATE(1970,1,1)</f>
        <v>41186.306527777779</v>
      </c>
      <c r="T827" s="12">
        <f t="shared" si="64"/>
        <v>41211.306527777779</v>
      </c>
    </row>
    <row r="828" spans="1:20" ht="45" x14ac:dyDescent="0.25">
      <c r="A828" s="7">
        <f t="shared" si="60"/>
        <v>101</v>
      </c>
      <c r="B828">
        <v>826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8">
        <f t="shared" si="61"/>
        <v>113.87755102040816</v>
      </c>
      <c r="Q828" t="str">
        <f t="shared" si="62"/>
        <v>music</v>
      </c>
      <c r="R828" t="str">
        <f t="shared" si="63"/>
        <v>rock</v>
      </c>
      <c r="S828" s="12">
        <f>(((K828/60)/60)/24)+DATE(1970,1,1)</f>
        <v>40973.038541666669</v>
      </c>
      <c r="T828" s="12">
        <f t="shared" si="64"/>
        <v>40993.996874999997</v>
      </c>
    </row>
    <row r="829" spans="1:20" ht="60" x14ac:dyDescent="0.25">
      <c r="A829" s="7">
        <f t="shared" si="60"/>
        <v>103</v>
      </c>
      <c r="B829">
        <v>827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8">
        <f t="shared" si="61"/>
        <v>28.181818181818183</v>
      </c>
      <c r="Q829" t="str">
        <f t="shared" si="62"/>
        <v>music</v>
      </c>
      <c r="R829" t="str">
        <f t="shared" si="63"/>
        <v>rock</v>
      </c>
      <c r="S829" s="12">
        <f>(((K829/60)/60)/24)+DATE(1970,1,1)</f>
        <v>40927.473460648151</v>
      </c>
      <c r="T829" s="12">
        <f t="shared" si="64"/>
        <v>40953.825694444444</v>
      </c>
    </row>
    <row r="830" spans="1:20" ht="60" x14ac:dyDescent="0.25">
      <c r="A830" s="7">
        <f t="shared" si="60"/>
        <v>107</v>
      </c>
      <c r="B830">
        <v>828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8">
        <f t="shared" si="61"/>
        <v>36.60526315789474</v>
      </c>
      <c r="Q830" t="str">
        <f t="shared" si="62"/>
        <v>music</v>
      </c>
      <c r="R830" t="str">
        <f t="shared" si="63"/>
        <v>rock</v>
      </c>
      <c r="S830" s="12">
        <f>(((K830/60)/60)/24)+DATE(1970,1,1)</f>
        <v>41073.050717592596</v>
      </c>
      <c r="T830" s="12">
        <f t="shared" si="64"/>
        <v>41085.683333333334</v>
      </c>
    </row>
    <row r="831" spans="1:20" ht="60" x14ac:dyDescent="0.25">
      <c r="A831" s="7">
        <f t="shared" si="60"/>
        <v>104</v>
      </c>
      <c r="B831">
        <v>829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8">
        <f t="shared" si="61"/>
        <v>32.5</v>
      </c>
      <c r="Q831" t="str">
        <f t="shared" si="62"/>
        <v>music</v>
      </c>
      <c r="R831" t="str">
        <f t="shared" si="63"/>
        <v>rock</v>
      </c>
      <c r="S831" s="12">
        <f>(((K831/60)/60)/24)+DATE(1970,1,1)</f>
        <v>42504.801388888889</v>
      </c>
      <c r="T831" s="12">
        <f t="shared" si="64"/>
        <v>42564.801388888889</v>
      </c>
    </row>
    <row r="832" spans="1:20" ht="45" x14ac:dyDescent="0.25">
      <c r="A832" s="7">
        <f t="shared" si="60"/>
        <v>108</v>
      </c>
      <c r="B832">
        <v>830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8">
        <f t="shared" si="61"/>
        <v>60.65625</v>
      </c>
      <c r="Q832" t="str">
        <f t="shared" si="62"/>
        <v>music</v>
      </c>
      <c r="R832" t="str">
        <f t="shared" si="63"/>
        <v>rock</v>
      </c>
      <c r="S832" s="12">
        <f>(((K832/60)/60)/24)+DATE(1970,1,1)</f>
        <v>41325.525752314818</v>
      </c>
      <c r="T832" s="12">
        <f t="shared" si="64"/>
        <v>41355.484085648146</v>
      </c>
    </row>
    <row r="833" spans="1:20" ht="45" x14ac:dyDescent="0.25">
      <c r="A833" s="7">
        <f t="shared" si="60"/>
        <v>233</v>
      </c>
      <c r="B833">
        <v>831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8">
        <f t="shared" si="61"/>
        <v>175</v>
      </c>
      <c r="Q833" t="str">
        <f t="shared" si="62"/>
        <v>music</v>
      </c>
      <c r="R833" t="str">
        <f t="shared" si="63"/>
        <v>rock</v>
      </c>
      <c r="S833" s="12">
        <f>(((K833/60)/60)/24)+DATE(1970,1,1)</f>
        <v>40996.646921296298</v>
      </c>
      <c r="T833" s="12">
        <f t="shared" si="64"/>
        <v>41026.646921296298</v>
      </c>
    </row>
    <row r="834" spans="1:20" ht="60" x14ac:dyDescent="0.25">
      <c r="A834" s="7">
        <f t="shared" si="60"/>
        <v>101</v>
      </c>
      <c r="B834">
        <v>832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8">
        <f t="shared" si="61"/>
        <v>97.993896103896105</v>
      </c>
      <c r="Q834" t="str">
        <f t="shared" si="62"/>
        <v>music</v>
      </c>
      <c r="R834" t="str">
        <f t="shared" si="63"/>
        <v>rock</v>
      </c>
      <c r="S834" s="12">
        <f>(((K834/60)/60)/24)+DATE(1970,1,1)</f>
        <v>40869.675173611111</v>
      </c>
      <c r="T834" s="12">
        <f t="shared" si="64"/>
        <v>40929.342361111114</v>
      </c>
    </row>
    <row r="835" spans="1:20" x14ac:dyDescent="0.25">
      <c r="A835" s="7">
        <f t="shared" ref="A835:A898" si="65">IF(E835&gt;0,ROUND(100*F835/E835,0),0)</f>
        <v>102</v>
      </c>
      <c r="B835">
        <v>833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8">
        <f t="shared" ref="P835:P898" si="66">IF(M835&gt;0,F835/M835,0)</f>
        <v>148.78048780487805</v>
      </c>
      <c r="Q835" t="str">
        <f t="shared" ref="Q835:Q898" si="67">MID(O835,1,FIND("/",O835)-1)</f>
        <v>music</v>
      </c>
      <c r="R835" t="str">
        <f t="shared" ref="R835:R898" si="68">MID(O835,FIND("/",O835)+1,LEN(O835)-FIND("/",O835))</f>
        <v>rock</v>
      </c>
      <c r="S835" s="12">
        <f>(((K835/60)/60)/24)+DATE(1970,1,1)</f>
        <v>41718.878182870372</v>
      </c>
      <c r="T835" s="12">
        <f t="shared" ref="T835:T898" si="69">(((J835/60)/60)/24)+DATE(1970,1,1)</f>
        <v>41748.878182870372</v>
      </c>
    </row>
    <row r="836" spans="1:20" ht="60" x14ac:dyDescent="0.25">
      <c r="A836" s="7">
        <f t="shared" si="65"/>
        <v>131</v>
      </c>
      <c r="B836">
        <v>834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8">
        <f t="shared" si="66"/>
        <v>96.08</v>
      </c>
      <c r="Q836" t="str">
        <f t="shared" si="67"/>
        <v>music</v>
      </c>
      <c r="R836" t="str">
        <f t="shared" si="68"/>
        <v>rock</v>
      </c>
      <c r="S836" s="12">
        <f>(((K836/60)/60)/24)+DATE(1970,1,1)</f>
        <v>41422.822824074072</v>
      </c>
      <c r="T836" s="12">
        <f t="shared" si="69"/>
        <v>41456.165972222225</v>
      </c>
    </row>
    <row r="837" spans="1:20" ht="60" x14ac:dyDescent="0.25">
      <c r="A837" s="7">
        <f t="shared" si="65"/>
        <v>117</v>
      </c>
      <c r="B837">
        <v>835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8">
        <f t="shared" si="66"/>
        <v>58.625</v>
      </c>
      <c r="Q837" t="str">
        <f t="shared" si="67"/>
        <v>music</v>
      </c>
      <c r="R837" t="str">
        <f t="shared" si="68"/>
        <v>rock</v>
      </c>
      <c r="S837" s="12">
        <f>(((K837/60)/60)/24)+DATE(1970,1,1)</f>
        <v>41005.45784722222</v>
      </c>
      <c r="T837" s="12">
        <f t="shared" si="69"/>
        <v>41048.125</v>
      </c>
    </row>
    <row r="838" spans="1:20" x14ac:dyDescent="0.25">
      <c r="A838" s="7">
        <f t="shared" si="65"/>
        <v>101</v>
      </c>
      <c r="B838">
        <v>836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8">
        <f t="shared" si="66"/>
        <v>109.70695652173914</v>
      </c>
      <c r="Q838" t="str">
        <f t="shared" si="67"/>
        <v>music</v>
      </c>
      <c r="R838" t="str">
        <f t="shared" si="68"/>
        <v>rock</v>
      </c>
      <c r="S838" s="12">
        <f>(((K838/60)/60)/24)+DATE(1970,1,1)</f>
        <v>41524.056921296295</v>
      </c>
      <c r="T838" s="12">
        <f t="shared" si="69"/>
        <v>41554.056921296295</v>
      </c>
    </row>
    <row r="839" spans="1:20" ht="45" x14ac:dyDescent="0.25">
      <c r="A839" s="7">
        <f t="shared" si="65"/>
        <v>122</v>
      </c>
      <c r="B839">
        <v>837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8">
        <f t="shared" si="66"/>
        <v>49.112903225806448</v>
      </c>
      <c r="Q839" t="str">
        <f t="shared" si="67"/>
        <v>music</v>
      </c>
      <c r="R839" t="str">
        <f t="shared" si="68"/>
        <v>rock</v>
      </c>
      <c r="S839" s="12">
        <f>(((K839/60)/60)/24)+DATE(1970,1,1)</f>
        <v>41730.998402777775</v>
      </c>
      <c r="T839" s="12">
        <f t="shared" si="69"/>
        <v>41760.998402777775</v>
      </c>
    </row>
    <row r="840" spans="1:20" ht="60" x14ac:dyDescent="0.25">
      <c r="A840" s="7">
        <f t="shared" si="65"/>
        <v>145</v>
      </c>
      <c r="B840">
        <v>838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8">
        <f t="shared" si="66"/>
        <v>47.672131147540981</v>
      </c>
      <c r="Q840" t="str">
        <f t="shared" si="67"/>
        <v>music</v>
      </c>
      <c r="R840" t="str">
        <f t="shared" si="68"/>
        <v>rock</v>
      </c>
      <c r="S840" s="12">
        <f>(((K840/60)/60)/24)+DATE(1970,1,1)</f>
        <v>40895.897974537038</v>
      </c>
      <c r="T840" s="12">
        <f t="shared" si="69"/>
        <v>40925.897974537038</v>
      </c>
    </row>
    <row r="841" spans="1:20" ht="45" x14ac:dyDescent="0.25">
      <c r="A841" s="7">
        <f t="shared" si="65"/>
        <v>117</v>
      </c>
      <c r="B841">
        <v>839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8">
        <f t="shared" si="66"/>
        <v>60.737812499999997</v>
      </c>
      <c r="Q841" t="str">
        <f t="shared" si="67"/>
        <v>music</v>
      </c>
      <c r="R841" t="str">
        <f t="shared" si="68"/>
        <v>rock</v>
      </c>
      <c r="S841" s="12">
        <f>(((K841/60)/60)/24)+DATE(1970,1,1)</f>
        <v>41144.763379629629</v>
      </c>
      <c r="T841" s="12">
        <f t="shared" si="69"/>
        <v>41174.763379629629</v>
      </c>
    </row>
    <row r="842" spans="1:20" ht="45" x14ac:dyDescent="0.25">
      <c r="A842" s="7">
        <f t="shared" si="65"/>
        <v>120</v>
      </c>
      <c r="B842">
        <v>840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8">
        <f t="shared" si="66"/>
        <v>63.37715789473684</v>
      </c>
      <c r="Q842" t="str">
        <f t="shared" si="67"/>
        <v>music</v>
      </c>
      <c r="R842" t="str">
        <f t="shared" si="68"/>
        <v>metal</v>
      </c>
      <c r="S842" s="12">
        <f>(((K842/60)/60)/24)+DATE(1970,1,1)</f>
        <v>42607.226701388892</v>
      </c>
      <c r="T842" s="12">
        <f t="shared" si="69"/>
        <v>42637.226701388892</v>
      </c>
    </row>
    <row r="843" spans="1:20" ht="60" x14ac:dyDescent="0.25">
      <c r="A843" s="7">
        <f t="shared" si="65"/>
        <v>101</v>
      </c>
      <c r="B843">
        <v>841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8">
        <f t="shared" si="66"/>
        <v>53.893617021276597</v>
      </c>
      <c r="Q843" t="str">
        <f t="shared" si="67"/>
        <v>music</v>
      </c>
      <c r="R843" t="str">
        <f t="shared" si="68"/>
        <v>metal</v>
      </c>
      <c r="S843" s="12">
        <f>(((K843/60)/60)/24)+DATE(1970,1,1)</f>
        <v>41923.838692129626</v>
      </c>
      <c r="T843" s="12">
        <f t="shared" si="69"/>
        <v>41953.88035879629</v>
      </c>
    </row>
    <row r="844" spans="1:20" ht="45" x14ac:dyDescent="0.25">
      <c r="A844" s="7">
        <f t="shared" si="65"/>
        <v>104</v>
      </c>
      <c r="B844">
        <v>842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8">
        <f t="shared" si="66"/>
        <v>66.871794871794876</v>
      </c>
      <c r="Q844" t="str">
        <f t="shared" si="67"/>
        <v>music</v>
      </c>
      <c r="R844" t="str">
        <f t="shared" si="68"/>
        <v>metal</v>
      </c>
      <c r="S844" s="12">
        <f>(((K844/60)/60)/24)+DATE(1970,1,1)</f>
        <v>41526.592395833337</v>
      </c>
      <c r="T844" s="12">
        <f t="shared" si="69"/>
        <v>41561.165972222225</v>
      </c>
    </row>
    <row r="845" spans="1:20" ht="60" x14ac:dyDescent="0.25">
      <c r="A845" s="7">
        <f t="shared" si="65"/>
        <v>267</v>
      </c>
      <c r="B845">
        <v>843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8">
        <f t="shared" si="66"/>
        <v>63.102362204724407</v>
      </c>
      <c r="Q845" t="str">
        <f t="shared" si="67"/>
        <v>music</v>
      </c>
      <c r="R845" t="str">
        <f t="shared" si="68"/>
        <v>metal</v>
      </c>
      <c r="S845" s="12">
        <f>(((K845/60)/60)/24)+DATE(1970,1,1)</f>
        <v>42695.257870370369</v>
      </c>
      <c r="T845" s="12">
        <f t="shared" si="69"/>
        <v>42712.333333333328</v>
      </c>
    </row>
    <row r="846" spans="1:20" ht="60" x14ac:dyDescent="0.25">
      <c r="A846" s="7">
        <f t="shared" si="65"/>
        <v>194</v>
      </c>
      <c r="B846">
        <v>844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8">
        <f t="shared" si="66"/>
        <v>36.628930817610062</v>
      </c>
      <c r="Q846" t="str">
        <f t="shared" si="67"/>
        <v>music</v>
      </c>
      <c r="R846" t="str">
        <f t="shared" si="68"/>
        <v>metal</v>
      </c>
      <c r="S846" s="12">
        <f>(((K846/60)/60)/24)+DATE(1970,1,1)</f>
        <v>41905.684629629628</v>
      </c>
      <c r="T846" s="12">
        <f t="shared" si="69"/>
        <v>41944.207638888889</v>
      </c>
    </row>
    <row r="847" spans="1:20" ht="45" x14ac:dyDescent="0.25">
      <c r="A847" s="7">
        <f t="shared" si="65"/>
        <v>120</v>
      </c>
      <c r="B847">
        <v>845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8">
        <f t="shared" si="66"/>
        <v>34.005706214689269</v>
      </c>
      <c r="Q847" t="str">
        <f t="shared" si="67"/>
        <v>music</v>
      </c>
      <c r="R847" t="str">
        <f t="shared" si="68"/>
        <v>metal</v>
      </c>
      <c r="S847" s="12">
        <f>(((K847/60)/60)/24)+DATE(1970,1,1)</f>
        <v>42578.205972222218</v>
      </c>
      <c r="T847" s="12">
        <f t="shared" si="69"/>
        <v>42618.165972222225</v>
      </c>
    </row>
    <row r="848" spans="1:20" ht="45" x14ac:dyDescent="0.25">
      <c r="A848" s="7">
        <f t="shared" si="65"/>
        <v>122</v>
      </c>
      <c r="B848">
        <v>846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8">
        <f t="shared" si="66"/>
        <v>28.553404255319148</v>
      </c>
      <c r="Q848" t="str">
        <f t="shared" si="67"/>
        <v>music</v>
      </c>
      <c r="R848" t="str">
        <f t="shared" si="68"/>
        <v>metal</v>
      </c>
      <c r="S848" s="12">
        <f>(((K848/60)/60)/24)+DATE(1970,1,1)</f>
        <v>41694.391840277778</v>
      </c>
      <c r="T848" s="12">
        <f t="shared" si="69"/>
        <v>41708.583333333336</v>
      </c>
    </row>
    <row r="849" spans="1:20" ht="30" x14ac:dyDescent="0.25">
      <c r="A849" s="7">
        <f t="shared" si="65"/>
        <v>100</v>
      </c>
      <c r="B849">
        <v>847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8">
        <f t="shared" si="66"/>
        <v>10</v>
      </c>
      <c r="Q849" t="str">
        <f t="shared" si="67"/>
        <v>music</v>
      </c>
      <c r="R849" t="str">
        <f t="shared" si="68"/>
        <v>metal</v>
      </c>
      <c r="S849" s="12">
        <f>(((K849/60)/60)/24)+DATE(1970,1,1)</f>
        <v>42165.79833333334</v>
      </c>
      <c r="T849" s="12">
        <f t="shared" si="69"/>
        <v>42195.79833333334</v>
      </c>
    </row>
    <row r="850" spans="1:20" ht="45" x14ac:dyDescent="0.25">
      <c r="A850" s="7">
        <f t="shared" si="65"/>
        <v>100</v>
      </c>
      <c r="B850">
        <v>848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8">
        <f t="shared" si="66"/>
        <v>18.75</v>
      </c>
      <c r="Q850" t="str">
        <f t="shared" si="67"/>
        <v>music</v>
      </c>
      <c r="R850" t="str">
        <f t="shared" si="68"/>
        <v>metal</v>
      </c>
      <c r="S850" s="12">
        <f>(((K850/60)/60)/24)+DATE(1970,1,1)</f>
        <v>42078.792048611111</v>
      </c>
      <c r="T850" s="12">
        <f t="shared" si="69"/>
        <v>42108.792048611111</v>
      </c>
    </row>
    <row r="851" spans="1:20" ht="60" x14ac:dyDescent="0.25">
      <c r="A851" s="7">
        <f t="shared" si="65"/>
        <v>120</v>
      </c>
      <c r="B851">
        <v>849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8">
        <f t="shared" si="66"/>
        <v>41.704347826086959</v>
      </c>
      <c r="Q851" t="str">
        <f t="shared" si="67"/>
        <v>music</v>
      </c>
      <c r="R851" t="str">
        <f t="shared" si="68"/>
        <v>metal</v>
      </c>
      <c r="S851" s="12">
        <f>(((K851/60)/60)/24)+DATE(1970,1,1)</f>
        <v>42051.148888888885</v>
      </c>
      <c r="T851" s="12">
        <f t="shared" si="69"/>
        <v>42079.107222222221</v>
      </c>
    </row>
    <row r="852" spans="1:20" ht="45" x14ac:dyDescent="0.25">
      <c r="A852" s="7">
        <f t="shared" si="65"/>
        <v>155</v>
      </c>
      <c r="B852">
        <v>850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8">
        <f t="shared" si="66"/>
        <v>46.669172932330824</v>
      </c>
      <c r="Q852" t="str">
        <f t="shared" si="67"/>
        <v>music</v>
      </c>
      <c r="R852" t="str">
        <f t="shared" si="68"/>
        <v>metal</v>
      </c>
      <c r="S852" s="12">
        <f>(((K852/60)/60)/24)+DATE(1970,1,1)</f>
        <v>42452.827743055561</v>
      </c>
      <c r="T852" s="12">
        <f t="shared" si="69"/>
        <v>42485.207638888889</v>
      </c>
    </row>
    <row r="853" spans="1:20" ht="45" x14ac:dyDescent="0.25">
      <c r="A853" s="7">
        <f t="shared" si="65"/>
        <v>130</v>
      </c>
      <c r="B853">
        <v>851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8">
        <f t="shared" si="66"/>
        <v>37.271428571428572</v>
      </c>
      <c r="Q853" t="str">
        <f t="shared" si="67"/>
        <v>music</v>
      </c>
      <c r="R853" t="str">
        <f t="shared" si="68"/>
        <v>metal</v>
      </c>
      <c r="S853" s="12">
        <f>(((K853/60)/60)/24)+DATE(1970,1,1)</f>
        <v>42522.880243055552</v>
      </c>
      <c r="T853" s="12">
        <f t="shared" si="69"/>
        <v>42582.822916666672</v>
      </c>
    </row>
    <row r="854" spans="1:20" ht="30" x14ac:dyDescent="0.25">
      <c r="A854" s="7">
        <f t="shared" si="65"/>
        <v>105</v>
      </c>
      <c r="B854">
        <v>852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8">
        <f t="shared" si="66"/>
        <v>59.258064516129032</v>
      </c>
      <c r="Q854" t="str">
        <f t="shared" si="67"/>
        <v>music</v>
      </c>
      <c r="R854" t="str">
        <f t="shared" si="68"/>
        <v>metal</v>
      </c>
      <c r="S854" s="12">
        <f>(((K854/60)/60)/24)+DATE(1970,1,1)</f>
        <v>42656.805497685185</v>
      </c>
      <c r="T854" s="12">
        <f t="shared" si="69"/>
        <v>42667.875</v>
      </c>
    </row>
    <row r="855" spans="1:20" ht="45" x14ac:dyDescent="0.25">
      <c r="A855" s="7">
        <f t="shared" si="65"/>
        <v>100</v>
      </c>
      <c r="B855">
        <v>853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8">
        <f t="shared" si="66"/>
        <v>30</v>
      </c>
      <c r="Q855" t="str">
        <f t="shared" si="67"/>
        <v>music</v>
      </c>
      <c r="R855" t="str">
        <f t="shared" si="68"/>
        <v>metal</v>
      </c>
      <c r="S855" s="12">
        <f>(((K855/60)/60)/24)+DATE(1970,1,1)</f>
        <v>42021.832280092596</v>
      </c>
      <c r="T855" s="12">
        <f t="shared" si="69"/>
        <v>42051.832280092596</v>
      </c>
    </row>
    <row r="856" spans="1:20" ht="45" x14ac:dyDescent="0.25">
      <c r="A856" s="7">
        <f t="shared" si="65"/>
        <v>118</v>
      </c>
      <c r="B856">
        <v>854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8">
        <f t="shared" si="66"/>
        <v>65.8623246492986</v>
      </c>
      <c r="Q856" t="str">
        <f t="shared" si="67"/>
        <v>music</v>
      </c>
      <c r="R856" t="str">
        <f t="shared" si="68"/>
        <v>metal</v>
      </c>
      <c r="S856" s="12">
        <f>(((K856/60)/60)/24)+DATE(1970,1,1)</f>
        <v>42702.212337962963</v>
      </c>
      <c r="T856" s="12">
        <f t="shared" si="69"/>
        <v>42732.212337962963</v>
      </c>
    </row>
    <row r="857" spans="1:20" ht="45" x14ac:dyDescent="0.25">
      <c r="A857" s="7">
        <f t="shared" si="65"/>
        <v>103</v>
      </c>
      <c r="B857">
        <v>855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8">
        <f t="shared" si="66"/>
        <v>31.914893617021278</v>
      </c>
      <c r="Q857" t="str">
        <f t="shared" si="67"/>
        <v>music</v>
      </c>
      <c r="R857" t="str">
        <f t="shared" si="68"/>
        <v>metal</v>
      </c>
      <c r="S857" s="12">
        <f>(((K857/60)/60)/24)+DATE(1970,1,1)</f>
        <v>42545.125196759262</v>
      </c>
      <c r="T857" s="12">
        <f t="shared" si="69"/>
        <v>42575.125196759262</v>
      </c>
    </row>
    <row r="858" spans="1:20" ht="60" x14ac:dyDescent="0.25">
      <c r="A858" s="7">
        <f t="shared" si="65"/>
        <v>218</v>
      </c>
      <c r="B858">
        <v>856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8">
        <f t="shared" si="66"/>
        <v>19.464285714285715</v>
      </c>
      <c r="Q858" t="str">
        <f t="shared" si="67"/>
        <v>music</v>
      </c>
      <c r="R858" t="str">
        <f t="shared" si="68"/>
        <v>metal</v>
      </c>
      <c r="S858" s="12">
        <f>(((K858/60)/60)/24)+DATE(1970,1,1)</f>
        <v>42609.311990740738</v>
      </c>
      <c r="T858" s="12">
        <f t="shared" si="69"/>
        <v>42668.791666666672</v>
      </c>
    </row>
    <row r="859" spans="1:20" ht="45" x14ac:dyDescent="0.25">
      <c r="A859" s="7">
        <f t="shared" si="65"/>
        <v>100</v>
      </c>
      <c r="B859">
        <v>857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8">
        <f t="shared" si="66"/>
        <v>50</v>
      </c>
      <c r="Q859" t="str">
        <f t="shared" si="67"/>
        <v>music</v>
      </c>
      <c r="R859" t="str">
        <f t="shared" si="68"/>
        <v>metal</v>
      </c>
      <c r="S859" s="12">
        <f>(((K859/60)/60)/24)+DATE(1970,1,1)</f>
        <v>42291.581377314811</v>
      </c>
      <c r="T859" s="12">
        <f t="shared" si="69"/>
        <v>42333.623043981483</v>
      </c>
    </row>
    <row r="860" spans="1:20" ht="60" x14ac:dyDescent="0.25">
      <c r="A860" s="7">
        <f t="shared" si="65"/>
        <v>144</v>
      </c>
      <c r="B860">
        <v>858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8">
        <f t="shared" si="66"/>
        <v>22.737763157894737</v>
      </c>
      <c r="Q860" t="str">
        <f t="shared" si="67"/>
        <v>music</v>
      </c>
      <c r="R860" t="str">
        <f t="shared" si="68"/>
        <v>metal</v>
      </c>
      <c r="S860" s="12">
        <f>(((K860/60)/60)/24)+DATE(1970,1,1)</f>
        <v>42079.745578703703</v>
      </c>
      <c r="T860" s="12">
        <f t="shared" si="69"/>
        <v>42109.957638888889</v>
      </c>
    </row>
    <row r="861" spans="1:20" ht="45" x14ac:dyDescent="0.25">
      <c r="A861" s="7">
        <f t="shared" si="65"/>
        <v>105</v>
      </c>
      <c r="B861">
        <v>859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8">
        <f t="shared" si="66"/>
        <v>42.724489795918366</v>
      </c>
      <c r="Q861" t="str">
        <f t="shared" si="67"/>
        <v>music</v>
      </c>
      <c r="R861" t="str">
        <f t="shared" si="68"/>
        <v>metal</v>
      </c>
      <c r="S861" s="12">
        <f>(((K861/60)/60)/24)+DATE(1970,1,1)</f>
        <v>42128.820231481484</v>
      </c>
      <c r="T861" s="12">
        <f t="shared" si="69"/>
        <v>42159</v>
      </c>
    </row>
    <row r="862" spans="1:20" ht="60" x14ac:dyDescent="0.25">
      <c r="A862" s="7">
        <f t="shared" si="65"/>
        <v>18</v>
      </c>
      <c r="B862">
        <v>860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8">
        <f t="shared" si="66"/>
        <v>52.916666666666664</v>
      </c>
      <c r="Q862" t="str">
        <f t="shared" si="67"/>
        <v>music</v>
      </c>
      <c r="R862" t="str">
        <f t="shared" si="68"/>
        <v>jazz</v>
      </c>
      <c r="S862" s="12">
        <f>(((K862/60)/60)/24)+DATE(1970,1,1)</f>
        <v>41570.482789351852</v>
      </c>
      <c r="T862" s="12">
        <f t="shared" si="69"/>
        <v>41600.524456018517</v>
      </c>
    </row>
    <row r="863" spans="1:20" ht="45" x14ac:dyDescent="0.25">
      <c r="A863" s="7">
        <f t="shared" si="65"/>
        <v>2</v>
      </c>
      <c r="B863">
        <v>861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8">
        <f t="shared" si="66"/>
        <v>50.5</v>
      </c>
      <c r="Q863" t="str">
        <f t="shared" si="67"/>
        <v>music</v>
      </c>
      <c r="R863" t="str">
        <f t="shared" si="68"/>
        <v>jazz</v>
      </c>
      <c r="S863" s="12">
        <f>(((K863/60)/60)/24)+DATE(1970,1,1)</f>
        <v>42599.965324074074</v>
      </c>
      <c r="T863" s="12">
        <f t="shared" si="69"/>
        <v>42629.965324074074</v>
      </c>
    </row>
    <row r="864" spans="1:20" ht="45" x14ac:dyDescent="0.25">
      <c r="A864" s="7">
        <f t="shared" si="65"/>
        <v>0</v>
      </c>
      <c r="B864">
        <v>862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8">
        <f t="shared" si="66"/>
        <v>42.5</v>
      </c>
      <c r="Q864" t="str">
        <f t="shared" si="67"/>
        <v>music</v>
      </c>
      <c r="R864" t="str">
        <f t="shared" si="68"/>
        <v>jazz</v>
      </c>
      <c r="S864" s="12">
        <f>(((K864/60)/60)/24)+DATE(1970,1,1)</f>
        <v>41559.5549537037</v>
      </c>
      <c r="T864" s="12">
        <f t="shared" si="69"/>
        <v>41589.596620370372</v>
      </c>
    </row>
    <row r="865" spans="1:20" ht="45" x14ac:dyDescent="0.25">
      <c r="A865" s="7">
        <f t="shared" si="65"/>
        <v>5</v>
      </c>
      <c r="B865">
        <v>863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8">
        <f t="shared" si="66"/>
        <v>18</v>
      </c>
      <c r="Q865" t="str">
        <f t="shared" si="67"/>
        <v>music</v>
      </c>
      <c r="R865" t="str">
        <f t="shared" si="68"/>
        <v>jazz</v>
      </c>
      <c r="S865" s="12">
        <f>(((K865/60)/60)/24)+DATE(1970,1,1)</f>
        <v>40921.117662037039</v>
      </c>
      <c r="T865" s="12">
        <f t="shared" si="69"/>
        <v>40951.117662037039</v>
      </c>
    </row>
    <row r="866" spans="1:20" ht="45" x14ac:dyDescent="0.25">
      <c r="A866" s="7">
        <f t="shared" si="65"/>
        <v>42</v>
      </c>
      <c r="B866">
        <v>864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8">
        <f t="shared" si="66"/>
        <v>34.177215189873415</v>
      </c>
      <c r="Q866" t="str">
        <f t="shared" si="67"/>
        <v>music</v>
      </c>
      <c r="R866" t="str">
        <f t="shared" si="68"/>
        <v>jazz</v>
      </c>
      <c r="S866" s="12">
        <f>(((K866/60)/60)/24)+DATE(1970,1,1)</f>
        <v>41541.106921296298</v>
      </c>
      <c r="T866" s="12">
        <f t="shared" si="69"/>
        <v>41563.415972222225</v>
      </c>
    </row>
    <row r="867" spans="1:20" ht="60" x14ac:dyDescent="0.25">
      <c r="A867" s="7">
        <f t="shared" si="65"/>
        <v>2</v>
      </c>
      <c r="B867">
        <v>865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8">
        <f t="shared" si="66"/>
        <v>22.5</v>
      </c>
      <c r="Q867" t="str">
        <f t="shared" si="67"/>
        <v>music</v>
      </c>
      <c r="R867" t="str">
        <f t="shared" si="68"/>
        <v>jazz</v>
      </c>
      <c r="S867" s="12">
        <f>(((K867/60)/60)/24)+DATE(1970,1,1)</f>
        <v>41230.77311342593</v>
      </c>
      <c r="T867" s="12">
        <f t="shared" si="69"/>
        <v>41290.77311342593</v>
      </c>
    </row>
    <row r="868" spans="1:20" ht="45" x14ac:dyDescent="0.25">
      <c r="A868" s="7">
        <f t="shared" si="65"/>
        <v>18</v>
      </c>
      <c r="B868">
        <v>866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8">
        <f t="shared" si="66"/>
        <v>58.18181818181818</v>
      </c>
      <c r="Q868" t="str">
        <f t="shared" si="67"/>
        <v>music</v>
      </c>
      <c r="R868" t="str">
        <f t="shared" si="68"/>
        <v>jazz</v>
      </c>
      <c r="S868" s="12">
        <f>(((K868/60)/60)/24)+DATE(1970,1,1)</f>
        <v>42025.637939814813</v>
      </c>
      <c r="T868" s="12">
        <f t="shared" si="69"/>
        <v>42063.631944444445</v>
      </c>
    </row>
    <row r="869" spans="1:20" ht="60" x14ac:dyDescent="0.25">
      <c r="A869" s="7">
        <f t="shared" si="65"/>
        <v>24</v>
      </c>
      <c r="B869">
        <v>867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8">
        <f t="shared" si="66"/>
        <v>109.18181818181819</v>
      </c>
      <c r="Q869" t="str">
        <f t="shared" si="67"/>
        <v>music</v>
      </c>
      <c r="R869" t="str">
        <f t="shared" si="68"/>
        <v>jazz</v>
      </c>
      <c r="S869" s="12">
        <f>(((K869/60)/60)/24)+DATE(1970,1,1)</f>
        <v>40088.105393518519</v>
      </c>
      <c r="T869" s="12">
        <f t="shared" si="69"/>
        <v>40148.207638888889</v>
      </c>
    </row>
    <row r="870" spans="1:20" ht="60" x14ac:dyDescent="0.25">
      <c r="A870" s="7">
        <f t="shared" si="65"/>
        <v>0</v>
      </c>
      <c r="B870">
        <v>868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8">
        <f t="shared" si="66"/>
        <v>50</v>
      </c>
      <c r="Q870" t="str">
        <f t="shared" si="67"/>
        <v>music</v>
      </c>
      <c r="R870" t="str">
        <f t="shared" si="68"/>
        <v>jazz</v>
      </c>
      <c r="S870" s="12">
        <f>(((K870/60)/60)/24)+DATE(1970,1,1)</f>
        <v>41616.027754629627</v>
      </c>
      <c r="T870" s="12">
        <f t="shared" si="69"/>
        <v>41646.027754629627</v>
      </c>
    </row>
    <row r="871" spans="1:20" ht="60" x14ac:dyDescent="0.25">
      <c r="A871" s="7">
        <f t="shared" si="65"/>
        <v>12</v>
      </c>
      <c r="B871">
        <v>869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8">
        <f t="shared" si="66"/>
        <v>346.66666666666669</v>
      </c>
      <c r="Q871" t="str">
        <f t="shared" si="67"/>
        <v>music</v>
      </c>
      <c r="R871" t="str">
        <f t="shared" si="68"/>
        <v>jazz</v>
      </c>
      <c r="S871" s="12">
        <f>(((K871/60)/60)/24)+DATE(1970,1,1)</f>
        <v>41342.845567129632</v>
      </c>
      <c r="T871" s="12">
        <f t="shared" si="69"/>
        <v>41372.803900462961</v>
      </c>
    </row>
    <row r="872" spans="1:20" ht="60" x14ac:dyDescent="0.25">
      <c r="A872" s="7">
        <f t="shared" si="65"/>
        <v>0</v>
      </c>
      <c r="B872">
        <v>870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8">
        <f t="shared" si="66"/>
        <v>12.4</v>
      </c>
      <c r="Q872" t="str">
        <f t="shared" si="67"/>
        <v>music</v>
      </c>
      <c r="R872" t="str">
        <f t="shared" si="68"/>
        <v>jazz</v>
      </c>
      <c r="S872" s="12">
        <f>(((K872/60)/60)/24)+DATE(1970,1,1)</f>
        <v>41488.022256944445</v>
      </c>
      <c r="T872" s="12">
        <f t="shared" si="69"/>
        <v>41518.022256944445</v>
      </c>
    </row>
    <row r="873" spans="1:20" ht="60" x14ac:dyDescent="0.25">
      <c r="A873" s="7">
        <f t="shared" si="65"/>
        <v>5</v>
      </c>
      <c r="B873">
        <v>871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8">
        <f t="shared" si="66"/>
        <v>27.083333333333332</v>
      </c>
      <c r="Q873" t="str">
        <f t="shared" si="67"/>
        <v>music</v>
      </c>
      <c r="R873" t="str">
        <f t="shared" si="68"/>
        <v>jazz</v>
      </c>
      <c r="S873" s="12">
        <f>(((K873/60)/60)/24)+DATE(1970,1,1)</f>
        <v>41577.561284722222</v>
      </c>
      <c r="T873" s="12">
        <f t="shared" si="69"/>
        <v>41607.602951388886</v>
      </c>
    </row>
    <row r="874" spans="1:20" ht="45" x14ac:dyDescent="0.25">
      <c r="A874" s="7">
        <f t="shared" si="65"/>
        <v>1</v>
      </c>
      <c r="B874">
        <v>872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8">
        <f t="shared" si="66"/>
        <v>32.5</v>
      </c>
      <c r="Q874" t="str">
        <f t="shared" si="67"/>
        <v>music</v>
      </c>
      <c r="R874" t="str">
        <f t="shared" si="68"/>
        <v>jazz</v>
      </c>
      <c r="S874" s="12">
        <f>(((K874/60)/60)/24)+DATE(1970,1,1)</f>
        <v>40567.825543981482</v>
      </c>
      <c r="T874" s="12">
        <f t="shared" si="69"/>
        <v>40612.825543981482</v>
      </c>
    </row>
    <row r="875" spans="1:20" ht="45" x14ac:dyDescent="0.25">
      <c r="A875" s="7">
        <f t="shared" si="65"/>
        <v>1</v>
      </c>
      <c r="B875">
        <v>873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8">
        <f t="shared" si="66"/>
        <v>9</v>
      </c>
      <c r="Q875" t="str">
        <f t="shared" si="67"/>
        <v>music</v>
      </c>
      <c r="R875" t="str">
        <f t="shared" si="68"/>
        <v>jazz</v>
      </c>
      <c r="S875" s="12">
        <f>(((K875/60)/60)/24)+DATE(1970,1,1)</f>
        <v>41184.167129629634</v>
      </c>
      <c r="T875" s="12">
        <f t="shared" si="69"/>
        <v>41224.208796296298</v>
      </c>
    </row>
    <row r="876" spans="1:20" ht="60" x14ac:dyDescent="0.25">
      <c r="A876" s="7">
        <f t="shared" si="65"/>
        <v>24</v>
      </c>
      <c r="B876">
        <v>874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8">
        <f t="shared" si="66"/>
        <v>34.761904761904759</v>
      </c>
      <c r="Q876" t="str">
        <f t="shared" si="67"/>
        <v>music</v>
      </c>
      <c r="R876" t="str">
        <f t="shared" si="68"/>
        <v>jazz</v>
      </c>
      <c r="S876" s="12">
        <f>(((K876/60)/60)/24)+DATE(1970,1,1)</f>
        <v>41368.583726851852</v>
      </c>
      <c r="T876" s="12">
        <f t="shared" si="69"/>
        <v>41398.583726851852</v>
      </c>
    </row>
    <row r="877" spans="1:20" ht="60" x14ac:dyDescent="0.25">
      <c r="A877" s="7">
        <f t="shared" si="65"/>
        <v>0</v>
      </c>
      <c r="B877">
        <v>875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8">
        <f t="shared" si="66"/>
        <v>0</v>
      </c>
      <c r="Q877" t="str">
        <f t="shared" si="67"/>
        <v>music</v>
      </c>
      <c r="R877" t="str">
        <f t="shared" si="68"/>
        <v>jazz</v>
      </c>
      <c r="S877" s="12">
        <f>(((K877/60)/60)/24)+DATE(1970,1,1)</f>
        <v>42248.723738425921</v>
      </c>
      <c r="T877" s="12">
        <f t="shared" si="69"/>
        <v>42268.723738425921</v>
      </c>
    </row>
    <row r="878" spans="1:20" ht="30" x14ac:dyDescent="0.25">
      <c r="A878" s="7">
        <f t="shared" si="65"/>
        <v>41</v>
      </c>
      <c r="B878">
        <v>876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8">
        <f t="shared" si="66"/>
        <v>28.577777777777779</v>
      </c>
      <c r="Q878" t="str">
        <f t="shared" si="67"/>
        <v>music</v>
      </c>
      <c r="R878" t="str">
        <f t="shared" si="68"/>
        <v>jazz</v>
      </c>
      <c r="S878" s="12">
        <f>(((K878/60)/60)/24)+DATE(1970,1,1)</f>
        <v>41276.496840277774</v>
      </c>
      <c r="T878" s="12">
        <f t="shared" si="69"/>
        <v>41309.496840277774</v>
      </c>
    </row>
    <row r="879" spans="1:20" ht="60" x14ac:dyDescent="0.25">
      <c r="A879" s="7">
        <f t="shared" si="65"/>
        <v>68</v>
      </c>
      <c r="B879">
        <v>877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8">
        <f t="shared" si="66"/>
        <v>46.586206896551722</v>
      </c>
      <c r="Q879" t="str">
        <f t="shared" si="67"/>
        <v>music</v>
      </c>
      <c r="R879" t="str">
        <f t="shared" si="68"/>
        <v>jazz</v>
      </c>
      <c r="S879" s="12">
        <f>(((K879/60)/60)/24)+DATE(1970,1,1)</f>
        <v>41597.788888888892</v>
      </c>
      <c r="T879" s="12">
        <f t="shared" si="69"/>
        <v>41627.788888888892</v>
      </c>
    </row>
    <row r="880" spans="1:20" ht="60" x14ac:dyDescent="0.25">
      <c r="A880" s="7">
        <f t="shared" si="65"/>
        <v>1</v>
      </c>
      <c r="B880">
        <v>878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8">
        <f t="shared" si="66"/>
        <v>32.5</v>
      </c>
      <c r="Q880" t="str">
        <f t="shared" si="67"/>
        <v>music</v>
      </c>
      <c r="R880" t="str">
        <f t="shared" si="68"/>
        <v>jazz</v>
      </c>
      <c r="S880" s="12">
        <f>(((K880/60)/60)/24)+DATE(1970,1,1)</f>
        <v>40505.232916666668</v>
      </c>
      <c r="T880" s="12">
        <f t="shared" si="69"/>
        <v>40535.232916666668</v>
      </c>
    </row>
    <row r="881" spans="1:20" ht="60" x14ac:dyDescent="0.25">
      <c r="A881" s="7">
        <f t="shared" si="65"/>
        <v>31</v>
      </c>
      <c r="B881">
        <v>879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8">
        <f t="shared" si="66"/>
        <v>21.466666666666665</v>
      </c>
      <c r="Q881" t="str">
        <f t="shared" si="67"/>
        <v>music</v>
      </c>
      <c r="R881" t="str">
        <f t="shared" si="68"/>
        <v>jazz</v>
      </c>
      <c r="S881" s="12">
        <f>(((K881/60)/60)/24)+DATE(1970,1,1)</f>
        <v>41037.829918981479</v>
      </c>
      <c r="T881" s="12">
        <f t="shared" si="69"/>
        <v>41058.829918981479</v>
      </c>
    </row>
    <row r="882" spans="1:20" ht="60" x14ac:dyDescent="0.25">
      <c r="A882" s="7">
        <f t="shared" si="65"/>
        <v>3</v>
      </c>
      <c r="B882">
        <v>880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8">
        <f t="shared" si="66"/>
        <v>14.125</v>
      </c>
      <c r="Q882" t="str">
        <f t="shared" si="67"/>
        <v>music</v>
      </c>
      <c r="R882" t="str">
        <f t="shared" si="68"/>
        <v>indie rock</v>
      </c>
      <c r="S882" s="12">
        <f>(((K882/60)/60)/24)+DATE(1970,1,1)</f>
        <v>41179.32104166667</v>
      </c>
      <c r="T882" s="12">
        <f t="shared" si="69"/>
        <v>41212.32104166667</v>
      </c>
    </row>
    <row r="883" spans="1:20" ht="45" x14ac:dyDescent="0.25">
      <c r="A883" s="7">
        <f t="shared" si="65"/>
        <v>1</v>
      </c>
      <c r="B883">
        <v>881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8">
        <f t="shared" si="66"/>
        <v>30</v>
      </c>
      <c r="Q883" t="str">
        <f t="shared" si="67"/>
        <v>music</v>
      </c>
      <c r="R883" t="str">
        <f t="shared" si="68"/>
        <v>indie rock</v>
      </c>
      <c r="S883" s="12">
        <f>(((K883/60)/60)/24)+DATE(1970,1,1)</f>
        <v>40877.25099537037</v>
      </c>
      <c r="T883" s="12">
        <f t="shared" si="69"/>
        <v>40922.25099537037</v>
      </c>
    </row>
    <row r="884" spans="1:20" ht="60" x14ac:dyDescent="0.25">
      <c r="A884" s="7">
        <f t="shared" si="65"/>
        <v>20</v>
      </c>
      <c r="B884">
        <v>882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8">
        <f t="shared" si="66"/>
        <v>21.571428571428573</v>
      </c>
      <c r="Q884" t="str">
        <f t="shared" si="67"/>
        <v>music</v>
      </c>
      <c r="R884" t="str">
        <f t="shared" si="68"/>
        <v>indie rock</v>
      </c>
      <c r="S884" s="12">
        <f>(((K884/60)/60)/24)+DATE(1970,1,1)</f>
        <v>40759.860532407409</v>
      </c>
      <c r="T884" s="12">
        <f t="shared" si="69"/>
        <v>40792.860532407409</v>
      </c>
    </row>
    <row r="885" spans="1:20" ht="60" x14ac:dyDescent="0.25">
      <c r="A885" s="7">
        <f t="shared" si="65"/>
        <v>40</v>
      </c>
      <c r="B885">
        <v>883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8">
        <f t="shared" si="66"/>
        <v>83.375</v>
      </c>
      <c r="Q885" t="str">
        <f t="shared" si="67"/>
        <v>music</v>
      </c>
      <c r="R885" t="str">
        <f t="shared" si="68"/>
        <v>indie rock</v>
      </c>
      <c r="S885" s="12">
        <f>(((K885/60)/60)/24)+DATE(1970,1,1)</f>
        <v>42371.935590277775</v>
      </c>
      <c r="T885" s="12">
        <f t="shared" si="69"/>
        <v>42431.935590277775</v>
      </c>
    </row>
    <row r="886" spans="1:20" ht="45" x14ac:dyDescent="0.25">
      <c r="A886" s="7">
        <f t="shared" si="65"/>
        <v>1</v>
      </c>
      <c r="B886">
        <v>884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8">
        <f t="shared" si="66"/>
        <v>10</v>
      </c>
      <c r="Q886" t="str">
        <f t="shared" si="67"/>
        <v>music</v>
      </c>
      <c r="R886" t="str">
        <f t="shared" si="68"/>
        <v>indie rock</v>
      </c>
      <c r="S886" s="12">
        <f>(((K886/60)/60)/24)+DATE(1970,1,1)</f>
        <v>40981.802615740737</v>
      </c>
      <c r="T886" s="12">
        <f t="shared" si="69"/>
        <v>41041.104861111111</v>
      </c>
    </row>
    <row r="887" spans="1:20" ht="45" x14ac:dyDescent="0.25">
      <c r="A887" s="7">
        <f t="shared" si="65"/>
        <v>75</v>
      </c>
      <c r="B887">
        <v>885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8">
        <f t="shared" si="66"/>
        <v>35.714285714285715</v>
      </c>
      <c r="Q887" t="str">
        <f t="shared" si="67"/>
        <v>music</v>
      </c>
      <c r="R887" t="str">
        <f t="shared" si="68"/>
        <v>indie rock</v>
      </c>
      <c r="S887" s="12">
        <f>(((K887/60)/60)/24)+DATE(1970,1,1)</f>
        <v>42713.941099537042</v>
      </c>
      <c r="T887" s="12">
        <f t="shared" si="69"/>
        <v>42734.941099537042</v>
      </c>
    </row>
    <row r="888" spans="1:20" ht="60" x14ac:dyDescent="0.25">
      <c r="A888" s="7">
        <f t="shared" si="65"/>
        <v>41</v>
      </c>
      <c r="B888">
        <v>886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8">
        <f t="shared" si="66"/>
        <v>29.285714285714285</v>
      </c>
      <c r="Q888" t="str">
        <f t="shared" si="67"/>
        <v>music</v>
      </c>
      <c r="R888" t="str">
        <f t="shared" si="68"/>
        <v>indie rock</v>
      </c>
      <c r="S888" s="12">
        <f>(((K888/60)/60)/24)+DATE(1970,1,1)</f>
        <v>42603.870520833334</v>
      </c>
      <c r="T888" s="12">
        <f t="shared" si="69"/>
        <v>42628.870520833334</v>
      </c>
    </row>
    <row r="889" spans="1:20" ht="60" x14ac:dyDescent="0.25">
      <c r="A889" s="7">
        <f t="shared" si="65"/>
        <v>0</v>
      </c>
      <c r="B889">
        <v>887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8">
        <f t="shared" si="66"/>
        <v>0</v>
      </c>
      <c r="Q889" t="str">
        <f t="shared" si="67"/>
        <v>music</v>
      </c>
      <c r="R889" t="str">
        <f t="shared" si="68"/>
        <v>indie rock</v>
      </c>
      <c r="S889" s="12">
        <f>(((K889/60)/60)/24)+DATE(1970,1,1)</f>
        <v>41026.958969907406</v>
      </c>
      <c r="T889" s="12">
        <f t="shared" si="69"/>
        <v>41056.958969907406</v>
      </c>
    </row>
    <row r="890" spans="1:20" ht="60" x14ac:dyDescent="0.25">
      <c r="A890" s="7">
        <f t="shared" si="65"/>
        <v>7</v>
      </c>
      <c r="B890">
        <v>888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8">
        <f t="shared" si="66"/>
        <v>18</v>
      </c>
      <c r="Q890" t="str">
        <f t="shared" si="67"/>
        <v>music</v>
      </c>
      <c r="R890" t="str">
        <f t="shared" si="68"/>
        <v>indie rock</v>
      </c>
      <c r="S890" s="12">
        <f>(((K890/60)/60)/24)+DATE(1970,1,1)</f>
        <v>40751.753298611111</v>
      </c>
      <c r="T890" s="12">
        <f t="shared" si="69"/>
        <v>40787.25</v>
      </c>
    </row>
    <row r="891" spans="1:20" ht="45" x14ac:dyDescent="0.25">
      <c r="A891" s="7">
        <f t="shared" si="65"/>
        <v>9</v>
      </c>
      <c r="B891">
        <v>889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8">
        <f t="shared" si="66"/>
        <v>73.760000000000005</v>
      </c>
      <c r="Q891" t="str">
        <f t="shared" si="67"/>
        <v>music</v>
      </c>
      <c r="R891" t="str">
        <f t="shared" si="68"/>
        <v>indie rock</v>
      </c>
      <c r="S891" s="12">
        <f>(((K891/60)/60)/24)+DATE(1970,1,1)</f>
        <v>41887.784062500003</v>
      </c>
      <c r="T891" s="12">
        <f t="shared" si="69"/>
        <v>41917.784062500003</v>
      </c>
    </row>
    <row r="892" spans="1:20" ht="60" x14ac:dyDescent="0.25">
      <c r="A892" s="7">
        <f t="shared" si="65"/>
        <v>4</v>
      </c>
      <c r="B892">
        <v>890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8">
        <f t="shared" si="66"/>
        <v>31.25</v>
      </c>
      <c r="Q892" t="str">
        <f t="shared" si="67"/>
        <v>music</v>
      </c>
      <c r="R892" t="str">
        <f t="shared" si="68"/>
        <v>indie rock</v>
      </c>
      <c r="S892" s="12">
        <f>(((K892/60)/60)/24)+DATE(1970,1,1)</f>
        <v>41569.698831018519</v>
      </c>
      <c r="T892" s="12">
        <f t="shared" si="69"/>
        <v>41599.740497685183</v>
      </c>
    </row>
    <row r="893" spans="1:20" ht="60" x14ac:dyDescent="0.25">
      <c r="A893" s="7">
        <f t="shared" si="65"/>
        <v>3</v>
      </c>
      <c r="B893">
        <v>891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8">
        <f t="shared" si="66"/>
        <v>28.888888888888889</v>
      </c>
      <c r="Q893" t="str">
        <f t="shared" si="67"/>
        <v>music</v>
      </c>
      <c r="R893" t="str">
        <f t="shared" si="68"/>
        <v>indie rock</v>
      </c>
      <c r="S893" s="12">
        <f>(((K893/60)/60)/24)+DATE(1970,1,1)</f>
        <v>41842.031597222223</v>
      </c>
      <c r="T893" s="12">
        <f t="shared" si="69"/>
        <v>41872.031597222223</v>
      </c>
    </row>
    <row r="894" spans="1:20" ht="60" x14ac:dyDescent="0.25">
      <c r="A894" s="7">
        <f t="shared" si="65"/>
        <v>41</v>
      </c>
      <c r="B894">
        <v>892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8">
        <f t="shared" si="66"/>
        <v>143.8235294117647</v>
      </c>
      <c r="Q894" t="str">
        <f t="shared" si="67"/>
        <v>music</v>
      </c>
      <c r="R894" t="str">
        <f t="shared" si="68"/>
        <v>indie rock</v>
      </c>
      <c r="S894" s="12">
        <f>(((K894/60)/60)/24)+DATE(1970,1,1)</f>
        <v>40304.20003472222</v>
      </c>
      <c r="T894" s="12">
        <f t="shared" si="69"/>
        <v>40391.166666666664</v>
      </c>
    </row>
    <row r="895" spans="1:20" ht="45" x14ac:dyDescent="0.25">
      <c r="A895" s="7">
        <f t="shared" si="65"/>
        <v>10</v>
      </c>
      <c r="B895">
        <v>893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8">
        <f t="shared" si="66"/>
        <v>40</v>
      </c>
      <c r="Q895" t="str">
        <f t="shared" si="67"/>
        <v>music</v>
      </c>
      <c r="R895" t="str">
        <f t="shared" si="68"/>
        <v>indie rock</v>
      </c>
      <c r="S895" s="12">
        <f>(((K895/60)/60)/24)+DATE(1970,1,1)</f>
        <v>42065.897719907407</v>
      </c>
      <c r="T895" s="12">
        <f t="shared" si="69"/>
        <v>42095.856053240743</v>
      </c>
    </row>
    <row r="896" spans="1:20" ht="60" x14ac:dyDescent="0.25">
      <c r="A896" s="7">
        <f t="shared" si="65"/>
        <v>39</v>
      </c>
      <c r="B896">
        <v>894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8">
        <f t="shared" si="66"/>
        <v>147.81132075471697</v>
      </c>
      <c r="Q896" t="str">
        <f t="shared" si="67"/>
        <v>music</v>
      </c>
      <c r="R896" t="str">
        <f t="shared" si="68"/>
        <v>indie rock</v>
      </c>
      <c r="S896" s="12">
        <f>(((K896/60)/60)/24)+DATE(1970,1,1)</f>
        <v>42496.981597222228</v>
      </c>
      <c r="T896" s="12">
        <f t="shared" si="69"/>
        <v>42526.981597222228</v>
      </c>
    </row>
    <row r="897" spans="1:20" ht="60" x14ac:dyDescent="0.25">
      <c r="A897" s="7">
        <f t="shared" si="65"/>
        <v>2</v>
      </c>
      <c r="B897">
        <v>895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8">
        <f t="shared" si="66"/>
        <v>27.857142857142858</v>
      </c>
      <c r="Q897" t="str">
        <f t="shared" si="67"/>
        <v>music</v>
      </c>
      <c r="R897" t="str">
        <f t="shared" si="68"/>
        <v>indie rock</v>
      </c>
      <c r="S897" s="12">
        <f>(((K897/60)/60)/24)+DATE(1970,1,1)</f>
        <v>40431.127650462964</v>
      </c>
      <c r="T897" s="12">
        <f t="shared" si="69"/>
        <v>40476.127650462964</v>
      </c>
    </row>
    <row r="898" spans="1:20" ht="60" x14ac:dyDescent="0.25">
      <c r="A898" s="7">
        <f t="shared" si="65"/>
        <v>40</v>
      </c>
      <c r="B898">
        <v>896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8">
        <f t="shared" si="66"/>
        <v>44.444444444444443</v>
      </c>
      <c r="Q898" t="str">
        <f t="shared" si="67"/>
        <v>music</v>
      </c>
      <c r="R898" t="str">
        <f t="shared" si="68"/>
        <v>indie rock</v>
      </c>
      <c r="S898" s="12">
        <f>(((K898/60)/60)/24)+DATE(1970,1,1)</f>
        <v>42218.872986111113</v>
      </c>
      <c r="T898" s="12">
        <f t="shared" si="69"/>
        <v>42244.166666666672</v>
      </c>
    </row>
    <row r="899" spans="1:20" ht="60" x14ac:dyDescent="0.25">
      <c r="A899" s="7">
        <f t="shared" ref="A899:A962" si="70">IF(E899&gt;0,ROUND(100*F899/E899,0),0)</f>
        <v>0</v>
      </c>
      <c r="B899">
        <v>897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8">
        <f t="shared" ref="P899:P962" si="71">IF(M899&gt;0,F899/M899,0)</f>
        <v>0</v>
      </c>
      <c r="Q899" t="str">
        <f t="shared" ref="Q899:Q962" si="72">MID(O899,1,FIND("/",O899)-1)</f>
        <v>music</v>
      </c>
      <c r="R899" t="str">
        <f t="shared" ref="R899:R962" si="73">MID(O899,FIND("/",O899)+1,LEN(O899)-FIND("/",O899))</f>
        <v>indie rock</v>
      </c>
      <c r="S899" s="12">
        <f>(((K899/60)/60)/24)+DATE(1970,1,1)</f>
        <v>41211.688750000001</v>
      </c>
      <c r="T899" s="12">
        <f t="shared" ref="T899:T962" si="74">(((J899/60)/60)/24)+DATE(1970,1,1)</f>
        <v>41241.730416666665</v>
      </c>
    </row>
    <row r="900" spans="1:20" ht="60" x14ac:dyDescent="0.25">
      <c r="A900" s="7">
        <f t="shared" si="70"/>
        <v>3</v>
      </c>
      <c r="B900">
        <v>898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8">
        <f t="shared" si="71"/>
        <v>35</v>
      </c>
      <c r="Q900" t="str">
        <f t="shared" si="72"/>
        <v>music</v>
      </c>
      <c r="R900" t="str">
        <f t="shared" si="73"/>
        <v>indie rock</v>
      </c>
      <c r="S900" s="12">
        <f>(((K900/60)/60)/24)+DATE(1970,1,1)</f>
        <v>40878.758217592593</v>
      </c>
      <c r="T900" s="12">
        <f t="shared" si="74"/>
        <v>40923.758217592593</v>
      </c>
    </row>
    <row r="901" spans="1:20" ht="45" x14ac:dyDescent="0.25">
      <c r="A901" s="7">
        <f t="shared" si="70"/>
        <v>37</v>
      </c>
      <c r="B901">
        <v>899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8">
        <f t="shared" si="71"/>
        <v>35</v>
      </c>
      <c r="Q901" t="str">
        <f t="shared" si="72"/>
        <v>music</v>
      </c>
      <c r="R901" t="str">
        <f t="shared" si="73"/>
        <v>indie rock</v>
      </c>
      <c r="S901" s="12">
        <f>(((K901/60)/60)/24)+DATE(1970,1,1)</f>
        <v>40646.099097222221</v>
      </c>
      <c r="T901" s="12">
        <f t="shared" si="74"/>
        <v>40691.099097222221</v>
      </c>
    </row>
    <row r="902" spans="1:20" ht="45" x14ac:dyDescent="0.25">
      <c r="A902" s="7">
        <f t="shared" si="70"/>
        <v>0</v>
      </c>
      <c r="B902">
        <v>900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8">
        <f t="shared" si="71"/>
        <v>10.5</v>
      </c>
      <c r="Q902" t="str">
        <f t="shared" si="72"/>
        <v>music</v>
      </c>
      <c r="R902" t="str">
        <f t="shared" si="73"/>
        <v>jazz</v>
      </c>
      <c r="S902" s="12">
        <f>(((K902/60)/60)/24)+DATE(1970,1,1)</f>
        <v>42429.84956018519</v>
      </c>
      <c r="T902" s="12">
        <f t="shared" si="74"/>
        <v>42459.807893518519</v>
      </c>
    </row>
    <row r="903" spans="1:20" ht="60" x14ac:dyDescent="0.25">
      <c r="A903" s="7">
        <f t="shared" si="70"/>
        <v>0</v>
      </c>
      <c r="B903">
        <v>901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8">
        <f t="shared" si="71"/>
        <v>0</v>
      </c>
      <c r="Q903" t="str">
        <f t="shared" si="72"/>
        <v>music</v>
      </c>
      <c r="R903" t="str">
        <f t="shared" si="73"/>
        <v>jazz</v>
      </c>
      <c r="S903" s="12">
        <f>(((K903/60)/60)/24)+DATE(1970,1,1)</f>
        <v>40291.81150462963</v>
      </c>
      <c r="T903" s="12">
        <f t="shared" si="74"/>
        <v>40337.799305555556</v>
      </c>
    </row>
    <row r="904" spans="1:20" ht="60" x14ac:dyDescent="0.25">
      <c r="A904" s="7">
        <f t="shared" si="70"/>
        <v>0</v>
      </c>
      <c r="B904">
        <v>902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8">
        <f t="shared" si="71"/>
        <v>30</v>
      </c>
      <c r="Q904" t="str">
        <f t="shared" si="72"/>
        <v>music</v>
      </c>
      <c r="R904" t="str">
        <f t="shared" si="73"/>
        <v>jazz</v>
      </c>
      <c r="S904" s="12">
        <f>(((K904/60)/60)/24)+DATE(1970,1,1)</f>
        <v>41829.965532407405</v>
      </c>
      <c r="T904" s="12">
        <f t="shared" si="74"/>
        <v>41881.645833333336</v>
      </c>
    </row>
    <row r="905" spans="1:20" ht="45" x14ac:dyDescent="0.25">
      <c r="A905" s="7">
        <f t="shared" si="70"/>
        <v>3</v>
      </c>
      <c r="B905">
        <v>903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8">
        <f t="shared" si="71"/>
        <v>40</v>
      </c>
      <c r="Q905" t="str">
        <f t="shared" si="72"/>
        <v>music</v>
      </c>
      <c r="R905" t="str">
        <f t="shared" si="73"/>
        <v>jazz</v>
      </c>
      <c r="S905" s="12">
        <f>(((K905/60)/60)/24)+DATE(1970,1,1)</f>
        <v>41149.796064814815</v>
      </c>
      <c r="T905" s="12">
        <f t="shared" si="74"/>
        <v>41175.100694444445</v>
      </c>
    </row>
    <row r="906" spans="1:20" ht="45" x14ac:dyDescent="0.25">
      <c r="A906" s="7">
        <f t="shared" si="70"/>
        <v>0</v>
      </c>
      <c r="B906">
        <v>904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8">
        <f t="shared" si="71"/>
        <v>50.333333333333336</v>
      </c>
      <c r="Q906" t="str">
        <f t="shared" si="72"/>
        <v>music</v>
      </c>
      <c r="R906" t="str">
        <f t="shared" si="73"/>
        <v>jazz</v>
      </c>
      <c r="S906" s="12">
        <f>(((K906/60)/60)/24)+DATE(1970,1,1)</f>
        <v>42342.080289351856</v>
      </c>
      <c r="T906" s="12">
        <f t="shared" si="74"/>
        <v>42372.080289351856</v>
      </c>
    </row>
    <row r="907" spans="1:20" ht="45" x14ac:dyDescent="0.25">
      <c r="A907" s="7">
        <f t="shared" si="70"/>
        <v>3</v>
      </c>
      <c r="B907">
        <v>905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8">
        <f t="shared" si="71"/>
        <v>32.666666666666664</v>
      </c>
      <c r="Q907" t="str">
        <f t="shared" si="72"/>
        <v>music</v>
      </c>
      <c r="R907" t="str">
        <f t="shared" si="73"/>
        <v>jazz</v>
      </c>
      <c r="S907" s="12">
        <f>(((K907/60)/60)/24)+DATE(1970,1,1)</f>
        <v>40507.239884259259</v>
      </c>
      <c r="T907" s="12">
        <f t="shared" si="74"/>
        <v>40567.239884259259</v>
      </c>
    </row>
    <row r="908" spans="1:20" ht="30" x14ac:dyDescent="0.25">
      <c r="A908" s="7">
        <f t="shared" si="70"/>
        <v>0</v>
      </c>
      <c r="B908">
        <v>906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8">
        <f t="shared" si="71"/>
        <v>0</v>
      </c>
      <c r="Q908" t="str">
        <f t="shared" si="72"/>
        <v>music</v>
      </c>
      <c r="R908" t="str">
        <f t="shared" si="73"/>
        <v>jazz</v>
      </c>
      <c r="S908" s="12">
        <f>(((K908/60)/60)/24)+DATE(1970,1,1)</f>
        <v>41681.189699074072</v>
      </c>
      <c r="T908" s="12">
        <f t="shared" si="74"/>
        <v>41711.148032407407</v>
      </c>
    </row>
    <row r="909" spans="1:20" ht="45" x14ac:dyDescent="0.25">
      <c r="A909" s="7">
        <f t="shared" si="70"/>
        <v>0</v>
      </c>
      <c r="B909">
        <v>907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8">
        <f t="shared" si="71"/>
        <v>0</v>
      </c>
      <c r="Q909" t="str">
        <f t="shared" si="72"/>
        <v>music</v>
      </c>
      <c r="R909" t="str">
        <f t="shared" si="73"/>
        <v>jazz</v>
      </c>
      <c r="S909" s="12">
        <f>(((K909/60)/60)/24)+DATE(1970,1,1)</f>
        <v>40767.192395833335</v>
      </c>
      <c r="T909" s="12">
        <f t="shared" si="74"/>
        <v>40797.192395833335</v>
      </c>
    </row>
    <row r="910" spans="1:20" ht="45" x14ac:dyDescent="0.25">
      <c r="A910" s="7">
        <f t="shared" si="70"/>
        <v>0</v>
      </c>
      <c r="B910">
        <v>908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8">
        <f t="shared" si="71"/>
        <v>0</v>
      </c>
      <c r="Q910" t="str">
        <f t="shared" si="72"/>
        <v>music</v>
      </c>
      <c r="R910" t="str">
        <f t="shared" si="73"/>
        <v>jazz</v>
      </c>
      <c r="S910" s="12">
        <f>(((K910/60)/60)/24)+DATE(1970,1,1)</f>
        <v>40340.801562499997</v>
      </c>
      <c r="T910" s="12">
        <f t="shared" si="74"/>
        <v>40386.207638888889</v>
      </c>
    </row>
    <row r="911" spans="1:20" ht="60" x14ac:dyDescent="0.25">
      <c r="A911" s="7">
        <f t="shared" si="70"/>
        <v>3</v>
      </c>
      <c r="B911">
        <v>909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8">
        <f t="shared" si="71"/>
        <v>65</v>
      </c>
      <c r="Q911" t="str">
        <f t="shared" si="72"/>
        <v>music</v>
      </c>
      <c r="R911" t="str">
        <f t="shared" si="73"/>
        <v>jazz</v>
      </c>
      <c r="S911" s="12">
        <f>(((K911/60)/60)/24)+DATE(1970,1,1)</f>
        <v>41081.69027777778</v>
      </c>
      <c r="T911" s="12">
        <f t="shared" si="74"/>
        <v>41113.166666666664</v>
      </c>
    </row>
    <row r="912" spans="1:20" ht="45" x14ac:dyDescent="0.25">
      <c r="A912" s="7">
        <f t="shared" si="70"/>
        <v>22</v>
      </c>
      <c r="B912">
        <v>910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8">
        <f t="shared" si="71"/>
        <v>24.6</v>
      </c>
      <c r="Q912" t="str">
        <f t="shared" si="72"/>
        <v>music</v>
      </c>
      <c r="R912" t="str">
        <f t="shared" si="73"/>
        <v>jazz</v>
      </c>
      <c r="S912" s="12">
        <f>(((K912/60)/60)/24)+DATE(1970,1,1)</f>
        <v>42737.545358796298</v>
      </c>
      <c r="T912" s="12">
        <f t="shared" si="74"/>
        <v>42797.545358796298</v>
      </c>
    </row>
    <row r="913" spans="1:20" ht="60" x14ac:dyDescent="0.25">
      <c r="A913" s="7">
        <f t="shared" si="70"/>
        <v>0</v>
      </c>
      <c r="B913">
        <v>911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8">
        <f t="shared" si="71"/>
        <v>0</v>
      </c>
      <c r="Q913" t="str">
        <f t="shared" si="72"/>
        <v>music</v>
      </c>
      <c r="R913" t="str">
        <f t="shared" si="73"/>
        <v>jazz</v>
      </c>
      <c r="S913" s="12">
        <f>(((K913/60)/60)/24)+DATE(1970,1,1)</f>
        <v>41642.005150462966</v>
      </c>
      <c r="T913" s="12">
        <f t="shared" si="74"/>
        <v>41663.005150462966</v>
      </c>
    </row>
    <row r="914" spans="1:20" ht="45" x14ac:dyDescent="0.25">
      <c r="A914" s="7">
        <f t="shared" si="70"/>
        <v>1</v>
      </c>
      <c r="B914">
        <v>912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8">
        <f t="shared" si="71"/>
        <v>15</v>
      </c>
      <c r="Q914" t="str">
        <f t="shared" si="72"/>
        <v>music</v>
      </c>
      <c r="R914" t="str">
        <f t="shared" si="73"/>
        <v>jazz</v>
      </c>
      <c r="S914" s="12">
        <f>(((K914/60)/60)/24)+DATE(1970,1,1)</f>
        <v>41194.109340277777</v>
      </c>
      <c r="T914" s="12">
        <f t="shared" si="74"/>
        <v>41254.151006944441</v>
      </c>
    </row>
    <row r="915" spans="1:20" ht="60" x14ac:dyDescent="0.25">
      <c r="A915" s="7">
        <f t="shared" si="70"/>
        <v>7</v>
      </c>
      <c r="B915">
        <v>913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8">
        <f t="shared" si="71"/>
        <v>82.583333333333329</v>
      </c>
      <c r="Q915" t="str">
        <f t="shared" si="72"/>
        <v>music</v>
      </c>
      <c r="R915" t="str">
        <f t="shared" si="73"/>
        <v>jazz</v>
      </c>
      <c r="S915" s="12">
        <f>(((K915/60)/60)/24)+DATE(1970,1,1)</f>
        <v>41004.139108796298</v>
      </c>
      <c r="T915" s="12">
        <f t="shared" si="74"/>
        <v>41034.139108796298</v>
      </c>
    </row>
    <row r="916" spans="1:20" ht="45" x14ac:dyDescent="0.25">
      <c r="A916" s="7">
        <f t="shared" si="70"/>
        <v>0</v>
      </c>
      <c r="B916">
        <v>914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8">
        <f t="shared" si="71"/>
        <v>0</v>
      </c>
      <c r="Q916" t="str">
        <f t="shared" si="72"/>
        <v>music</v>
      </c>
      <c r="R916" t="str">
        <f t="shared" si="73"/>
        <v>jazz</v>
      </c>
      <c r="S916" s="12">
        <f>(((K916/60)/60)/24)+DATE(1970,1,1)</f>
        <v>41116.763275462967</v>
      </c>
      <c r="T916" s="12">
        <f t="shared" si="74"/>
        <v>41146.763275462967</v>
      </c>
    </row>
    <row r="917" spans="1:20" ht="45" x14ac:dyDescent="0.25">
      <c r="A917" s="7">
        <f t="shared" si="70"/>
        <v>6</v>
      </c>
      <c r="B917">
        <v>915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8">
        <f t="shared" si="71"/>
        <v>41.666666666666664</v>
      </c>
      <c r="Q917" t="str">
        <f t="shared" si="72"/>
        <v>music</v>
      </c>
      <c r="R917" t="str">
        <f t="shared" si="73"/>
        <v>jazz</v>
      </c>
      <c r="S917" s="12">
        <f>(((K917/60)/60)/24)+DATE(1970,1,1)</f>
        <v>40937.679560185185</v>
      </c>
      <c r="T917" s="12">
        <f t="shared" si="74"/>
        <v>40969.207638888889</v>
      </c>
    </row>
    <row r="918" spans="1:20" ht="45" x14ac:dyDescent="0.25">
      <c r="A918" s="7">
        <f t="shared" si="70"/>
        <v>0</v>
      </c>
      <c r="B918">
        <v>916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8">
        <f t="shared" si="71"/>
        <v>0</v>
      </c>
      <c r="Q918" t="str">
        <f t="shared" si="72"/>
        <v>music</v>
      </c>
      <c r="R918" t="str">
        <f t="shared" si="73"/>
        <v>jazz</v>
      </c>
      <c r="S918" s="12">
        <f>(((K918/60)/60)/24)+DATE(1970,1,1)</f>
        <v>40434.853402777779</v>
      </c>
      <c r="T918" s="12">
        <f t="shared" si="74"/>
        <v>40473.208333333336</v>
      </c>
    </row>
    <row r="919" spans="1:20" ht="60" x14ac:dyDescent="0.25">
      <c r="A919" s="7">
        <f t="shared" si="70"/>
        <v>1</v>
      </c>
      <c r="B919">
        <v>917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8">
        <f t="shared" si="71"/>
        <v>30</v>
      </c>
      <c r="Q919" t="str">
        <f t="shared" si="72"/>
        <v>music</v>
      </c>
      <c r="R919" t="str">
        <f t="shared" si="73"/>
        <v>jazz</v>
      </c>
      <c r="S919" s="12">
        <f>(((K919/60)/60)/24)+DATE(1970,1,1)</f>
        <v>41802.94363425926</v>
      </c>
      <c r="T919" s="12">
        <f t="shared" si="74"/>
        <v>41834.104166666664</v>
      </c>
    </row>
    <row r="920" spans="1:20" ht="60" x14ac:dyDescent="0.25">
      <c r="A920" s="7">
        <f t="shared" si="70"/>
        <v>5</v>
      </c>
      <c r="B920">
        <v>918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8">
        <f t="shared" si="71"/>
        <v>19.600000000000001</v>
      </c>
      <c r="Q920" t="str">
        <f t="shared" si="72"/>
        <v>music</v>
      </c>
      <c r="R920" t="str">
        <f t="shared" si="73"/>
        <v>jazz</v>
      </c>
      <c r="S920" s="12">
        <f>(((K920/60)/60)/24)+DATE(1970,1,1)</f>
        <v>41944.916215277779</v>
      </c>
      <c r="T920" s="12">
        <f t="shared" si="74"/>
        <v>41974.957881944443</v>
      </c>
    </row>
    <row r="921" spans="1:20" x14ac:dyDescent="0.25">
      <c r="A921" s="7">
        <f t="shared" si="70"/>
        <v>1</v>
      </c>
      <c r="B921">
        <v>919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8">
        <f t="shared" si="71"/>
        <v>100</v>
      </c>
      <c r="Q921" t="str">
        <f t="shared" si="72"/>
        <v>music</v>
      </c>
      <c r="R921" t="str">
        <f t="shared" si="73"/>
        <v>jazz</v>
      </c>
      <c r="S921" s="12">
        <f>(((K921/60)/60)/24)+DATE(1970,1,1)</f>
        <v>41227.641724537039</v>
      </c>
      <c r="T921" s="12">
        <f t="shared" si="74"/>
        <v>41262.641724537039</v>
      </c>
    </row>
    <row r="922" spans="1:20" ht="45" x14ac:dyDescent="0.25">
      <c r="A922" s="7">
        <f t="shared" si="70"/>
        <v>0</v>
      </c>
      <c r="B922">
        <v>920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8">
        <f t="shared" si="71"/>
        <v>0</v>
      </c>
      <c r="Q922" t="str">
        <f t="shared" si="72"/>
        <v>music</v>
      </c>
      <c r="R922" t="str">
        <f t="shared" si="73"/>
        <v>jazz</v>
      </c>
      <c r="S922" s="12">
        <f>(((K922/60)/60)/24)+DATE(1970,1,1)</f>
        <v>41562.67155092593</v>
      </c>
      <c r="T922" s="12">
        <f t="shared" si="74"/>
        <v>41592.713217592594</v>
      </c>
    </row>
    <row r="923" spans="1:20" ht="60" x14ac:dyDescent="0.25">
      <c r="A923" s="7">
        <f t="shared" si="70"/>
        <v>31</v>
      </c>
      <c r="B923">
        <v>921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8">
        <f t="shared" si="71"/>
        <v>231.75</v>
      </c>
      <c r="Q923" t="str">
        <f t="shared" si="72"/>
        <v>music</v>
      </c>
      <c r="R923" t="str">
        <f t="shared" si="73"/>
        <v>jazz</v>
      </c>
      <c r="S923" s="12">
        <f>(((K923/60)/60)/24)+DATE(1970,1,1)</f>
        <v>40847.171018518515</v>
      </c>
      <c r="T923" s="12">
        <f t="shared" si="74"/>
        <v>40889.212685185186</v>
      </c>
    </row>
    <row r="924" spans="1:20" ht="45" x14ac:dyDescent="0.25">
      <c r="A924" s="7">
        <f t="shared" si="70"/>
        <v>21</v>
      </c>
      <c r="B924">
        <v>922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8">
        <f t="shared" si="71"/>
        <v>189.33333333333334</v>
      </c>
      <c r="Q924" t="str">
        <f t="shared" si="72"/>
        <v>music</v>
      </c>
      <c r="R924" t="str">
        <f t="shared" si="73"/>
        <v>jazz</v>
      </c>
      <c r="S924" s="12">
        <f>(((K924/60)/60)/24)+DATE(1970,1,1)</f>
        <v>41878.530011574076</v>
      </c>
      <c r="T924" s="12">
        <f t="shared" si="74"/>
        <v>41913.530011574076</v>
      </c>
    </row>
    <row r="925" spans="1:20" ht="60" x14ac:dyDescent="0.25">
      <c r="A925" s="7">
        <f t="shared" si="70"/>
        <v>2</v>
      </c>
      <c r="B925">
        <v>923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8">
        <f t="shared" si="71"/>
        <v>55</v>
      </c>
      <c r="Q925" t="str">
        <f t="shared" si="72"/>
        <v>music</v>
      </c>
      <c r="R925" t="str">
        <f t="shared" si="73"/>
        <v>jazz</v>
      </c>
      <c r="S925" s="12">
        <f>(((K925/60)/60)/24)+DATE(1970,1,1)</f>
        <v>41934.959756944445</v>
      </c>
      <c r="T925" s="12">
        <f t="shared" si="74"/>
        <v>41965.001423611116</v>
      </c>
    </row>
    <row r="926" spans="1:20" ht="60" x14ac:dyDescent="0.25">
      <c r="A926" s="7">
        <f t="shared" si="70"/>
        <v>11</v>
      </c>
      <c r="B926">
        <v>924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8">
        <f t="shared" si="71"/>
        <v>21.8</v>
      </c>
      <c r="Q926" t="str">
        <f t="shared" si="72"/>
        <v>music</v>
      </c>
      <c r="R926" t="str">
        <f t="shared" si="73"/>
        <v>jazz</v>
      </c>
      <c r="S926" s="12">
        <f>(((K926/60)/60)/24)+DATE(1970,1,1)</f>
        <v>41288.942928240744</v>
      </c>
      <c r="T926" s="12">
        <f t="shared" si="74"/>
        <v>41318.942928240744</v>
      </c>
    </row>
    <row r="927" spans="1:20" ht="45" x14ac:dyDescent="0.25">
      <c r="A927" s="7">
        <f t="shared" si="70"/>
        <v>3</v>
      </c>
      <c r="B927">
        <v>925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8">
        <f t="shared" si="71"/>
        <v>32</v>
      </c>
      <c r="Q927" t="str">
        <f t="shared" si="72"/>
        <v>music</v>
      </c>
      <c r="R927" t="str">
        <f t="shared" si="73"/>
        <v>jazz</v>
      </c>
      <c r="S927" s="12">
        <f>(((K927/60)/60)/24)+DATE(1970,1,1)</f>
        <v>41575.880914351852</v>
      </c>
      <c r="T927" s="12">
        <f t="shared" si="74"/>
        <v>41605.922581018516</v>
      </c>
    </row>
    <row r="928" spans="1:20" ht="60" x14ac:dyDescent="0.25">
      <c r="A928" s="7">
        <f t="shared" si="70"/>
        <v>0</v>
      </c>
      <c r="B928">
        <v>926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8">
        <f t="shared" si="71"/>
        <v>0</v>
      </c>
      <c r="Q928" t="str">
        <f t="shared" si="72"/>
        <v>music</v>
      </c>
      <c r="R928" t="str">
        <f t="shared" si="73"/>
        <v>jazz</v>
      </c>
      <c r="S928" s="12">
        <f>(((K928/60)/60)/24)+DATE(1970,1,1)</f>
        <v>40338.02002314815</v>
      </c>
      <c r="T928" s="12">
        <f t="shared" si="74"/>
        <v>40367.944444444445</v>
      </c>
    </row>
    <row r="929" spans="1:20" ht="30" x14ac:dyDescent="0.25">
      <c r="A929" s="7">
        <f t="shared" si="70"/>
        <v>0</v>
      </c>
      <c r="B929">
        <v>927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8">
        <f t="shared" si="71"/>
        <v>0</v>
      </c>
      <c r="Q929" t="str">
        <f t="shared" si="72"/>
        <v>music</v>
      </c>
      <c r="R929" t="str">
        <f t="shared" si="73"/>
        <v>jazz</v>
      </c>
      <c r="S929" s="12">
        <f>(((K929/60)/60)/24)+DATE(1970,1,1)</f>
        <v>41013.822858796295</v>
      </c>
      <c r="T929" s="12">
        <f t="shared" si="74"/>
        <v>41043.822858796295</v>
      </c>
    </row>
    <row r="930" spans="1:20" ht="45" x14ac:dyDescent="0.25">
      <c r="A930" s="7">
        <f t="shared" si="70"/>
        <v>11</v>
      </c>
      <c r="B930">
        <v>928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8">
        <f t="shared" si="71"/>
        <v>56.25</v>
      </c>
      <c r="Q930" t="str">
        <f t="shared" si="72"/>
        <v>music</v>
      </c>
      <c r="R930" t="str">
        <f t="shared" si="73"/>
        <v>jazz</v>
      </c>
      <c r="S930" s="12">
        <f>(((K930/60)/60)/24)+DATE(1970,1,1)</f>
        <v>41180.86241898148</v>
      </c>
      <c r="T930" s="12">
        <f t="shared" si="74"/>
        <v>41231</v>
      </c>
    </row>
    <row r="931" spans="1:20" ht="45" x14ac:dyDescent="0.25">
      <c r="A931" s="7">
        <f t="shared" si="70"/>
        <v>0</v>
      </c>
      <c r="B931">
        <v>929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8">
        <f t="shared" si="71"/>
        <v>0</v>
      </c>
      <c r="Q931" t="str">
        <f t="shared" si="72"/>
        <v>music</v>
      </c>
      <c r="R931" t="str">
        <f t="shared" si="73"/>
        <v>jazz</v>
      </c>
      <c r="S931" s="12">
        <f>(((K931/60)/60)/24)+DATE(1970,1,1)</f>
        <v>40978.238067129627</v>
      </c>
      <c r="T931" s="12">
        <f t="shared" si="74"/>
        <v>41008.196400462963</v>
      </c>
    </row>
    <row r="932" spans="1:20" ht="60" x14ac:dyDescent="0.25">
      <c r="A932" s="7">
        <f t="shared" si="70"/>
        <v>38</v>
      </c>
      <c r="B932">
        <v>930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8">
        <f t="shared" si="71"/>
        <v>69</v>
      </c>
      <c r="Q932" t="str">
        <f t="shared" si="72"/>
        <v>music</v>
      </c>
      <c r="R932" t="str">
        <f t="shared" si="73"/>
        <v>jazz</v>
      </c>
      <c r="S932" s="12">
        <f>(((K932/60)/60)/24)+DATE(1970,1,1)</f>
        <v>40312.915578703702</v>
      </c>
      <c r="T932" s="12">
        <f t="shared" si="74"/>
        <v>40354.897222222222</v>
      </c>
    </row>
    <row r="933" spans="1:20" ht="45" x14ac:dyDescent="0.25">
      <c r="A933" s="7">
        <f t="shared" si="70"/>
        <v>7</v>
      </c>
      <c r="B933">
        <v>931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8">
        <f t="shared" si="71"/>
        <v>18.714285714285715</v>
      </c>
      <c r="Q933" t="str">
        <f t="shared" si="72"/>
        <v>music</v>
      </c>
      <c r="R933" t="str">
        <f t="shared" si="73"/>
        <v>jazz</v>
      </c>
      <c r="S933" s="12">
        <f>(((K933/60)/60)/24)+DATE(1970,1,1)</f>
        <v>41680.359976851854</v>
      </c>
      <c r="T933" s="12">
        <f t="shared" si="74"/>
        <v>41714.916666666664</v>
      </c>
    </row>
    <row r="934" spans="1:20" ht="45" x14ac:dyDescent="0.25">
      <c r="A934" s="7">
        <f t="shared" si="70"/>
        <v>15</v>
      </c>
      <c r="B934">
        <v>932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8">
        <f t="shared" si="71"/>
        <v>46.033333333333331</v>
      </c>
      <c r="Q934" t="str">
        <f t="shared" si="72"/>
        <v>music</v>
      </c>
      <c r="R934" t="str">
        <f t="shared" si="73"/>
        <v>jazz</v>
      </c>
      <c r="S934" s="12">
        <f>(((K934/60)/60)/24)+DATE(1970,1,1)</f>
        <v>41310.969270833331</v>
      </c>
      <c r="T934" s="12">
        <f t="shared" si="74"/>
        <v>41355.927604166667</v>
      </c>
    </row>
    <row r="935" spans="1:20" ht="60" x14ac:dyDescent="0.25">
      <c r="A935" s="7">
        <f t="shared" si="70"/>
        <v>6</v>
      </c>
      <c r="B935">
        <v>933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8">
        <f t="shared" si="71"/>
        <v>60</v>
      </c>
      <c r="Q935" t="str">
        <f t="shared" si="72"/>
        <v>music</v>
      </c>
      <c r="R935" t="str">
        <f t="shared" si="73"/>
        <v>jazz</v>
      </c>
      <c r="S935" s="12">
        <f>(((K935/60)/60)/24)+DATE(1970,1,1)</f>
        <v>41711.169085648151</v>
      </c>
      <c r="T935" s="12">
        <f t="shared" si="74"/>
        <v>41771.169085648151</v>
      </c>
    </row>
    <row r="936" spans="1:20" ht="60" x14ac:dyDescent="0.25">
      <c r="A936" s="7">
        <f t="shared" si="70"/>
        <v>30</v>
      </c>
      <c r="B936">
        <v>934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8">
        <f t="shared" si="71"/>
        <v>50.666666666666664</v>
      </c>
      <c r="Q936" t="str">
        <f t="shared" si="72"/>
        <v>music</v>
      </c>
      <c r="R936" t="str">
        <f t="shared" si="73"/>
        <v>jazz</v>
      </c>
      <c r="S936" s="12">
        <f>(((K936/60)/60)/24)+DATE(1970,1,1)</f>
        <v>41733.737083333333</v>
      </c>
      <c r="T936" s="12">
        <f t="shared" si="74"/>
        <v>41763.25</v>
      </c>
    </row>
    <row r="937" spans="1:20" ht="60" x14ac:dyDescent="0.25">
      <c r="A937" s="7">
        <f t="shared" si="70"/>
        <v>1</v>
      </c>
      <c r="B937">
        <v>935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8">
        <f t="shared" si="71"/>
        <v>25</v>
      </c>
      <c r="Q937" t="str">
        <f t="shared" si="72"/>
        <v>music</v>
      </c>
      <c r="R937" t="str">
        <f t="shared" si="73"/>
        <v>jazz</v>
      </c>
      <c r="S937" s="12">
        <f>(((K937/60)/60)/24)+DATE(1970,1,1)</f>
        <v>42368.333668981482</v>
      </c>
      <c r="T937" s="12">
        <f t="shared" si="74"/>
        <v>42398.333668981482</v>
      </c>
    </row>
    <row r="938" spans="1:20" ht="45" x14ac:dyDescent="0.25">
      <c r="A938" s="7">
        <f t="shared" si="70"/>
        <v>0</v>
      </c>
      <c r="B938">
        <v>936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8">
        <f t="shared" si="71"/>
        <v>0</v>
      </c>
      <c r="Q938" t="str">
        <f t="shared" si="72"/>
        <v>music</v>
      </c>
      <c r="R938" t="str">
        <f t="shared" si="73"/>
        <v>jazz</v>
      </c>
      <c r="S938" s="12">
        <f>(((K938/60)/60)/24)+DATE(1970,1,1)</f>
        <v>40883.024178240739</v>
      </c>
      <c r="T938" s="12">
        <f t="shared" si="74"/>
        <v>40926.833333333336</v>
      </c>
    </row>
    <row r="939" spans="1:20" ht="45" x14ac:dyDescent="0.25">
      <c r="A939" s="7">
        <f t="shared" si="70"/>
        <v>1</v>
      </c>
      <c r="B939">
        <v>937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8">
        <f t="shared" si="71"/>
        <v>20</v>
      </c>
      <c r="Q939" t="str">
        <f t="shared" si="72"/>
        <v>music</v>
      </c>
      <c r="R939" t="str">
        <f t="shared" si="73"/>
        <v>jazz</v>
      </c>
      <c r="S939" s="12">
        <f>(((K939/60)/60)/24)+DATE(1970,1,1)</f>
        <v>41551.798113425924</v>
      </c>
      <c r="T939" s="12">
        <f t="shared" si="74"/>
        <v>41581.839780092596</v>
      </c>
    </row>
    <row r="940" spans="1:20" ht="45" x14ac:dyDescent="0.25">
      <c r="A940" s="7">
        <f t="shared" si="70"/>
        <v>0</v>
      </c>
      <c r="B940">
        <v>938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8">
        <f t="shared" si="71"/>
        <v>25</v>
      </c>
      <c r="Q940" t="str">
        <f t="shared" si="72"/>
        <v>music</v>
      </c>
      <c r="R940" t="str">
        <f t="shared" si="73"/>
        <v>jazz</v>
      </c>
      <c r="S940" s="12">
        <f>(((K940/60)/60)/24)+DATE(1970,1,1)</f>
        <v>41124.479722222226</v>
      </c>
      <c r="T940" s="12">
        <f t="shared" si="74"/>
        <v>41154.479722222226</v>
      </c>
    </row>
    <row r="941" spans="1:20" ht="60" x14ac:dyDescent="0.25">
      <c r="A941" s="7">
        <f t="shared" si="70"/>
        <v>1</v>
      </c>
      <c r="B941">
        <v>939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8">
        <f t="shared" si="71"/>
        <v>20</v>
      </c>
      <c r="Q941" t="str">
        <f t="shared" si="72"/>
        <v>music</v>
      </c>
      <c r="R941" t="str">
        <f t="shared" si="73"/>
        <v>jazz</v>
      </c>
      <c r="S941" s="12">
        <f>(((K941/60)/60)/24)+DATE(1970,1,1)</f>
        <v>41416.763171296298</v>
      </c>
      <c r="T941" s="12">
        <f t="shared" si="74"/>
        <v>41455.831944444442</v>
      </c>
    </row>
    <row r="942" spans="1:20" ht="45" x14ac:dyDescent="0.25">
      <c r="A942" s="7">
        <f t="shared" si="70"/>
        <v>17</v>
      </c>
      <c r="B942">
        <v>940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8">
        <f t="shared" si="71"/>
        <v>110.28571428571429</v>
      </c>
      <c r="Q942" t="str">
        <f t="shared" si="72"/>
        <v>technology</v>
      </c>
      <c r="R942" t="str">
        <f t="shared" si="73"/>
        <v>wearables</v>
      </c>
      <c r="S942" s="12">
        <f>(((K942/60)/60)/24)+DATE(1970,1,1)</f>
        <v>42182.008402777778</v>
      </c>
      <c r="T942" s="12">
        <f t="shared" si="74"/>
        <v>42227.008402777778</v>
      </c>
    </row>
    <row r="943" spans="1:20" ht="60" x14ac:dyDescent="0.25">
      <c r="A943" s="7">
        <f t="shared" si="70"/>
        <v>2</v>
      </c>
      <c r="B943">
        <v>941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8">
        <f t="shared" si="71"/>
        <v>37.451612903225808</v>
      </c>
      <c r="Q943" t="str">
        <f t="shared" si="72"/>
        <v>technology</v>
      </c>
      <c r="R943" t="str">
        <f t="shared" si="73"/>
        <v>wearables</v>
      </c>
      <c r="S943" s="12">
        <f>(((K943/60)/60)/24)+DATE(1970,1,1)</f>
        <v>42746.096585648149</v>
      </c>
      <c r="T943" s="12">
        <f t="shared" si="74"/>
        <v>42776.096585648149</v>
      </c>
    </row>
    <row r="944" spans="1:20" ht="60" x14ac:dyDescent="0.25">
      <c r="A944" s="7">
        <f t="shared" si="70"/>
        <v>9</v>
      </c>
      <c r="B944">
        <v>942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8">
        <f t="shared" si="71"/>
        <v>41.75</v>
      </c>
      <c r="Q944" t="str">
        <f t="shared" si="72"/>
        <v>technology</v>
      </c>
      <c r="R944" t="str">
        <f t="shared" si="73"/>
        <v>wearables</v>
      </c>
      <c r="S944" s="12">
        <f>(((K944/60)/60)/24)+DATE(1970,1,1)</f>
        <v>42382.843287037031</v>
      </c>
      <c r="T944" s="12">
        <f t="shared" si="74"/>
        <v>42418.843287037031</v>
      </c>
    </row>
    <row r="945" spans="1:20" ht="30" x14ac:dyDescent="0.25">
      <c r="A945" s="7">
        <f t="shared" si="70"/>
        <v>10</v>
      </c>
      <c r="B945">
        <v>943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8">
        <f t="shared" si="71"/>
        <v>24.083333333333332</v>
      </c>
      <c r="Q945" t="str">
        <f t="shared" si="72"/>
        <v>technology</v>
      </c>
      <c r="R945" t="str">
        <f t="shared" si="73"/>
        <v>wearables</v>
      </c>
      <c r="S945" s="12">
        <f>(((K945/60)/60)/24)+DATE(1970,1,1)</f>
        <v>42673.66788194445</v>
      </c>
      <c r="T945" s="12">
        <f t="shared" si="74"/>
        <v>42703.709548611107</v>
      </c>
    </row>
    <row r="946" spans="1:20" ht="45" x14ac:dyDescent="0.25">
      <c r="A946" s="7">
        <f t="shared" si="70"/>
        <v>13</v>
      </c>
      <c r="B946">
        <v>944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8">
        <f t="shared" si="71"/>
        <v>69.40625</v>
      </c>
      <c r="Q946" t="str">
        <f t="shared" si="72"/>
        <v>technology</v>
      </c>
      <c r="R946" t="str">
        <f t="shared" si="73"/>
        <v>wearables</v>
      </c>
      <c r="S946" s="12">
        <f>(((K946/60)/60)/24)+DATE(1970,1,1)</f>
        <v>42444.583912037036</v>
      </c>
      <c r="T946" s="12">
        <f t="shared" si="74"/>
        <v>42478.583333333328</v>
      </c>
    </row>
    <row r="947" spans="1:20" ht="45" x14ac:dyDescent="0.25">
      <c r="A947" s="7">
        <f t="shared" si="70"/>
        <v>2</v>
      </c>
      <c r="B947">
        <v>945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8">
        <f t="shared" si="71"/>
        <v>155.25</v>
      </c>
      <c r="Q947" t="str">
        <f t="shared" si="72"/>
        <v>technology</v>
      </c>
      <c r="R947" t="str">
        <f t="shared" si="73"/>
        <v>wearables</v>
      </c>
      <c r="S947" s="12">
        <f>(((K947/60)/60)/24)+DATE(1970,1,1)</f>
        <v>42732.872986111113</v>
      </c>
      <c r="T947" s="12">
        <f t="shared" si="74"/>
        <v>42784.999305555553</v>
      </c>
    </row>
    <row r="948" spans="1:20" ht="45" x14ac:dyDescent="0.25">
      <c r="A948" s="7">
        <f t="shared" si="70"/>
        <v>2</v>
      </c>
      <c r="B948">
        <v>946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8">
        <f t="shared" si="71"/>
        <v>57.2</v>
      </c>
      <c r="Q948" t="str">
        <f t="shared" si="72"/>
        <v>technology</v>
      </c>
      <c r="R948" t="str">
        <f t="shared" si="73"/>
        <v>wearables</v>
      </c>
      <c r="S948" s="12">
        <f>(((K948/60)/60)/24)+DATE(1970,1,1)</f>
        <v>42592.750555555554</v>
      </c>
      <c r="T948" s="12">
        <f t="shared" si="74"/>
        <v>42622.750555555554</v>
      </c>
    </row>
    <row r="949" spans="1:20" ht="60" x14ac:dyDescent="0.25">
      <c r="A949" s="7">
        <f t="shared" si="70"/>
        <v>0</v>
      </c>
      <c r="B949">
        <v>947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8">
        <f t="shared" si="71"/>
        <v>0</v>
      </c>
      <c r="Q949" t="str">
        <f t="shared" si="72"/>
        <v>technology</v>
      </c>
      <c r="R949" t="str">
        <f t="shared" si="73"/>
        <v>wearables</v>
      </c>
      <c r="S949" s="12">
        <f>(((K949/60)/60)/24)+DATE(1970,1,1)</f>
        <v>42491.781319444446</v>
      </c>
      <c r="T949" s="12">
        <f t="shared" si="74"/>
        <v>42551.781319444446</v>
      </c>
    </row>
    <row r="950" spans="1:20" ht="60" x14ac:dyDescent="0.25">
      <c r="A950" s="7">
        <f t="shared" si="70"/>
        <v>12</v>
      </c>
      <c r="B950">
        <v>948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8">
        <f t="shared" si="71"/>
        <v>60</v>
      </c>
      <c r="Q950" t="str">
        <f t="shared" si="72"/>
        <v>technology</v>
      </c>
      <c r="R950" t="str">
        <f t="shared" si="73"/>
        <v>wearables</v>
      </c>
      <c r="S950" s="12">
        <f>(((K950/60)/60)/24)+DATE(1970,1,1)</f>
        <v>42411.828287037039</v>
      </c>
      <c r="T950" s="12">
        <f t="shared" si="74"/>
        <v>42441.828287037039</v>
      </c>
    </row>
    <row r="951" spans="1:20" ht="45" x14ac:dyDescent="0.25">
      <c r="A951" s="7">
        <f t="shared" si="70"/>
        <v>1</v>
      </c>
      <c r="B951">
        <v>949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8">
        <f t="shared" si="71"/>
        <v>39</v>
      </c>
      <c r="Q951" t="str">
        <f t="shared" si="72"/>
        <v>technology</v>
      </c>
      <c r="R951" t="str">
        <f t="shared" si="73"/>
        <v>wearables</v>
      </c>
      <c r="S951" s="12">
        <f>(((K951/60)/60)/24)+DATE(1970,1,1)</f>
        <v>42361.043703703705</v>
      </c>
      <c r="T951" s="12">
        <f t="shared" si="74"/>
        <v>42421.043703703705</v>
      </c>
    </row>
    <row r="952" spans="1:20" ht="45" x14ac:dyDescent="0.25">
      <c r="A952" s="7">
        <f t="shared" si="70"/>
        <v>28</v>
      </c>
      <c r="B952">
        <v>950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8">
        <f t="shared" si="71"/>
        <v>58.416666666666664</v>
      </c>
      <c r="Q952" t="str">
        <f t="shared" si="72"/>
        <v>technology</v>
      </c>
      <c r="R952" t="str">
        <f t="shared" si="73"/>
        <v>wearables</v>
      </c>
      <c r="S952" s="12">
        <f>(((K952/60)/60)/24)+DATE(1970,1,1)</f>
        <v>42356.750706018516</v>
      </c>
      <c r="T952" s="12">
        <f t="shared" si="74"/>
        <v>42386.750706018516</v>
      </c>
    </row>
    <row r="953" spans="1:20" x14ac:dyDescent="0.25">
      <c r="A953" s="7">
        <f t="shared" si="70"/>
        <v>38</v>
      </c>
      <c r="B953">
        <v>951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8">
        <f t="shared" si="71"/>
        <v>158.63636363636363</v>
      </c>
      <c r="Q953" t="str">
        <f t="shared" si="72"/>
        <v>technology</v>
      </c>
      <c r="R953" t="str">
        <f t="shared" si="73"/>
        <v>wearables</v>
      </c>
      <c r="S953" s="12">
        <f>(((K953/60)/60)/24)+DATE(1970,1,1)</f>
        <v>42480.653611111105</v>
      </c>
      <c r="T953" s="12">
        <f t="shared" si="74"/>
        <v>42525.653611111105</v>
      </c>
    </row>
    <row r="954" spans="1:20" ht="30" x14ac:dyDescent="0.25">
      <c r="A954" s="7">
        <f t="shared" si="70"/>
        <v>40</v>
      </c>
      <c r="B954">
        <v>952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8">
        <f t="shared" si="71"/>
        <v>99.857142857142861</v>
      </c>
      <c r="Q954" t="str">
        <f t="shared" si="72"/>
        <v>technology</v>
      </c>
      <c r="R954" t="str">
        <f t="shared" si="73"/>
        <v>wearables</v>
      </c>
      <c r="S954" s="12">
        <f>(((K954/60)/60)/24)+DATE(1970,1,1)</f>
        <v>42662.613564814819</v>
      </c>
      <c r="T954" s="12">
        <f t="shared" si="74"/>
        <v>42692.655231481483</v>
      </c>
    </row>
    <row r="955" spans="1:20" ht="45" x14ac:dyDescent="0.25">
      <c r="A955" s="7">
        <f t="shared" si="70"/>
        <v>1</v>
      </c>
      <c r="B955">
        <v>953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8">
        <f t="shared" si="71"/>
        <v>25.2</v>
      </c>
      <c r="Q955" t="str">
        <f t="shared" si="72"/>
        <v>technology</v>
      </c>
      <c r="R955" t="str">
        <f t="shared" si="73"/>
        <v>wearables</v>
      </c>
      <c r="S955" s="12">
        <f>(((K955/60)/60)/24)+DATE(1970,1,1)</f>
        <v>41999.164340277777</v>
      </c>
      <c r="T955" s="12">
        <f t="shared" si="74"/>
        <v>42029.164340277777</v>
      </c>
    </row>
    <row r="956" spans="1:20" ht="45" x14ac:dyDescent="0.25">
      <c r="A956" s="7">
        <f t="shared" si="70"/>
        <v>43</v>
      </c>
      <c r="B956">
        <v>954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8">
        <f t="shared" si="71"/>
        <v>89.191780821917803</v>
      </c>
      <c r="Q956" t="str">
        <f t="shared" si="72"/>
        <v>technology</v>
      </c>
      <c r="R956" t="str">
        <f t="shared" si="73"/>
        <v>wearables</v>
      </c>
      <c r="S956" s="12">
        <f>(((K956/60)/60)/24)+DATE(1970,1,1)</f>
        <v>42194.833784722221</v>
      </c>
      <c r="T956" s="12">
        <f t="shared" si="74"/>
        <v>42236.833784722221</v>
      </c>
    </row>
    <row r="957" spans="1:20" ht="45" x14ac:dyDescent="0.25">
      <c r="A957" s="7">
        <f t="shared" si="70"/>
        <v>6</v>
      </c>
      <c r="B957">
        <v>955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8">
        <f t="shared" si="71"/>
        <v>182.6236559139785</v>
      </c>
      <c r="Q957" t="str">
        <f t="shared" si="72"/>
        <v>technology</v>
      </c>
      <c r="R957" t="str">
        <f t="shared" si="73"/>
        <v>wearables</v>
      </c>
      <c r="S957" s="12">
        <f>(((K957/60)/60)/24)+DATE(1970,1,1)</f>
        <v>42586.295138888891</v>
      </c>
      <c r="T957" s="12">
        <f t="shared" si="74"/>
        <v>42626.295138888891</v>
      </c>
    </row>
    <row r="958" spans="1:20" ht="60" x14ac:dyDescent="0.25">
      <c r="A958" s="7">
        <f t="shared" si="70"/>
        <v>2</v>
      </c>
      <c r="B958">
        <v>956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8">
        <f t="shared" si="71"/>
        <v>50.647058823529413</v>
      </c>
      <c r="Q958" t="str">
        <f t="shared" si="72"/>
        <v>technology</v>
      </c>
      <c r="R958" t="str">
        <f t="shared" si="73"/>
        <v>wearables</v>
      </c>
      <c r="S958" s="12">
        <f>(((K958/60)/60)/24)+DATE(1970,1,1)</f>
        <v>42060.913877314815</v>
      </c>
      <c r="T958" s="12">
        <f t="shared" si="74"/>
        <v>42120.872210648144</v>
      </c>
    </row>
    <row r="959" spans="1:20" ht="30" x14ac:dyDescent="0.25">
      <c r="A959" s="7">
        <f t="shared" si="70"/>
        <v>2</v>
      </c>
      <c r="B959">
        <v>957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8">
        <f t="shared" si="71"/>
        <v>33.285714285714285</v>
      </c>
      <c r="Q959" t="str">
        <f t="shared" si="72"/>
        <v>technology</v>
      </c>
      <c r="R959" t="str">
        <f t="shared" si="73"/>
        <v>wearables</v>
      </c>
      <c r="S959" s="12">
        <f>(((K959/60)/60)/24)+DATE(1970,1,1)</f>
        <v>42660.552465277782</v>
      </c>
      <c r="T959" s="12">
        <f t="shared" si="74"/>
        <v>42691.594131944439</v>
      </c>
    </row>
    <row r="960" spans="1:20" ht="60" x14ac:dyDescent="0.25">
      <c r="A960" s="7">
        <f t="shared" si="70"/>
        <v>11</v>
      </c>
      <c r="B960">
        <v>958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8">
        <f t="shared" si="71"/>
        <v>51.823529411764703</v>
      </c>
      <c r="Q960" t="str">
        <f t="shared" si="72"/>
        <v>technology</v>
      </c>
      <c r="R960" t="str">
        <f t="shared" si="73"/>
        <v>wearables</v>
      </c>
      <c r="S960" s="12">
        <f>(((K960/60)/60)/24)+DATE(1970,1,1)</f>
        <v>42082.802812499998</v>
      </c>
      <c r="T960" s="12">
        <f t="shared" si="74"/>
        <v>42104.207638888889</v>
      </c>
    </row>
    <row r="961" spans="1:20" ht="60" x14ac:dyDescent="0.25">
      <c r="A961" s="7">
        <f t="shared" si="70"/>
        <v>39</v>
      </c>
      <c r="B961">
        <v>959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8">
        <f t="shared" si="71"/>
        <v>113.62573099415205</v>
      </c>
      <c r="Q961" t="str">
        <f t="shared" si="72"/>
        <v>technology</v>
      </c>
      <c r="R961" t="str">
        <f t="shared" si="73"/>
        <v>wearables</v>
      </c>
      <c r="S961" s="12">
        <f>(((K961/60)/60)/24)+DATE(1970,1,1)</f>
        <v>41993.174363425926</v>
      </c>
      <c r="T961" s="12">
        <f t="shared" si="74"/>
        <v>42023.174363425926</v>
      </c>
    </row>
    <row r="962" spans="1:20" ht="45" x14ac:dyDescent="0.25">
      <c r="A962" s="7">
        <f t="shared" si="70"/>
        <v>46</v>
      </c>
      <c r="B962">
        <v>960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8">
        <f t="shared" si="71"/>
        <v>136.46276595744681</v>
      </c>
      <c r="Q962" t="str">
        <f t="shared" si="72"/>
        <v>technology</v>
      </c>
      <c r="R962" t="str">
        <f t="shared" si="73"/>
        <v>wearables</v>
      </c>
      <c r="S962" s="12">
        <f>(((K962/60)/60)/24)+DATE(1970,1,1)</f>
        <v>42766.626793981486</v>
      </c>
      <c r="T962" s="12">
        <f t="shared" si="74"/>
        <v>42808.585127314815</v>
      </c>
    </row>
    <row r="963" spans="1:20" ht="45" x14ac:dyDescent="0.25">
      <c r="A963" s="7">
        <f t="shared" ref="A963:A1026" si="75">IF(E963&gt;0,ROUND(100*F963/E963,0),0)</f>
        <v>42</v>
      </c>
      <c r="B963">
        <v>961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8">
        <f t="shared" ref="P963:P1026" si="76">IF(M963&gt;0,F963/M963,0)</f>
        <v>364.35454545454547</v>
      </c>
      <c r="Q963" t="str">
        <f t="shared" ref="Q963:Q1026" si="77">MID(O963,1,FIND("/",O963)-1)</f>
        <v>technology</v>
      </c>
      <c r="R963" t="str">
        <f t="shared" ref="R963:R1026" si="78">MID(O963,FIND("/",O963)+1,LEN(O963)-FIND("/",O963))</f>
        <v>wearables</v>
      </c>
      <c r="S963" s="12">
        <f>(((K963/60)/60)/24)+DATE(1970,1,1)</f>
        <v>42740.693692129629</v>
      </c>
      <c r="T963" s="12">
        <f t="shared" ref="T963:T1026" si="79">(((J963/60)/60)/24)+DATE(1970,1,1)</f>
        <v>42786.791666666672</v>
      </c>
    </row>
    <row r="964" spans="1:20" ht="60" x14ac:dyDescent="0.25">
      <c r="A964" s="7">
        <f t="shared" si="75"/>
        <v>28</v>
      </c>
      <c r="B964">
        <v>962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8">
        <f t="shared" si="76"/>
        <v>19.243243243243242</v>
      </c>
      <c r="Q964" t="str">
        <f t="shared" si="77"/>
        <v>technology</v>
      </c>
      <c r="R964" t="str">
        <f t="shared" si="78"/>
        <v>wearables</v>
      </c>
      <c r="S964" s="12">
        <f>(((K964/60)/60)/24)+DATE(1970,1,1)</f>
        <v>42373.712418981479</v>
      </c>
      <c r="T964" s="12">
        <f t="shared" si="79"/>
        <v>42411.712418981479</v>
      </c>
    </row>
    <row r="965" spans="1:20" ht="30" x14ac:dyDescent="0.25">
      <c r="A965" s="7">
        <f t="shared" si="75"/>
        <v>1</v>
      </c>
      <c r="B965">
        <v>963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8">
        <f t="shared" si="76"/>
        <v>41.888888888888886</v>
      </c>
      <c r="Q965" t="str">
        <f t="shared" si="77"/>
        <v>technology</v>
      </c>
      <c r="R965" t="str">
        <f t="shared" si="78"/>
        <v>wearables</v>
      </c>
      <c r="S965" s="12">
        <f>(((K965/60)/60)/24)+DATE(1970,1,1)</f>
        <v>42625.635636574079</v>
      </c>
      <c r="T965" s="12">
        <f t="shared" si="79"/>
        <v>42660.635636574079</v>
      </c>
    </row>
    <row r="966" spans="1:20" ht="60" x14ac:dyDescent="0.25">
      <c r="A966" s="7">
        <f t="shared" si="75"/>
        <v>1</v>
      </c>
      <c r="B966">
        <v>964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8">
        <f t="shared" si="76"/>
        <v>30.310344827586206</v>
      </c>
      <c r="Q966" t="str">
        <f t="shared" si="77"/>
        <v>technology</v>
      </c>
      <c r="R966" t="str">
        <f t="shared" si="78"/>
        <v>wearables</v>
      </c>
      <c r="S966" s="12">
        <f>(((K966/60)/60)/24)+DATE(1970,1,1)</f>
        <v>42208.628692129627</v>
      </c>
      <c r="T966" s="12">
        <f t="shared" si="79"/>
        <v>42248.628692129627</v>
      </c>
    </row>
    <row r="967" spans="1:20" ht="60" x14ac:dyDescent="0.25">
      <c r="A967" s="7">
        <f t="shared" si="75"/>
        <v>1</v>
      </c>
      <c r="B967">
        <v>965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8">
        <f t="shared" si="76"/>
        <v>49.666666666666664</v>
      </c>
      <c r="Q967" t="str">
        <f t="shared" si="77"/>
        <v>technology</v>
      </c>
      <c r="R967" t="str">
        <f t="shared" si="78"/>
        <v>wearables</v>
      </c>
      <c r="S967" s="12">
        <f>(((K967/60)/60)/24)+DATE(1970,1,1)</f>
        <v>42637.016736111109</v>
      </c>
      <c r="T967" s="12">
        <f t="shared" si="79"/>
        <v>42669.165972222225</v>
      </c>
    </row>
    <row r="968" spans="1:20" ht="45" x14ac:dyDescent="0.25">
      <c r="A968" s="7">
        <f t="shared" si="75"/>
        <v>15</v>
      </c>
      <c r="B968">
        <v>966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8">
        <f t="shared" si="76"/>
        <v>59.2</v>
      </c>
      <c r="Q968" t="str">
        <f t="shared" si="77"/>
        <v>technology</v>
      </c>
      <c r="R968" t="str">
        <f t="shared" si="78"/>
        <v>wearables</v>
      </c>
      <c r="S968" s="12">
        <f>(((K968/60)/60)/24)+DATE(1970,1,1)</f>
        <v>42619.635787037041</v>
      </c>
      <c r="T968" s="12">
        <f t="shared" si="79"/>
        <v>42649.635787037041</v>
      </c>
    </row>
    <row r="969" spans="1:20" ht="45" x14ac:dyDescent="0.25">
      <c r="A969" s="7">
        <f t="shared" si="75"/>
        <v>18</v>
      </c>
      <c r="B969">
        <v>967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8">
        <f t="shared" si="76"/>
        <v>43.97530864197531</v>
      </c>
      <c r="Q969" t="str">
        <f t="shared" si="77"/>
        <v>technology</v>
      </c>
      <c r="R969" t="str">
        <f t="shared" si="78"/>
        <v>wearables</v>
      </c>
      <c r="S969" s="12">
        <f>(((K969/60)/60)/24)+DATE(1970,1,1)</f>
        <v>42422.254328703704</v>
      </c>
      <c r="T969" s="12">
        <f t="shared" si="79"/>
        <v>42482.21266203704</v>
      </c>
    </row>
    <row r="970" spans="1:20" ht="60" x14ac:dyDescent="0.25">
      <c r="A970" s="7">
        <f t="shared" si="75"/>
        <v>1</v>
      </c>
      <c r="B970">
        <v>968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8">
        <f t="shared" si="76"/>
        <v>26.5</v>
      </c>
      <c r="Q970" t="str">
        <f t="shared" si="77"/>
        <v>technology</v>
      </c>
      <c r="R970" t="str">
        <f t="shared" si="78"/>
        <v>wearables</v>
      </c>
      <c r="S970" s="12">
        <f>(((K970/60)/60)/24)+DATE(1970,1,1)</f>
        <v>41836.847615740742</v>
      </c>
      <c r="T970" s="12">
        <f t="shared" si="79"/>
        <v>41866.847615740742</v>
      </c>
    </row>
    <row r="971" spans="1:20" ht="30" x14ac:dyDescent="0.25">
      <c r="A971" s="7">
        <f t="shared" si="75"/>
        <v>47</v>
      </c>
      <c r="B971">
        <v>969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8">
        <f t="shared" si="76"/>
        <v>1272.7272727272727</v>
      </c>
      <c r="Q971" t="str">
        <f t="shared" si="77"/>
        <v>technology</v>
      </c>
      <c r="R971" t="str">
        <f t="shared" si="78"/>
        <v>wearables</v>
      </c>
      <c r="S971" s="12">
        <f>(((K971/60)/60)/24)+DATE(1970,1,1)</f>
        <v>42742.30332175926</v>
      </c>
      <c r="T971" s="12">
        <f t="shared" si="79"/>
        <v>42775.30332175926</v>
      </c>
    </row>
    <row r="972" spans="1:20" ht="60" x14ac:dyDescent="0.25">
      <c r="A972" s="7">
        <f t="shared" si="75"/>
        <v>46</v>
      </c>
      <c r="B972">
        <v>970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8">
        <f t="shared" si="76"/>
        <v>164</v>
      </c>
      <c r="Q972" t="str">
        <f t="shared" si="77"/>
        <v>technology</v>
      </c>
      <c r="R972" t="str">
        <f t="shared" si="78"/>
        <v>wearables</v>
      </c>
      <c r="S972" s="12">
        <f>(((K972/60)/60)/24)+DATE(1970,1,1)</f>
        <v>42721.220520833333</v>
      </c>
      <c r="T972" s="12">
        <f t="shared" si="79"/>
        <v>42758.207638888889</v>
      </c>
    </row>
    <row r="973" spans="1:20" ht="60" x14ac:dyDescent="0.25">
      <c r="A973" s="7">
        <f t="shared" si="75"/>
        <v>0</v>
      </c>
      <c r="B973">
        <v>971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8">
        <f t="shared" si="76"/>
        <v>45.2</v>
      </c>
      <c r="Q973" t="str">
        <f t="shared" si="77"/>
        <v>technology</v>
      </c>
      <c r="R973" t="str">
        <f t="shared" si="78"/>
        <v>wearables</v>
      </c>
      <c r="S973" s="12">
        <f>(((K973/60)/60)/24)+DATE(1970,1,1)</f>
        <v>42111.709027777775</v>
      </c>
      <c r="T973" s="12">
        <f t="shared" si="79"/>
        <v>42156.709027777775</v>
      </c>
    </row>
    <row r="974" spans="1:20" ht="45" x14ac:dyDescent="0.25">
      <c r="A974" s="7">
        <f t="shared" si="75"/>
        <v>35</v>
      </c>
      <c r="B974">
        <v>972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8">
        <f t="shared" si="76"/>
        <v>153.88888888888889</v>
      </c>
      <c r="Q974" t="str">
        <f t="shared" si="77"/>
        <v>technology</v>
      </c>
      <c r="R974" t="str">
        <f t="shared" si="78"/>
        <v>wearables</v>
      </c>
      <c r="S974" s="12">
        <f>(((K974/60)/60)/24)+DATE(1970,1,1)</f>
        <v>41856.865717592591</v>
      </c>
      <c r="T974" s="12">
        <f t="shared" si="79"/>
        <v>41886.290972222225</v>
      </c>
    </row>
    <row r="975" spans="1:20" ht="60" x14ac:dyDescent="0.25">
      <c r="A975" s="7">
        <f t="shared" si="75"/>
        <v>2</v>
      </c>
      <c r="B975">
        <v>973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8">
        <f t="shared" si="76"/>
        <v>51.375</v>
      </c>
      <c r="Q975" t="str">
        <f t="shared" si="77"/>
        <v>technology</v>
      </c>
      <c r="R975" t="str">
        <f t="shared" si="78"/>
        <v>wearables</v>
      </c>
      <c r="S975" s="12">
        <f>(((K975/60)/60)/24)+DATE(1970,1,1)</f>
        <v>42257.014965277776</v>
      </c>
      <c r="T975" s="12">
        <f t="shared" si="79"/>
        <v>42317.056631944448</v>
      </c>
    </row>
    <row r="976" spans="1:20" ht="45" x14ac:dyDescent="0.25">
      <c r="A976" s="7">
        <f t="shared" si="75"/>
        <v>1</v>
      </c>
      <c r="B976">
        <v>974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8">
        <f t="shared" si="76"/>
        <v>93.333333333333329</v>
      </c>
      <c r="Q976" t="str">
        <f t="shared" si="77"/>
        <v>technology</v>
      </c>
      <c r="R976" t="str">
        <f t="shared" si="78"/>
        <v>wearables</v>
      </c>
      <c r="S976" s="12">
        <f>(((K976/60)/60)/24)+DATE(1970,1,1)</f>
        <v>42424.749490740738</v>
      </c>
      <c r="T976" s="12">
        <f t="shared" si="79"/>
        <v>42454.707824074074</v>
      </c>
    </row>
    <row r="977" spans="1:20" ht="60" x14ac:dyDescent="0.25">
      <c r="A977" s="7">
        <f t="shared" si="75"/>
        <v>3</v>
      </c>
      <c r="B977">
        <v>975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8">
        <f t="shared" si="76"/>
        <v>108.625</v>
      </c>
      <c r="Q977" t="str">
        <f t="shared" si="77"/>
        <v>technology</v>
      </c>
      <c r="R977" t="str">
        <f t="shared" si="78"/>
        <v>wearables</v>
      </c>
      <c r="S977" s="12">
        <f>(((K977/60)/60)/24)+DATE(1970,1,1)</f>
        <v>42489.696585648147</v>
      </c>
      <c r="T977" s="12">
        <f t="shared" si="79"/>
        <v>42549.696585648147</v>
      </c>
    </row>
    <row r="978" spans="1:20" ht="60" x14ac:dyDescent="0.25">
      <c r="A978" s="7">
        <f t="shared" si="75"/>
        <v>2</v>
      </c>
      <c r="B978">
        <v>976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8">
        <f t="shared" si="76"/>
        <v>160.5</v>
      </c>
      <c r="Q978" t="str">
        <f t="shared" si="77"/>
        <v>technology</v>
      </c>
      <c r="R978" t="str">
        <f t="shared" si="78"/>
        <v>wearables</v>
      </c>
      <c r="S978" s="12">
        <f>(((K978/60)/60)/24)+DATE(1970,1,1)</f>
        <v>42185.058993055558</v>
      </c>
      <c r="T978" s="12">
        <f t="shared" si="79"/>
        <v>42230.058993055558</v>
      </c>
    </row>
    <row r="979" spans="1:20" ht="60" x14ac:dyDescent="0.25">
      <c r="A979" s="7">
        <f t="shared" si="75"/>
        <v>34</v>
      </c>
      <c r="B979">
        <v>977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8">
        <f t="shared" si="76"/>
        <v>75.75</v>
      </c>
      <c r="Q979" t="str">
        <f t="shared" si="77"/>
        <v>technology</v>
      </c>
      <c r="R979" t="str">
        <f t="shared" si="78"/>
        <v>wearables</v>
      </c>
      <c r="S979" s="12">
        <f>(((K979/60)/60)/24)+DATE(1970,1,1)</f>
        <v>42391.942094907412</v>
      </c>
      <c r="T979" s="12">
        <f t="shared" si="79"/>
        <v>42421.942094907412</v>
      </c>
    </row>
    <row r="980" spans="1:20" ht="45" x14ac:dyDescent="0.25">
      <c r="A980" s="7">
        <f t="shared" si="75"/>
        <v>56</v>
      </c>
      <c r="B980">
        <v>978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8">
        <f t="shared" si="76"/>
        <v>790.83739837398377</v>
      </c>
      <c r="Q980" t="str">
        <f t="shared" si="77"/>
        <v>technology</v>
      </c>
      <c r="R980" t="str">
        <f t="shared" si="78"/>
        <v>wearables</v>
      </c>
      <c r="S980" s="12">
        <f>(((K980/60)/60)/24)+DATE(1970,1,1)</f>
        <v>42395.309039351851</v>
      </c>
      <c r="T980" s="12">
        <f t="shared" si="79"/>
        <v>42425.309039351851</v>
      </c>
    </row>
    <row r="981" spans="1:20" ht="60" x14ac:dyDescent="0.25">
      <c r="A981" s="7">
        <f t="shared" si="75"/>
        <v>83</v>
      </c>
      <c r="B981">
        <v>979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8">
        <f t="shared" si="76"/>
        <v>301.93916666666667</v>
      </c>
      <c r="Q981" t="str">
        <f t="shared" si="77"/>
        <v>technology</v>
      </c>
      <c r="R981" t="str">
        <f t="shared" si="78"/>
        <v>wearables</v>
      </c>
      <c r="S981" s="12">
        <f>(((K981/60)/60)/24)+DATE(1970,1,1)</f>
        <v>42506.416990740734</v>
      </c>
      <c r="T981" s="12">
        <f t="shared" si="79"/>
        <v>42541.790972222225</v>
      </c>
    </row>
    <row r="982" spans="1:20" ht="60" x14ac:dyDescent="0.25">
      <c r="A982" s="7">
        <f t="shared" si="75"/>
        <v>15</v>
      </c>
      <c r="B982">
        <v>980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8">
        <f t="shared" si="76"/>
        <v>47.935483870967744</v>
      </c>
      <c r="Q982" t="str">
        <f t="shared" si="77"/>
        <v>technology</v>
      </c>
      <c r="R982" t="str">
        <f t="shared" si="78"/>
        <v>wearables</v>
      </c>
      <c r="S982" s="12">
        <f>(((K982/60)/60)/24)+DATE(1970,1,1)</f>
        <v>41928.904189814813</v>
      </c>
      <c r="T982" s="12">
        <f t="shared" si="79"/>
        <v>41973.945856481485</v>
      </c>
    </row>
    <row r="983" spans="1:20" ht="60" x14ac:dyDescent="0.25">
      <c r="A983" s="7">
        <f t="shared" si="75"/>
        <v>0</v>
      </c>
      <c r="B983">
        <v>981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8">
        <f t="shared" si="76"/>
        <v>2.75</v>
      </c>
      <c r="Q983" t="str">
        <f t="shared" si="77"/>
        <v>technology</v>
      </c>
      <c r="R983" t="str">
        <f t="shared" si="78"/>
        <v>wearables</v>
      </c>
      <c r="S983" s="12">
        <f>(((K983/60)/60)/24)+DATE(1970,1,1)</f>
        <v>41830.947013888886</v>
      </c>
      <c r="T983" s="12">
        <f t="shared" si="79"/>
        <v>41860.947013888886</v>
      </c>
    </row>
    <row r="984" spans="1:20" ht="45" x14ac:dyDescent="0.25">
      <c r="A984" s="7">
        <f t="shared" si="75"/>
        <v>0</v>
      </c>
      <c r="B984">
        <v>982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8">
        <f t="shared" si="76"/>
        <v>1</v>
      </c>
      <c r="Q984" t="str">
        <f t="shared" si="77"/>
        <v>technology</v>
      </c>
      <c r="R984" t="str">
        <f t="shared" si="78"/>
        <v>wearables</v>
      </c>
      <c r="S984" s="12">
        <f>(((K984/60)/60)/24)+DATE(1970,1,1)</f>
        <v>42615.753310185188</v>
      </c>
      <c r="T984" s="12">
        <f t="shared" si="79"/>
        <v>42645.753310185188</v>
      </c>
    </row>
    <row r="985" spans="1:20" ht="60" x14ac:dyDescent="0.25">
      <c r="A985" s="7">
        <f t="shared" si="75"/>
        <v>30</v>
      </c>
      <c r="B985">
        <v>983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8">
        <f t="shared" si="76"/>
        <v>171.79329608938548</v>
      </c>
      <c r="Q985" t="str">
        <f t="shared" si="77"/>
        <v>technology</v>
      </c>
      <c r="R985" t="str">
        <f t="shared" si="78"/>
        <v>wearables</v>
      </c>
      <c r="S985" s="12">
        <f>(((K985/60)/60)/24)+DATE(1970,1,1)</f>
        <v>42574.667650462965</v>
      </c>
      <c r="T985" s="12">
        <f t="shared" si="79"/>
        <v>42605.870833333334</v>
      </c>
    </row>
    <row r="986" spans="1:20" ht="90" x14ac:dyDescent="0.25">
      <c r="A986" s="7">
        <f t="shared" si="75"/>
        <v>1</v>
      </c>
      <c r="B986">
        <v>984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8">
        <f t="shared" si="76"/>
        <v>35.333333333333336</v>
      </c>
      <c r="Q986" t="str">
        <f t="shared" si="77"/>
        <v>technology</v>
      </c>
      <c r="R986" t="str">
        <f t="shared" si="78"/>
        <v>wearables</v>
      </c>
      <c r="S986" s="12">
        <f>(((K986/60)/60)/24)+DATE(1970,1,1)</f>
        <v>42061.11583333333</v>
      </c>
      <c r="T986" s="12">
        <f t="shared" si="79"/>
        <v>42091.074166666673</v>
      </c>
    </row>
    <row r="987" spans="1:20" ht="60" x14ac:dyDescent="0.25">
      <c r="A987" s="7">
        <f t="shared" si="75"/>
        <v>6</v>
      </c>
      <c r="B987">
        <v>985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8">
        <f t="shared" si="76"/>
        <v>82.086956521739125</v>
      </c>
      <c r="Q987" t="str">
        <f t="shared" si="77"/>
        <v>technology</v>
      </c>
      <c r="R987" t="str">
        <f t="shared" si="78"/>
        <v>wearables</v>
      </c>
      <c r="S987" s="12">
        <f>(((K987/60)/60)/24)+DATE(1970,1,1)</f>
        <v>42339.967708333337</v>
      </c>
      <c r="T987" s="12">
        <f t="shared" si="79"/>
        <v>42369.958333333328</v>
      </c>
    </row>
    <row r="988" spans="1:20" ht="60" x14ac:dyDescent="0.25">
      <c r="A988" s="7">
        <f t="shared" si="75"/>
        <v>13</v>
      </c>
      <c r="B988">
        <v>986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8">
        <f t="shared" si="76"/>
        <v>110.8695652173913</v>
      </c>
      <c r="Q988" t="str">
        <f t="shared" si="77"/>
        <v>technology</v>
      </c>
      <c r="R988" t="str">
        <f t="shared" si="78"/>
        <v>wearables</v>
      </c>
      <c r="S988" s="12">
        <f>(((K988/60)/60)/24)+DATE(1970,1,1)</f>
        <v>42324.767361111109</v>
      </c>
      <c r="T988" s="12">
        <f t="shared" si="79"/>
        <v>42379</v>
      </c>
    </row>
    <row r="989" spans="1:20" ht="45" x14ac:dyDescent="0.25">
      <c r="A989" s="7">
        <f t="shared" si="75"/>
        <v>13</v>
      </c>
      <c r="B989">
        <v>987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8">
        <f t="shared" si="76"/>
        <v>161.21951219512195</v>
      </c>
      <c r="Q989" t="str">
        <f t="shared" si="77"/>
        <v>technology</v>
      </c>
      <c r="R989" t="str">
        <f t="shared" si="78"/>
        <v>wearables</v>
      </c>
      <c r="S989" s="12">
        <f>(((K989/60)/60)/24)+DATE(1970,1,1)</f>
        <v>41773.294560185182</v>
      </c>
      <c r="T989" s="12">
        <f t="shared" si="79"/>
        <v>41813.294560185182</v>
      </c>
    </row>
    <row r="990" spans="1:20" ht="60" x14ac:dyDescent="0.25">
      <c r="A990" s="7">
        <f t="shared" si="75"/>
        <v>0</v>
      </c>
      <c r="B990">
        <v>988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8">
        <f t="shared" si="76"/>
        <v>0</v>
      </c>
      <c r="Q990" t="str">
        <f t="shared" si="77"/>
        <v>technology</v>
      </c>
      <c r="R990" t="str">
        <f t="shared" si="78"/>
        <v>wearables</v>
      </c>
      <c r="S990" s="12">
        <f>(((K990/60)/60)/24)+DATE(1970,1,1)</f>
        <v>42614.356770833328</v>
      </c>
      <c r="T990" s="12">
        <f t="shared" si="79"/>
        <v>42644.356770833328</v>
      </c>
    </row>
    <row r="991" spans="1:20" ht="30" x14ac:dyDescent="0.25">
      <c r="A991" s="7">
        <f t="shared" si="75"/>
        <v>17</v>
      </c>
      <c r="B991">
        <v>989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8">
        <f t="shared" si="76"/>
        <v>52.40625</v>
      </c>
      <c r="Q991" t="str">
        <f t="shared" si="77"/>
        <v>technology</v>
      </c>
      <c r="R991" t="str">
        <f t="shared" si="78"/>
        <v>wearables</v>
      </c>
      <c r="S991" s="12">
        <f>(((K991/60)/60)/24)+DATE(1970,1,1)</f>
        <v>42611.933969907404</v>
      </c>
      <c r="T991" s="12">
        <f t="shared" si="79"/>
        <v>42641.933969907404</v>
      </c>
    </row>
    <row r="992" spans="1:20" ht="60" x14ac:dyDescent="0.25">
      <c r="A992" s="7">
        <f t="shared" si="75"/>
        <v>0</v>
      </c>
      <c r="B992">
        <v>990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8">
        <f t="shared" si="76"/>
        <v>13</v>
      </c>
      <c r="Q992" t="str">
        <f t="shared" si="77"/>
        <v>technology</v>
      </c>
      <c r="R992" t="str">
        <f t="shared" si="78"/>
        <v>wearables</v>
      </c>
      <c r="S992" s="12">
        <f>(((K992/60)/60)/24)+DATE(1970,1,1)</f>
        <v>41855.784305555557</v>
      </c>
      <c r="T992" s="12">
        <f t="shared" si="79"/>
        <v>41885.784305555557</v>
      </c>
    </row>
    <row r="993" spans="1:20" ht="75" x14ac:dyDescent="0.25">
      <c r="A993" s="7">
        <f t="shared" si="75"/>
        <v>4</v>
      </c>
      <c r="B993">
        <v>991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8">
        <f t="shared" si="76"/>
        <v>30.285714285714285</v>
      </c>
      <c r="Q993" t="str">
        <f t="shared" si="77"/>
        <v>technology</v>
      </c>
      <c r="R993" t="str">
        <f t="shared" si="78"/>
        <v>wearables</v>
      </c>
      <c r="S993" s="12">
        <f>(((K993/60)/60)/24)+DATE(1970,1,1)</f>
        <v>42538.75680555556</v>
      </c>
      <c r="T993" s="12">
        <f t="shared" si="79"/>
        <v>42563.785416666666</v>
      </c>
    </row>
    <row r="994" spans="1:20" ht="45" x14ac:dyDescent="0.25">
      <c r="A994" s="7">
        <f t="shared" si="75"/>
        <v>0</v>
      </c>
      <c r="B994">
        <v>992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8">
        <f t="shared" si="76"/>
        <v>116.75</v>
      </c>
      <c r="Q994" t="str">
        <f t="shared" si="77"/>
        <v>technology</v>
      </c>
      <c r="R994" t="str">
        <f t="shared" si="78"/>
        <v>wearables</v>
      </c>
      <c r="S994" s="12">
        <f>(((K994/60)/60)/24)+DATE(1970,1,1)</f>
        <v>42437.924988425926</v>
      </c>
      <c r="T994" s="12">
        <f t="shared" si="79"/>
        <v>42497.883321759262</v>
      </c>
    </row>
    <row r="995" spans="1:20" ht="45" x14ac:dyDescent="0.25">
      <c r="A995" s="7">
        <f t="shared" si="75"/>
        <v>25</v>
      </c>
      <c r="B995">
        <v>993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8">
        <f t="shared" si="76"/>
        <v>89.59693877551021</v>
      </c>
      <c r="Q995" t="str">
        <f t="shared" si="77"/>
        <v>technology</v>
      </c>
      <c r="R995" t="str">
        <f t="shared" si="78"/>
        <v>wearables</v>
      </c>
      <c r="S995" s="12">
        <f>(((K995/60)/60)/24)+DATE(1970,1,1)</f>
        <v>42652.964907407411</v>
      </c>
      <c r="T995" s="12">
        <f t="shared" si="79"/>
        <v>42686.208333333328</v>
      </c>
    </row>
    <row r="996" spans="1:20" ht="60" x14ac:dyDescent="0.25">
      <c r="A996" s="7">
        <f t="shared" si="75"/>
        <v>2</v>
      </c>
      <c r="B996">
        <v>994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8">
        <f t="shared" si="76"/>
        <v>424.45454545454544</v>
      </c>
      <c r="Q996" t="str">
        <f t="shared" si="77"/>
        <v>technology</v>
      </c>
      <c r="R996" t="str">
        <f t="shared" si="78"/>
        <v>wearables</v>
      </c>
      <c r="S996" s="12">
        <f>(((K996/60)/60)/24)+DATE(1970,1,1)</f>
        <v>41921.263078703705</v>
      </c>
      <c r="T996" s="12">
        <f t="shared" si="79"/>
        <v>41973.957638888889</v>
      </c>
    </row>
    <row r="997" spans="1:20" ht="60" x14ac:dyDescent="0.25">
      <c r="A997" s="7">
        <f t="shared" si="75"/>
        <v>7</v>
      </c>
      <c r="B997">
        <v>995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8">
        <f t="shared" si="76"/>
        <v>80.666666666666671</v>
      </c>
      <c r="Q997" t="str">
        <f t="shared" si="77"/>
        <v>technology</v>
      </c>
      <c r="R997" t="str">
        <f t="shared" si="78"/>
        <v>wearables</v>
      </c>
      <c r="S997" s="12">
        <f>(((K997/60)/60)/24)+DATE(1970,1,1)</f>
        <v>41947.940740740742</v>
      </c>
      <c r="T997" s="12">
        <f t="shared" si="79"/>
        <v>41972.666666666672</v>
      </c>
    </row>
    <row r="998" spans="1:20" ht="45" x14ac:dyDescent="0.25">
      <c r="A998" s="7">
        <f t="shared" si="75"/>
        <v>2</v>
      </c>
      <c r="B998">
        <v>996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8">
        <f t="shared" si="76"/>
        <v>13</v>
      </c>
      <c r="Q998" t="str">
        <f t="shared" si="77"/>
        <v>technology</v>
      </c>
      <c r="R998" t="str">
        <f t="shared" si="78"/>
        <v>wearables</v>
      </c>
      <c r="S998" s="12">
        <f>(((K998/60)/60)/24)+DATE(1970,1,1)</f>
        <v>41817.866435185184</v>
      </c>
      <c r="T998" s="12">
        <f t="shared" si="79"/>
        <v>41847.643750000003</v>
      </c>
    </row>
    <row r="999" spans="1:20" ht="30" x14ac:dyDescent="0.25">
      <c r="A999" s="7">
        <f t="shared" si="75"/>
        <v>1</v>
      </c>
      <c r="B999">
        <v>997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8">
        <f t="shared" si="76"/>
        <v>8.125</v>
      </c>
      <c r="Q999" t="str">
        <f t="shared" si="77"/>
        <v>technology</v>
      </c>
      <c r="R999" t="str">
        <f t="shared" si="78"/>
        <v>wearables</v>
      </c>
      <c r="S999" s="12">
        <f>(((K999/60)/60)/24)+DATE(1970,1,1)</f>
        <v>41941.10297453704</v>
      </c>
      <c r="T999" s="12">
        <f t="shared" si="79"/>
        <v>41971.144641203704</v>
      </c>
    </row>
    <row r="1000" spans="1:20" ht="45" x14ac:dyDescent="0.25">
      <c r="A1000" s="7">
        <f t="shared" si="75"/>
        <v>59</v>
      </c>
      <c r="B1000">
        <v>998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8">
        <f t="shared" si="76"/>
        <v>153.42794759825327</v>
      </c>
      <c r="Q1000" t="str">
        <f t="shared" si="77"/>
        <v>technology</v>
      </c>
      <c r="R1000" t="str">
        <f t="shared" si="78"/>
        <v>wearables</v>
      </c>
      <c r="S1000" s="12">
        <f>(((K1000/60)/60)/24)+DATE(1970,1,1)</f>
        <v>42282.168993055559</v>
      </c>
      <c r="T1000" s="12">
        <f t="shared" si="79"/>
        <v>42327.210659722223</v>
      </c>
    </row>
    <row r="1001" spans="1:20" ht="45" x14ac:dyDescent="0.25">
      <c r="A1001" s="7">
        <f t="shared" si="75"/>
        <v>8</v>
      </c>
      <c r="B1001">
        <v>999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8">
        <f t="shared" si="76"/>
        <v>292.07499999999999</v>
      </c>
      <c r="Q1001" t="str">
        <f t="shared" si="77"/>
        <v>technology</v>
      </c>
      <c r="R1001" t="str">
        <f t="shared" si="78"/>
        <v>wearables</v>
      </c>
      <c r="S1001" s="12">
        <f>(((K1001/60)/60)/24)+DATE(1970,1,1)</f>
        <v>41926.29965277778</v>
      </c>
      <c r="T1001" s="12">
        <f t="shared" si="79"/>
        <v>41956.334722222222</v>
      </c>
    </row>
    <row r="1002" spans="1:20" ht="45" x14ac:dyDescent="0.25">
      <c r="A1002" s="7">
        <f t="shared" si="75"/>
        <v>2</v>
      </c>
      <c r="B1002">
        <v>1000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8">
        <f t="shared" si="76"/>
        <v>3304</v>
      </c>
      <c r="Q1002" t="str">
        <f t="shared" si="77"/>
        <v>technology</v>
      </c>
      <c r="R1002" t="str">
        <f t="shared" si="78"/>
        <v>wearables</v>
      </c>
      <c r="S1002" s="12">
        <f>(((K1002/60)/60)/24)+DATE(1970,1,1)</f>
        <v>42749.059722222228</v>
      </c>
      <c r="T1002" s="12">
        <f t="shared" si="79"/>
        <v>42809.018055555556</v>
      </c>
    </row>
    <row r="1003" spans="1:20" ht="60" x14ac:dyDescent="0.25">
      <c r="A1003" s="7">
        <f t="shared" si="75"/>
        <v>104</v>
      </c>
      <c r="B1003">
        <v>1001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8">
        <f t="shared" si="76"/>
        <v>1300</v>
      </c>
      <c r="Q1003" t="str">
        <f t="shared" si="77"/>
        <v>technology</v>
      </c>
      <c r="R1003" t="str">
        <f t="shared" si="78"/>
        <v>wearables</v>
      </c>
      <c r="S1003" s="12">
        <f>(((K1003/60)/60)/24)+DATE(1970,1,1)</f>
        <v>42720.720057870371</v>
      </c>
      <c r="T1003" s="12">
        <f t="shared" si="79"/>
        <v>42765.720057870371</v>
      </c>
    </row>
    <row r="1004" spans="1:20" ht="60" x14ac:dyDescent="0.25">
      <c r="A1004" s="7">
        <f t="shared" si="75"/>
        <v>30</v>
      </c>
      <c r="B1004">
        <v>1002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8">
        <f t="shared" si="76"/>
        <v>134.54545454545453</v>
      </c>
      <c r="Q1004" t="str">
        <f t="shared" si="77"/>
        <v>technology</v>
      </c>
      <c r="R1004" t="str">
        <f t="shared" si="78"/>
        <v>wearables</v>
      </c>
      <c r="S1004" s="12">
        <f>(((K1004/60)/60)/24)+DATE(1970,1,1)</f>
        <v>42325.684189814812</v>
      </c>
      <c r="T1004" s="12">
        <f t="shared" si="79"/>
        <v>42355.249305555553</v>
      </c>
    </row>
    <row r="1005" spans="1:20" ht="45" x14ac:dyDescent="0.25">
      <c r="A1005" s="7">
        <f t="shared" si="75"/>
        <v>16</v>
      </c>
      <c r="B1005">
        <v>1003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8">
        <f t="shared" si="76"/>
        <v>214.06666666666666</v>
      </c>
      <c r="Q1005" t="str">
        <f t="shared" si="77"/>
        <v>technology</v>
      </c>
      <c r="R1005" t="str">
        <f t="shared" si="78"/>
        <v>wearables</v>
      </c>
      <c r="S1005" s="12">
        <f>(((K1005/60)/60)/24)+DATE(1970,1,1)</f>
        <v>42780.709039351852</v>
      </c>
      <c r="T1005" s="12">
        <f t="shared" si="79"/>
        <v>42810.667372685188</v>
      </c>
    </row>
    <row r="1006" spans="1:20" ht="45" x14ac:dyDescent="0.25">
      <c r="A1006" s="7">
        <f t="shared" si="75"/>
        <v>82</v>
      </c>
      <c r="B1006">
        <v>1004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8">
        <f t="shared" si="76"/>
        <v>216.33684210526314</v>
      </c>
      <c r="Q1006" t="str">
        <f t="shared" si="77"/>
        <v>technology</v>
      </c>
      <c r="R1006" t="str">
        <f t="shared" si="78"/>
        <v>wearables</v>
      </c>
      <c r="S1006" s="12">
        <f>(((K1006/60)/60)/24)+DATE(1970,1,1)</f>
        <v>42388.708645833336</v>
      </c>
      <c r="T1006" s="12">
        <f t="shared" si="79"/>
        <v>42418.708645833336</v>
      </c>
    </row>
    <row r="1007" spans="1:20" ht="45" x14ac:dyDescent="0.25">
      <c r="A1007" s="7">
        <f t="shared" si="75"/>
        <v>75</v>
      </c>
      <c r="B1007">
        <v>1005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8">
        <f t="shared" si="76"/>
        <v>932.31055900621118</v>
      </c>
      <c r="Q1007" t="str">
        <f t="shared" si="77"/>
        <v>technology</v>
      </c>
      <c r="R1007" t="str">
        <f t="shared" si="78"/>
        <v>wearables</v>
      </c>
      <c r="S1007" s="12">
        <f>(((K1007/60)/60)/24)+DATE(1970,1,1)</f>
        <v>42276.624803240738</v>
      </c>
      <c r="T1007" s="12">
        <f t="shared" si="79"/>
        <v>42307.624803240738</v>
      </c>
    </row>
    <row r="1008" spans="1:20" ht="45" x14ac:dyDescent="0.25">
      <c r="A1008" s="7">
        <f t="shared" si="75"/>
        <v>6</v>
      </c>
      <c r="B1008">
        <v>1006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8">
        <f t="shared" si="76"/>
        <v>29.25</v>
      </c>
      <c r="Q1008" t="str">
        <f t="shared" si="77"/>
        <v>technology</v>
      </c>
      <c r="R1008" t="str">
        <f t="shared" si="78"/>
        <v>wearables</v>
      </c>
      <c r="S1008" s="12">
        <f>(((K1008/60)/60)/24)+DATE(1970,1,1)</f>
        <v>41977.040185185186</v>
      </c>
      <c r="T1008" s="12">
        <f t="shared" si="79"/>
        <v>41985.299305555556</v>
      </c>
    </row>
    <row r="1009" spans="1:20" ht="45" x14ac:dyDescent="0.25">
      <c r="A1009" s="7">
        <f t="shared" si="75"/>
        <v>44</v>
      </c>
      <c r="B1009">
        <v>1007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8">
        <f t="shared" si="76"/>
        <v>174.94736842105263</v>
      </c>
      <c r="Q1009" t="str">
        <f t="shared" si="77"/>
        <v>technology</v>
      </c>
      <c r="R1009" t="str">
        <f t="shared" si="78"/>
        <v>wearables</v>
      </c>
      <c r="S1009" s="12">
        <f>(((K1009/60)/60)/24)+DATE(1970,1,1)</f>
        <v>42676.583599537036</v>
      </c>
      <c r="T1009" s="12">
        <f t="shared" si="79"/>
        <v>42718.6252662037</v>
      </c>
    </row>
    <row r="1010" spans="1:20" ht="60" x14ac:dyDescent="0.25">
      <c r="A1010" s="7">
        <f t="shared" si="75"/>
        <v>0</v>
      </c>
      <c r="B1010">
        <v>1008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8">
        <f t="shared" si="76"/>
        <v>250</v>
      </c>
      <c r="Q1010" t="str">
        <f t="shared" si="77"/>
        <v>technology</v>
      </c>
      <c r="R1010" t="str">
        <f t="shared" si="78"/>
        <v>wearables</v>
      </c>
      <c r="S1010" s="12">
        <f>(((K1010/60)/60)/24)+DATE(1970,1,1)</f>
        <v>42702.809201388889</v>
      </c>
      <c r="T1010" s="12">
        <f t="shared" si="79"/>
        <v>42732.809201388889</v>
      </c>
    </row>
    <row r="1011" spans="1:20" ht="60" x14ac:dyDescent="0.25">
      <c r="A1011" s="7">
        <f t="shared" si="75"/>
        <v>13</v>
      </c>
      <c r="B1011">
        <v>1009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8">
        <f t="shared" si="76"/>
        <v>65</v>
      </c>
      <c r="Q1011" t="str">
        <f t="shared" si="77"/>
        <v>technology</v>
      </c>
      <c r="R1011" t="str">
        <f t="shared" si="78"/>
        <v>wearables</v>
      </c>
      <c r="S1011" s="12">
        <f>(((K1011/60)/60)/24)+DATE(1970,1,1)</f>
        <v>42510.604699074072</v>
      </c>
      <c r="T1011" s="12">
        <f t="shared" si="79"/>
        <v>42540.604699074072</v>
      </c>
    </row>
    <row r="1012" spans="1:20" ht="60" x14ac:dyDescent="0.25">
      <c r="A1012" s="7">
        <f t="shared" si="75"/>
        <v>0</v>
      </c>
      <c r="B1012">
        <v>1010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8">
        <f t="shared" si="76"/>
        <v>55</v>
      </c>
      <c r="Q1012" t="str">
        <f t="shared" si="77"/>
        <v>technology</v>
      </c>
      <c r="R1012" t="str">
        <f t="shared" si="78"/>
        <v>wearables</v>
      </c>
      <c r="S1012" s="12">
        <f>(((K1012/60)/60)/24)+DATE(1970,1,1)</f>
        <v>42561.829421296294</v>
      </c>
      <c r="T1012" s="12">
        <f t="shared" si="79"/>
        <v>42618.124305555553</v>
      </c>
    </row>
    <row r="1013" spans="1:20" ht="45" x14ac:dyDescent="0.25">
      <c r="A1013" s="7">
        <f t="shared" si="75"/>
        <v>0</v>
      </c>
      <c r="B1013">
        <v>1011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8">
        <f t="shared" si="76"/>
        <v>75</v>
      </c>
      <c r="Q1013" t="str">
        <f t="shared" si="77"/>
        <v>technology</v>
      </c>
      <c r="R1013" t="str">
        <f t="shared" si="78"/>
        <v>wearables</v>
      </c>
      <c r="S1013" s="12">
        <f>(((K1013/60)/60)/24)+DATE(1970,1,1)</f>
        <v>41946.898090277777</v>
      </c>
      <c r="T1013" s="12">
        <f t="shared" si="79"/>
        <v>41991.898090277777</v>
      </c>
    </row>
    <row r="1014" spans="1:20" ht="60" x14ac:dyDescent="0.25">
      <c r="A1014" s="7">
        <f t="shared" si="75"/>
        <v>21535</v>
      </c>
      <c r="B1014">
        <v>1012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8">
        <f t="shared" si="76"/>
        <v>1389.3561935483872</v>
      </c>
      <c r="Q1014" t="str">
        <f t="shared" si="77"/>
        <v>technology</v>
      </c>
      <c r="R1014" t="str">
        <f t="shared" si="78"/>
        <v>wearables</v>
      </c>
      <c r="S1014" s="12">
        <f>(((K1014/60)/60)/24)+DATE(1970,1,1)</f>
        <v>42714.440416666665</v>
      </c>
      <c r="T1014" s="12">
        <f t="shared" si="79"/>
        <v>42759.440416666665</v>
      </c>
    </row>
    <row r="1015" spans="1:20" ht="60" x14ac:dyDescent="0.25">
      <c r="A1015" s="7">
        <f t="shared" si="75"/>
        <v>35</v>
      </c>
      <c r="B1015">
        <v>1013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8">
        <f t="shared" si="76"/>
        <v>95.911111111111111</v>
      </c>
      <c r="Q1015" t="str">
        <f t="shared" si="77"/>
        <v>technology</v>
      </c>
      <c r="R1015" t="str">
        <f t="shared" si="78"/>
        <v>wearables</v>
      </c>
      <c r="S1015" s="12">
        <f>(((K1015/60)/60)/24)+DATE(1970,1,1)</f>
        <v>42339.833981481483</v>
      </c>
      <c r="T1015" s="12">
        <f t="shared" si="79"/>
        <v>42367.833333333328</v>
      </c>
    </row>
    <row r="1016" spans="1:20" ht="30" x14ac:dyDescent="0.25">
      <c r="A1016" s="7">
        <f t="shared" si="75"/>
        <v>31</v>
      </c>
      <c r="B1016">
        <v>1014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8">
        <f t="shared" si="76"/>
        <v>191.25</v>
      </c>
      <c r="Q1016" t="str">
        <f t="shared" si="77"/>
        <v>technology</v>
      </c>
      <c r="R1016" t="str">
        <f t="shared" si="78"/>
        <v>wearables</v>
      </c>
      <c r="S1016" s="12">
        <f>(((K1016/60)/60)/24)+DATE(1970,1,1)</f>
        <v>41955.002488425926</v>
      </c>
      <c r="T1016" s="12">
        <f t="shared" si="79"/>
        <v>42005.002488425926</v>
      </c>
    </row>
    <row r="1017" spans="1:20" ht="45" x14ac:dyDescent="0.25">
      <c r="A1017" s="7">
        <f t="shared" si="75"/>
        <v>3</v>
      </c>
      <c r="B1017">
        <v>1015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8">
        <f t="shared" si="76"/>
        <v>40</v>
      </c>
      <c r="Q1017" t="str">
        <f t="shared" si="77"/>
        <v>technology</v>
      </c>
      <c r="R1017" t="str">
        <f t="shared" si="78"/>
        <v>wearables</v>
      </c>
      <c r="S1017" s="12">
        <f>(((K1017/60)/60)/24)+DATE(1970,1,1)</f>
        <v>42303.878414351857</v>
      </c>
      <c r="T1017" s="12">
        <f t="shared" si="79"/>
        <v>42333.920081018514</v>
      </c>
    </row>
    <row r="1018" spans="1:20" ht="45" x14ac:dyDescent="0.25">
      <c r="A1018" s="7">
        <f t="shared" si="75"/>
        <v>3</v>
      </c>
      <c r="B1018">
        <v>1016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8">
        <f t="shared" si="76"/>
        <v>74.78947368421052</v>
      </c>
      <c r="Q1018" t="str">
        <f t="shared" si="77"/>
        <v>technology</v>
      </c>
      <c r="R1018" t="str">
        <f t="shared" si="78"/>
        <v>wearables</v>
      </c>
      <c r="S1018" s="12">
        <f>(((K1018/60)/60)/24)+DATE(1970,1,1)</f>
        <v>42422.107129629629</v>
      </c>
      <c r="T1018" s="12">
        <f t="shared" si="79"/>
        <v>42467.065462962957</v>
      </c>
    </row>
    <row r="1019" spans="1:20" ht="60" x14ac:dyDescent="0.25">
      <c r="A1019" s="7">
        <f t="shared" si="75"/>
        <v>23</v>
      </c>
      <c r="B1019">
        <v>1017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8">
        <f t="shared" si="76"/>
        <v>161.11830985915492</v>
      </c>
      <c r="Q1019" t="str">
        <f t="shared" si="77"/>
        <v>technology</v>
      </c>
      <c r="R1019" t="str">
        <f t="shared" si="78"/>
        <v>wearables</v>
      </c>
      <c r="S1019" s="12">
        <f>(((K1019/60)/60)/24)+DATE(1970,1,1)</f>
        <v>42289.675173611111</v>
      </c>
      <c r="T1019" s="12">
        <f t="shared" si="79"/>
        <v>42329.716840277775</v>
      </c>
    </row>
    <row r="1020" spans="1:20" ht="45" x14ac:dyDescent="0.25">
      <c r="A1020" s="7">
        <f t="shared" si="75"/>
        <v>3</v>
      </c>
      <c r="B1020">
        <v>1018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8">
        <f t="shared" si="76"/>
        <v>88.714285714285708</v>
      </c>
      <c r="Q1020" t="str">
        <f t="shared" si="77"/>
        <v>technology</v>
      </c>
      <c r="R1020" t="str">
        <f t="shared" si="78"/>
        <v>wearables</v>
      </c>
      <c r="S1020" s="12">
        <f>(((K1020/60)/60)/24)+DATE(1970,1,1)</f>
        <v>42535.492280092592</v>
      </c>
      <c r="T1020" s="12">
        <f t="shared" si="79"/>
        <v>42565.492280092592</v>
      </c>
    </row>
    <row r="1021" spans="1:20" ht="45" x14ac:dyDescent="0.25">
      <c r="A1021" s="7">
        <f t="shared" si="75"/>
        <v>47</v>
      </c>
      <c r="B1021">
        <v>1019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8">
        <f t="shared" si="76"/>
        <v>53.25</v>
      </c>
      <c r="Q1021" t="str">
        <f t="shared" si="77"/>
        <v>technology</v>
      </c>
      <c r="R1021" t="str">
        <f t="shared" si="78"/>
        <v>wearables</v>
      </c>
      <c r="S1021" s="12">
        <f>(((K1021/60)/60)/24)+DATE(1970,1,1)</f>
        <v>42009.973946759259</v>
      </c>
      <c r="T1021" s="12">
        <f t="shared" si="79"/>
        <v>42039.973946759259</v>
      </c>
    </row>
    <row r="1022" spans="1:20" ht="60" x14ac:dyDescent="0.25">
      <c r="A1022" s="7">
        <f t="shared" si="75"/>
        <v>206</v>
      </c>
      <c r="B1022">
        <v>1020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8">
        <f t="shared" si="76"/>
        <v>106.2</v>
      </c>
      <c r="Q1022" t="str">
        <f t="shared" si="77"/>
        <v>music</v>
      </c>
      <c r="R1022" t="str">
        <f t="shared" si="78"/>
        <v>electronic music</v>
      </c>
      <c r="S1022" s="12">
        <f>(((K1022/60)/60)/24)+DATE(1970,1,1)</f>
        <v>42127.069548611107</v>
      </c>
      <c r="T1022" s="12">
        <f t="shared" si="79"/>
        <v>42157.032638888893</v>
      </c>
    </row>
    <row r="1023" spans="1:20" ht="45" x14ac:dyDescent="0.25">
      <c r="A1023" s="7">
        <f t="shared" si="75"/>
        <v>352</v>
      </c>
      <c r="B1023">
        <v>1021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8">
        <f t="shared" si="76"/>
        <v>22.079728033472804</v>
      </c>
      <c r="Q1023" t="str">
        <f t="shared" si="77"/>
        <v>music</v>
      </c>
      <c r="R1023" t="str">
        <f t="shared" si="78"/>
        <v>electronic music</v>
      </c>
      <c r="S1023" s="12">
        <f>(((K1023/60)/60)/24)+DATE(1970,1,1)</f>
        <v>42271.251979166671</v>
      </c>
      <c r="T1023" s="12">
        <f t="shared" si="79"/>
        <v>42294.166666666672</v>
      </c>
    </row>
    <row r="1024" spans="1:20" ht="30" x14ac:dyDescent="0.25">
      <c r="A1024" s="7">
        <f t="shared" si="75"/>
        <v>115</v>
      </c>
      <c r="B1024">
        <v>1022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8">
        <f t="shared" si="76"/>
        <v>31.054054054054053</v>
      </c>
      <c r="Q1024" t="str">
        <f t="shared" si="77"/>
        <v>music</v>
      </c>
      <c r="R1024" t="str">
        <f t="shared" si="78"/>
        <v>electronic music</v>
      </c>
      <c r="S1024" s="12">
        <f>(((K1024/60)/60)/24)+DATE(1970,1,1)</f>
        <v>42111.646724537044</v>
      </c>
      <c r="T1024" s="12">
        <f t="shared" si="79"/>
        <v>42141.646724537044</v>
      </c>
    </row>
    <row r="1025" spans="1:20" ht="45" x14ac:dyDescent="0.25">
      <c r="A1025" s="7">
        <f t="shared" si="75"/>
        <v>237</v>
      </c>
      <c r="B1025">
        <v>1023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8">
        <f t="shared" si="76"/>
        <v>36.206106870229007</v>
      </c>
      <c r="Q1025" t="str">
        <f t="shared" si="77"/>
        <v>music</v>
      </c>
      <c r="R1025" t="str">
        <f t="shared" si="78"/>
        <v>electronic music</v>
      </c>
      <c r="S1025" s="12">
        <f>(((K1025/60)/60)/24)+DATE(1970,1,1)</f>
        <v>42145.919687500005</v>
      </c>
      <c r="T1025" s="12">
        <f t="shared" si="79"/>
        <v>42175.919687500005</v>
      </c>
    </row>
    <row r="1026" spans="1:20" ht="45" x14ac:dyDescent="0.25">
      <c r="A1026" s="7">
        <f t="shared" si="75"/>
        <v>119</v>
      </c>
      <c r="B1026">
        <v>1024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8">
        <f t="shared" si="76"/>
        <v>388.9762295081967</v>
      </c>
      <c r="Q1026" t="str">
        <f t="shared" si="77"/>
        <v>music</v>
      </c>
      <c r="R1026" t="str">
        <f t="shared" si="78"/>
        <v>electronic music</v>
      </c>
      <c r="S1026" s="12">
        <f>(((K1026/60)/60)/24)+DATE(1970,1,1)</f>
        <v>42370.580590277779</v>
      </c>
      <c r="T1026" s="12">
        <f t="shared" si="79"/>
        <v>42400.580590277779</v>
      </c>
    </row>
    <row r="1027" spans="1:20" ht="45" x14ac:dyDescent="0.25">
      <c r="A1027" s="7">
        <f t="shared" ref="A1027:A1090" si="80">IF(E1027&gt;0,ROUND(100*F1027/E1027,0),0)</f>
        <v>110</v>
      </c>
      <c r="B1027">
        <v>1025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8">
        <f t="shared" ref="P1027:P1090" si="81">IF(M1027&gt;0,F1027/M1027,0)</f>
        <v>71.848571428571432</v>
      </c>
      <c r="Q1027" t="str">
        <f t="shared" ref="Q1027:Q1090" si="82">MID(O1027,1,FIND("/",O1027)-1)</f>
        <v>music</v>
      </c>
      <c r="R1027" t="str">
        <f t="shared" ref="R1027:R1090" si="83">MID(O1027,FIND("/",O1027)+1,LEN(O1027)-FIND("/",O1027))</f>
        <v>electronic music</v>
      </c>
      <c r="S1027" s="12">
        <f>(((K1027/60)/60)/24)+DATE(1970,1,1)</f>
        <v>42049.833761574075</v>
      </c>
      <c r="T1027" s="12">
        <f t="shared" ref="T1027:T1090" si="84">(((J1027/60)/60)/24)+DATE(1970,1,1)</f>
        <v>42079.792094907403</v>
      </c>
    </row>
    <row r="1028" spans="1:20" ht="60" x14ac:dyDescent="0.25">
      <c r="A1028" s="7">
        <f t="shared" si="80"/>
        <v>100</v>
      </c>
      <c r="B1028">
        <v>1026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8">
        <f t="shared" si="81"/>
        <v>57.381803278688523</v>
      </c>
      <c r="Q1028" t="str">
        <f t="shared" si="82"/>
        <v>music</v>
      </c>
      <c r="R1028" t="str">
        <f t="shared" si="83"/>
        <v>electronic music</v>
      </c>
      <c r="S1028" s="12">
        <f>(((K1028/60)/60)/24)+DATE(1970,1,1)</f>
        <v>42426.407592592594</v>
      </c>
      <c r="T1028" s="12">
        <f t="shared" si="84"/>
        <v>42460.365925925929</v>
      </c>
    </row>
    <row r="1029" spans="1:20" ht="60" x14ac:dyDescent="0.25">
      <c r="A1029" s="7">
        <f t="shared" si="80"/>
        <v>103</v>
      </c>
      <c r="B1029">
        <v>1027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8">
        <f t="shared" si="81"/>
        <v>69.666666666666671</v>
      </c>
      <c r="Q1029" t="str">
        <f t="shared" si="82"/>
        <v>music</v>
      </c>
      <c r="R1029" t="str">
        <f t="shared" si="83"/>
        <v>electronic music</v>
      </c>
      <c r="S1029" s="12">
        <f>(((K1029/60)/60)/24)+DATE(1970,1,1)</f>
        <v>41905.034108796295</v>
      </c>
      <c r="T1029" s="12">
        <f t="shared" si="84"/>
        <v>41935.034108796295</v>
      </c>
    </row>
    <row r="1030" spans="1:20" ht="45" x14ac:dyDescent="0.25">
      <c r="A1030" s="7">
        <f t="shared" si="80"/>
        <v>117</v>
      </c>
      <c r="B1030">
        <v>1028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8">
        <f t="shared" si="81"/>
        <v>45.988235294117644</v>
      </c>
      <c r="Q1030" t="str">
        <f t="shared" si="82"/>
        <v>music</v>
      </c>
      <c r="R1030" t="str">
        <f t="shared" si="83"/>
        <v>electronic music</v>
      </c>
      <c r="S1030" s="12">
        <f>(((K1030/60)/60)/24)+DATE(1970,1,1)</f>
        <v>42755.627372685187</v>
      </c>
      <c r="T1030" s="12">
        <f t="shared" si="84"/>
        <v>42800.833333333328</v>
      </c>
    </row>
    <row r="1031" spans="1:20" ht="45" x14ac:dyDescent="0.25">
      <c r="A1031" s="7">
        <f t="shared" si="80"/>
        <v>112</v>
      </c>
      <c r="B1031">
        <v>1029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8">
        <f t="shared" si="81"/>
        <v>79.262411347517727</v>
      </c>
      <c r="Q1031" t="str">
        <f t="shared" si="82"/>
        <v>music</v>
      </c>
      <c r="R1031" t="str">
        <f t="shared" si="83"/>
        <v>electronic music</v>
      </c>
      <c r="S1031" s="12">
        <f>(((K1031/60)/60)/24)+DATE(1970,1,1)</f>
        <v>42044.711886574078</v>
      </c>
      <c r="T1031" s="12">
        <f t="shared" si="84"/>
        <v>42098.915972222225</v>
      </c>
    </row>
    <row r="1032" spans="1:20" ht="30" x14ac:dyDescent="0.25">
      <c r="A1032" s="7">
        <f t="shared" si="80"/>
        <v>342</v>
      </c>
      <c r="B1032">
        <v>1030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8">
        <f t="shared" si="81"/>
        <v>43.031446540880502</v>
      </c>
      <c r="Q1032" t="str">
        <f t="shared" si="82"/>
        <v>music</v>
      </c>
      <c r="R1032" t="str">
        <f t="shared" si="83"/>
        <v>electronic music</v>
      </c>
      <c r="S1032" s="12">
        <f>(((K1032/60)/60)/24)+DATE(1970,1,1)</f>
        <v>42611.483206018514</v>
      </c>
      <c r="T1032" s="12">
        <f t="shared" si="84"/>
        <v>42625.483206018514</v>
      </c>
    </row>
    <row r="1033" spans="1:20" ht="60" x14ac:dyDescent="0.25">
      <c r="A1033" s="7">
        <f t="shared" si="80"/>
        <v>107</v>
      </c>
      <c r="B1033">
        <v>1031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8">
        <f t="shared" si="81"/>
        <v>108.48484848484848</v>
      </c>
      <c r="Q1033" t="str">
        <f t="shared" si="82"/>
        <v>music</v>
      </c>
      <c r="R1033" t="str">
        <f t="shared" si="83"/>
        <v>electronic music</v>
      </c>
      <c r="S1033" s="12">
        <f>(((K1033/60)/60)/24)+DATE(1970,1,1)</f>
        <v>42324.764004629629</v>
      </c>
      <c r="T1033" s="12">
        <f t="shared" si="84"/>
        <v>42354.764004629629</v>
      </c>
    </row>
    <row r="1034" spans="1:20" x14ac:dyDescent="0.25">
      <c r="A1034" s="7">
        <f t="shared" si="80"/>
        <v>108</v>
      </c>
      <c r="B1034">
        <v>1032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8">
        <f t="shared" si="81"/>
        <v>61.029583333333335</v>
      </c>
      <c r="Q1034" t="str">
        <f t="shared" si="82"/>
        <v>music</v>
      </c>
      <c r="R1034" t="str">
        <f t="shared" si="83"/>
        <v>electronic music</v>
      </c>
      <c r="S1034" s="12">
        <f>(((K1034/60)/60)/24)+DATE(1970,1,1)</f>
        <v>42514.666956018518</v>
      </c>
      <c r="T1034" s="12">
        <f t="shared" si="84"/>
        <v>42544.666956018518</v>
      </c>
    </row>
    <row r="1035" spans="1:20" ht="60" x14ac:dyDescent="0.25">
      <c r="A1035" s="7">
        <f t="shared" si="80"/>
        <v>103</v>
      </c>
      <c r="B1035">
        <v>1033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8">
        <f t="shared" si="81"/>
        <v>50.592592592592595</v>
      </c>
      <c r="Q1035" t="str">
        <f t="shared" si="82"/>
        <v>music</v>
      </c>
      <c r="R1035" t="str">
        <f t="shared" si="83"/>
        <v>electronic music</v>
      </c>
      <c r="S1035" s="12">
        <f>(((K1035/60)/60)/24)+DATE(1970,1,1)</f>
        <v>42688.732407407413</v>
      </c>
      <c r="T1035" s="12">
        <f t="shared" si="84"/>
        <v>42716.732407407413</v>
      </c>
    </row>
    <row r="1036" spans="1:20" ht="45" x14ac:dyDescent="0.25">
      <c r="A1036" s="7">
        <f t="shared" si="80"/>
        <v>130</v>
      </c>
      <c r="B1036">
        <v>1034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8">
        <f t="shared" si="81"/>
        <v>39.157168674698795</v>
      </c>
      <c r="Q1036" t="str">
        <f t="shared" si="82"/>
        <v>music</v>
      </c>
      <c r="R1036" t="str">
        <f t="shared" si="83"/>
        <v>electronic music</v>
      </c>
      <c r="S1036" s="12">
        <f>(((K1036/60)/60)/24)+DATE(1970,1,1)</f>
        <v>42555.166712962964</v>
      </c>
      <c r="T1036" s="12">
        <f t="shared" si="84"/>
        <v>42587.165972222225</v>
      </c>
    </row>
    <row r="1037" spans="1:20" ht="60" x14ac:dyDescent="0.25">
      <c r="A1037" s="7">
        <f t="shared" si="80"/>
        <v>108</v>
      </c>
      <c r="B1037">
        <v>1035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8">
        <f t="shared" si="81"/>
        <v>65.15789473684211</v>
      </c>
      <c r="Q1037" t="str">
        <f t="shared" si="82"/>
        <v>music</v>
      </c>
      <c r="R1037" t="str">
        <f t="shared" si="83"/>
        <v>electronic music</v>
      </c>
      <c r="S1037" s="12">
        <f>(((K1037/60)/60)/24)+DATE(1970,1,1)</f>
        <v>42016.641435185185</v>
      </c>
      <c r="T1037" s="12">
        <f t="shared" si="84"/>
        <v>42046.641435185185</v>
      </c>
    </row>
    <row r="1038" spans="1:20" ht="45" x14ac:dyDescent="0.25">
      <c r="A1038" s="7">
        <f t="shared" si="80"/>
        <v>112</v>
      </c>
      <c r="B1038">
        <v>1036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8">
        <f t="shared" si="81"/>
        <v>23.963127962085309</v>
      </c>
      <c r="Q1038" t="str">
        <f t="shared" si="82"/>
        <v>music</v>
      </c>
      <c r="R1038" t="str">
        <f t="shared" si="83"/>
        <v>electronic music</v>
      </c>
      <c r="S1038" s="12">
        <f>(((K1038/60)/60)/24)+DATE(1970,1,1)</f>
        <v>41249.448958333334</v>
      </c>
      <c r="T1038" s="12">
        <f t="shared" si="84"/>
        <v>41281.333333333336</v>
      </c>
    </row>
    <row r="1039" spans="1:20" ht="60" x14ac:dyDescent="0.25">
      <c r="A1039" s="7">
        <f t="shared" si="80"/>
        <v>102</v>
      </c>
      <c r="B1039">
        <v>1037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8">
        <f t="shared" si="81"/>
        <v>48.61904761904762</v>
      </c>
      <c r="Q1039" t="str">
        <f t="shared" si="82"/>
        <v>music</v>
      </c>
      <c r="R1039" t="str">
        <f t="shared" si="83"/>
        <v>electronic music</v>
      </c>
      <c r="S1039" s="12">
        <f>(((K1039/60)/60)/24)+DATE(1970,1,1)</f>
        <v>42119.822476851856</v>
      </c>
      <c r="T1039" s="12">
        <f t="shared" si="84"/>
        <v>42142.208333333328</v>
      </c>
    </row>
    <row r="1040" spans="1:20" ht="45" x14ac:dyDescent="0.25">
      <c r="A1040" s="7">
        <f t="shared" si="80"/>
        <v>145</v>
      </c>
      <c r="B1040">
        <v>1038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8">
        <f t="shared" si="81"/>
        <v>35.73770491803279</v>
      </c>
      <c r="Q1040" t="str">
        <f t="shared" si="82"/>
        <v>music</v>
      </c>
      <c r="R1040" t="str">
        <f t="shared" si="83"/>
        <v>electronic music</v>
      </c>
      <c r="S1040" s="12">
        <f>(((K1040/60)/60)/24)+DATE(1970,1,1)</f>
        <v>42418.231747685189</v>
      </c>
      <c r="T1040" s="12">
        <f t="shared" si="84"/>
        <v>42448.190081018518</v>
      </c>
    </row>
    <row r="1041" spans="1:20" ht="60" x14ac:dyDescent="0.25">
      <c r="A1041" s="7">
        <f t="shared" si="80"/>
        <v>128</v>
      </c>
      <c r="B1041">
        <v>1039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8">
        <f t="shared" si="81"/>
        <v>21.366666666666667</v>
      </c>
      <c r="Q1041" t="str">
        <f t="shared" si="82"/>
        <v>music</v>
      </c>
      <c r="R1041" t="str">
        <f t="shared" si="83"/>
        <v>electronic music</v>
      </c>
      <c r="S1041" s="12">
        <f>(((K1041/60)/60)/24)+DATE(1970,1,1)</f>
        <v>42692.109328703707</v>
      </c>
      <c r="T1041" s="12">
        <f t="shared" si="84"/>
        <v>42717.332638888889</v>
      </c>
    </row>
    <row r="1042" spans="1:20" ht="60" x14ac:dyDescent="0.25">
      <c r="A1042" s="7">
        <f t="shared" si="80"/>
        <v>0</v>
      </c>
      <c r="B1042">
        <v>1040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8">
        <f t="shared" si="81"/>
        <v>250</v>
      </c>
      <c r="Q1042" t="str">
        <f t="shared" si="82"/>
        <v>journalism</v>
      </c>
      <c r="R1042" t="str">
        <f t="shared" si="83"/>
        <v>audio</v>
      </c>
      <c r="S1042" s="12">
        <f>(((K1042/60)/60)/24)+DATE(1970,1,1)</f>
        <v>42579.708437499998</v>
      </c>
      <c r="T1042" s="12">
        <f t="shared" si="84"/>
        <v>42609.708437499998</v>
      </c>
    </row>
    <row r="1043" spans="1:20" ht="45" x14ac:dyDescent="0.25">
      <c r="A1043" s="7">
        <f t="shared" si="80"/>
        <v>0</v>
      </c>
      <c r="B1043">
        <v>1041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8">
        <f t="shared" si="81"/>
        <v>0</v>
      </c>
      <c r="Q1043" t="str">
        <f t="shared" si="82"/>
        <v>journalism</v>
      </c>
      <c r="R1043" t="str">
        <f t="shared" si="83"/>
        <v>audio</v>
      </c>
      <c r="S1043" s="12">
        <f>(((K1043/60)/60)/24)+DATE(1970,1,1)</f>
        <v>41831.060092592597</v>
      </c>
      <c r="T1043" s="12">
        <f t="shared" si="84"/>
        <v>41851.060092592597</v>
      </c>
    </row>
    <row r="1044" spans="1:20" ht="60" x14ac:dyDescent="0.25">
      <c r="A1044" s="7">
        <f t="shared" si="80"/>
        <v>2</v>
      </c>
      <c r="B1044">
        <v>1042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8">
        <f t="shared" si="81"/>
        <v>10</v>
      </c>
      <c r="Q1044" t="str">
        <f t="shared" si="82"/>
        <v>journalism</v>
      </c>
      <c r="R1044" t="str">
        <f t="shared" si="83"/>
        <v>audio</v>
      </c>
      <c r="S1044" s="12">
        <f>(((K1044/60)/60)/24)+DATE(1970,1,1)</f>
        <v>41851.696157407408</v>
      </c>
      <c r="T1044" s="12">
        <f t="shared" si="84"/>
        <v>41894.416666666664</v>
      </c>
    </row>
    <row r="1045" spans="1:20" ht="45" x14ac:dyDescent="0.25">
      <c r="A1045" s="7">
        <f t="shared" si="80"/>
        <v>9</v>
      </c>
      <c r="B1045">
        <v>1043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8">
        <f t="shared" si="81"/>
        <v>29.236301369863014</v>
      </c>
      <c r="Q1045" t="str">
        <f t="shared" si="82"/>
        <v>journalism</v>
      </c>
      <c r="R1045" t="str">
        <f t="shared" si="83"/>
        <v>audio</v>
      </c>
      <c r="S1045" s="12">
        <f>(((K1045/60)/60)/24)+DATE(1970,1,1)</f>
        <v>42114.252951388888</v>
      </c>
      <c r="T1045" s="12">
        <f t="shared" si="84"/>
        <v>42144.252951388888</v>
      </c>
    </row>
    <row r="1046" spans="1:20" ht="60" x14ac:dyDescent="0.25">
      <c r="A1046" s="7">
        <f t="shared" si="80"/>
        <v>0</v>
      </c>
      <c r="B1046">
        <v>1044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8">
        <f t="shared" si="81"/>
        <v>3</v>
      </c>
      <c r="Q1046" t="str">
        <f t="shared" si="82"/>
        <v>journalism</v>
      </c>
      <c r="R1046" t="str">
        <f t="shared" si="83"/>
        <v>audio</v>
      </c>
      <c r="S1046" s="12">
        <f>(((K1046/60)/60)/24)+DATE(1970,1,1)</f>
        <v>42011.925937499997</v>
      </c>
      <c r="T1046" s="12">
        <f t="shared" si="84"/>
        <v>42068.852083333331</v>
      </c>
    </row>
    <row r="1047" spans="1:20" ht="45" x14ac:dyDescent="0.25">
      <c r="A1047" s="7">
        <f t="shared" si="80"/>
        <v>3</v>
      </c>
      <c r="B1047">
        <v>1045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8">
        <f t="shared" si="81"/>
        <v>33.25</v>
      </c>
      <c r="Q1047" t="str">
        <f t="shared" si="82"/>
        <v>journalism</v>
      </c>
      <c r="R1047" t="str">
        <f t="shared" si="83"/>
        <v>audio</v>
      </c>
      <c r="S1047" s="12">
        <f>(((K1047/60)/60)/24)+DATE(1970,1,1)</f>
        <v>41844.874421296299</v>
      </c>
      <c r="T1047" s="12">
        <f t="shared" si="84"/>
        <v>41874.874421296299</v>
      </c>
    </row>
    <row r="1048" spans="1:20" ht="60" x14ac:dyDescent="0.25">
      <c r="A1048" s="7">
        <f t="shared" si="80"/>
        <v>0</v>
      </c>
      <c r="B1048">
        <v>1046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8">
        <f t="shared" si="81"/>
        <v>0</v>
      </c>
      <c r="Q1048" t="str">
        <f t="shared" si="82"/>
        <v>journalism</v>
      </c>
      <c r="R1048" t="str">
        <f t="shared" si="83"/>
        <v>audio</v>
      </c>
      <c r="S1048" s="12">
        <f>(((K1048/60)/60)/24)+DATE(1970,1,1)</f>
        <v>42319.851388888885</v>
      </c>
      <c r="T1048" s="12">
        <f t="shared" si="84"/>
        <v>42364.851388888885</v>
      </c>
    </row>
    <row r="1049" spans="1:20" ht="45" x14ac:dyDescent="0.25">
      <c r="A1049" s="7">
        <f t="shared" si="80"/>
        <v>0</v>
      </c>
      <c r="B1049">
        <v>1047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8">
        <f t="shared" si="81"/>
        <v>1</v>
      </c>
      <c r="Q1049" t="str">
        <f t="shared" si="82"/>
        <v>journalism</v>
      </c>
      <c r="R1049" t="str">
        <f t="shared" si="83"/>
        <v>audio</v>
      </c>
      <c r="S1049" s="12">
        <f>(((K1049/60)/60)/24)+DATE(1970,1,1)</f>
        <v>41918.818460648145</v>
      </c>
      <c r="T1049" s="12">
        <f t="shared" si="84"/>
        <v>41948.860127314816</v>
      </c>
    </row>
    <row r="1050" spans="1:20" ht="60" x14ac:dyDescent="0.25">
      <c r="A1050" s="7">
        <f t="shared" si="80"/>
        <v>1</v>
      </c>
      <c r="B1050">
        <v>1048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8">
        <f t="shared" si="81"/>
        <v>53</v>
      </c>
      <c r="Q1050" t="str">
        <f t="shared" si="82"/>
        <v>journalism</v>
      </c>
      <c r="R1050" t="str">
        <f t="shared" si="83"/>
        <v>audio</v>
      </c>
      <c r="S1050" s="12">
        <f>(((K1050/60)/60)/24)+DATE(1970,1,1)</f>
        <v>42598.053113425922</v>
      </c>
      <c r="T1050" s="12">
        <f t="shared" si="84"/>
        <v>42638.053113425922</v>
      </c>
    </row>
    <row r="1051" spans="1:20" x14ac:dyDescent="0.25">
      <c r="A1051" s="7">
        <f t="shared" si="80"/>
        <v>0</v>
      </c>
      <c r="B1051">
        <v>1049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8">
        <f t="shared" si="81"/>
        <v>0</v>
      </c>
      <c r="Q1051" t="str">
        <f t="shared" si="82"/>
        <v>journalism</v>
      </c>
      <c r="R1051" t="str">
        <f t="shared" si="83"/>
        <v>audio</v>
      </c>
      <c r="S1051" s="12">
        <f>(((K1051/60)/60)/24)+DATE(1970,1,1)</f>
        <v>42382.431076388893</v>
      </c>
      <c r="T1051" s="12">
        <f t="shared" si="84"/>
        <v>42412.431076388893</v>
      </c>
    </row>
    <row r="1052" spans="1:20" ht="30" x14ac:dyDescent="0.25">
      <c r="A1052" s="7">
        <f t="shared" si="80"/>
        <v>0</v>
      </c>
      <c r="B1052">
        <v>1050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8">
        <f t="shared" si="81"/>
        <v>0</v>
      </c>
      <c r="Q1052" t="str">
        <f t="shared" si="82"/>
        <v>journalism</v>
      </c>
      <c r="R1052" t="str">
        <f t="shared" si="83"/>
        <v>audio</v>
      </c>
      <c r="S1052" s="12">
        <f>(((K1052/60)/60)/24)+DATE(1970,1,1)</f>
        <v>42231.7971875</v>
      </c>
      <c r="T1052" s="12">
        <f t="shared" si="84"/>
        <v>42261.7971875</v>
      </c>
    </row>
    <row r="1053" spans="1:20" ht="60" x14ac:dyDescent="0.25">
      <c r="A1053" s="7">
        <f t="shared" si="80"/>
        <v>0</v>
      </c>
      <c r="B1053">
        <v>1051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8">
        <f t="shared" si="81"/>
        <v>0</v>
      </c>
      <c r="Q1053" t="str">
        <f t="shared" si="82"/>
        <v>journalism</v>
      </c>
      <c r="R1053" t="str">
        <f t="shared" si="83"/>
        <v>audio</v>
      </c>
      <c r="S1053" s="12">
        <f>(((K1053/60)/60)/24)+DATE(1970,1,1)</f>
        <v>41850.014178240745</v>
      </c>
      <c r="T1053" s="12">
        <f t="shared" si="84"/>
        <v>41878.014178240745</v>
      </c>
    </row>
    <row r="1054" spans="1:20" ht="75" x14ac:dyDescent="0.25">
      <c r="A1054" s="7">
        <f t="shared" si="80"/>
        <v>0</v>
      </c>
      <c r="B1054">
        <v>1052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8">
        <f t="shared" si="81"/>
        <v>0</v>
      </c>
      <c r="Q1054" t="str">
        <f t="shared" si="82"/>
        <v>journalism</v>
      </c>
      <c r="R1054" t="str">
        <f t="shared" si="83"/>
        <v>audio</v>
      </c>
      <c r="S1054" s="12">
        <f>(((K1054/60)/60)/24)+DATE(1970,1,1)</f>
        <v>42483.797395833331</v>
      </c>
      <c r="T1054" s="12">
        <f t="shared" si="84"/>
        <v>42527.839583333334</v>
      </c>
    </row>
    <row r="1055" spans="1:20" ht="60" x14ac:dyDescent="0.25">
      <c r="A1055" s="7">
        <f t="shared" si="80"/>
        <v>1</v>
      </c>
      <c r="B1055">
        <v>1053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8">
        <f t="shared" si="81"/>
        <v>15</v>
      </c>
      <c r="Q1055" t="str">
        <f t="shared" si="82"/>
        <v>journalism</v>
      </c>
      <c r="R1055" t="str">
        <f t="shared" si="83"/>
        <v>audio</v>
      </c>
      <c r="S1055" s="12">
        <f>(((K1055/60)/60)/24)+DATE(1970,1,1)</f>
        <v>42775.172824074078</v>
      </c>
      <c r="T1055" s="12">
        <f t="shared" si="84"/>
        <v>42800.172824074078</v>
      </c>
    </row>
    <row r="1056" spans="1:20" ht="60" x14ac:dyDescent="0.25">
      <c r="A1056" s="7">
        <f t="shared" si="80"/>
        <v>0</v>
      </c>
      <c r="B1056">
        <v>1054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8">
        <f t="shared" si="81"/>
        <v>0</v>
      </c>
      <c r="Q1056" t="str">
        <f t="shared" si="82"/>
        <v>journalism</v>
      </c>
      <c r="R1056" t="str">
        <f t="shared" si="83"/>
        <v>audio</v>
      </c>
      <c r="S1056" s="12">
        <f>(((K1056/60)/60)/24)+DATE(1970,1,1)</f>
        <v>41831.851840277777</v>
      </c>
      <c r="T1056" s="12">
        <f t="shared" si="84"/>
        <v>41861.916666666664</v>
      </c>
    </row>
    <row r="1057" spans="1:20" ht="60" x14ac:dyDescent="0.25">
      <c r="A1057" s="7">
        <f t="shared" si="80"/>
        <v>0</v>
      </c>
      <c r="B1057">
        <v>1055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8">
        <f t="shared" si="81"/>
        <v>0</v>
      </c>
      <c r="Q1057" t="str">
        <f t="shared" si="82"/>
        <v>journalism</v>
      </c>
      <c r="R1057" t="str">
        <f t="shared" si="83"/>
        <v>audio</v>
      </c>
      <c r="S1057" s="12">
        <f>(((K1057/60)/60)/24)+DATE(1970,1,1)</f>
        <v>42406.992418981477</v>
      </c>
      <c r="T1057" s="12">
        <f t="shared" si="84"/>
        <v>42436.992418981477</v>
      </c>
    </row>
    <row r="1058" spans="1:20" ht="60" x14ac:dyDescent="0.25">
      <c r="A1058" s="7">
        <f t="shared" si="80"/>
        <v>0</v>
      </c>
      <c r="B1058">
        <v>1056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8">
        <f t="shared" si="81"/>
        <v>0</v>
      </c>
      <c r="Q1058" t="str">
        <f t="shared" si="82"/>
        <v>journalism</v>
      </c>
      <c r="R1058" t="str">
        <f t="shared" si="83"/>
        <v>audio</v>
      </c>
      <c r="S1058" s="12">
        <f>(((K1058/60)/60)/24)+DATE(1970,1,1)</f>
        <v>42058.719641203701</v>
      </c>
      <c r="T1058" s="12">
        <f t="shared" si="84"/>
        <v>42118.677974537044</v>
      </c>
    </row>
    <row r="1059" spans="1:20" ht="45" x14ac:dyDescent="0.25">
      <c r="A1059" s="7">
        <f t="shared" si="80"/>
        <v>0</v>
      </c>
      <c r="B1059">
        <v>1057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8">
        <f t="shared" si="81"/>
        <v>0</v>
      </c>
      <c r="Q1059" t="str">
        <f t="shared" si="82"/>
        <v>journalism</v>
      </c>
      <c r="R1059" t="str">
        <f t="shared" si="83"/>
        <v>audio</v>
      </c>
      <c r="S1059" s="12">
        <f>(((K1059/60)/60)/24)+DATE(1970,1,1)</f>
        <v>42678.871331018512</v>
      </c>
      <c r="T1059" s="12">
        <f t="shared" si="84"/>
        <v>42708.912997685184</v>
      </c>
    </row>
    <row r="1060" spans="1:20" ht="60" x14ac:dyDescent="0.25">
      <c r="A1060" s="7">
        <f t="shared" si="80"/>
        <v>0</v>
      </c>
      <c r="B1060">
        <v>1058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8">
        <f t="shared" si="81"/>
        <v>0</v>
      </c>
      <c r="Q1060" t="str">
        <f t="shared" si="82"/>
        <v>journalism</v>
      </c>
      <c r="R1060" t="str">
        <f t="shared" si="83"/>
        <v>audio</v>
      </c>
      <c r="S1060" s="12">
        <f>(((K1060/60)/60)/24)+DATE(1970,1,1)</f>
        <v>42047.900960648149</v>
      </c>
      <c r="T1060" s="12">
        <f t="shared" si="84"/>
        <v>42089</v>
      </c>
    </row>
    <row r="1061" spans="1:20" x14ac:dyDescent="0.25">
      <c r="A1061" s="7">
        <f t="shared" si="80"/>
        <v>0</v>
      </c>
      <c r="B1061">
        <v>1059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8">
        <f t="shared" si="81"/>
        <v>0</v>
      </c>
      <c r="Q1061" t="str">
        <f t="shared" si="82"/>
        <v>journalism</v>
      </c>
      <c r="R1061" t="str">
        <f t="shared" si="83"/>
        <v>audio</v>
      </c>
      <c r="S1061" s="12">
        <f>(((K1061/60)/60)/24)+DATE(1970,1,1)</f>
        <v>42046.79</v>
      </c>
      <c r="T1061" s="12">
        <f t="shared" si="84"/>
        <v>42076.748333333337</v>
      </c>
    </row>
    <row r="1062" spans="1:20" ht="60" x14ac:dyDescent="0.25">
      <c r="A1062" s="7">
        <f t="shared" si="80"/>
        <v>1</v>
      </c>
      <c r="B1062">
        <v>1060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8">
        <f t="shared" si="81"/>
        <v>50</v>
      </c>
      <c r="Q1062" t="str">
        <f t="shared" si="82"/>
        <v>journalism</v>
      </c>
      <c r="R1062" t="str">
        <f t="shared" si="83"/>
        <v>audio</v>
      </c>
      <c r="S1062" s="12">
        <f>(((K1062/60)/60)/24)+DATE(1970,1,1)</f>
        <v>42079.913113425922</v>
      </c>
      <c r="T1062" s="12">
        <f t="shared" si="84"/>
        <v>42109.913113425922</v>
      </c>
    </row>
    <row r="1063" spans="1:20" ht="45" x14ac:dyDescent="0.25">
      <c r="A1063" s="7">
        <f t="shared" si="80"/>
        <v>0</v>
      </c>
      <c r="B1063">
        <v>1061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8">
        <f t="shared" si="81"/>
        <v>0</v>
      </c>
      <c r="Q1063" t="str">
        <f t="shared" si="82"/>
        <v>journalism</v>
      </c>
      <c r="R1063" t="str">
        <f t="shared" si="83"/>
        <v>audio</v>
      </c>
      <c r="S1063" s="12">
        <f>(((K1063/60)/60)/24)+DATE(1970,1,1)</f>
        <v>42432.276712962965</v>
      </c>
      <c r="T1063" s="12">
        <f t="shared" si="84"/>
        <v>42492.041666666672</v>
      </c>
    </row>
    <row r="1064" spans="1:20" ht="30" x14ac:dyDescent="0.25">
      <c r="A1064" s="7">
        <f t="shared" si="80"/>
        <v>95</v>
      </c>
      <c r="B1064">
        <v>1062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8">
        <f t="shared" si="81"/>
        <v>47.5</v>
      </c>
      <c r="Q1064" t="str">
        <f t="shared" si="82"/>
        <v>journalism</v>
      </c>
      <c r="R1064" t="str">
        <f t="shared" si="83"/>
        <v>audio</v>
      </c>
      <c r="S1064" s="12">
        <f>(((K1064/60)/60)/24)+DATE(1970,1,1)</f>
        <v>42556.807187500002</v>
      </c>
      <c r="T1064" s="12">
        <f t="shared" si="84"/>
        <v>42563.807187500002</v>
      </c>
    </row>
    <row r="1065" spans="1:20" ht="60" x14ac:dyDescent="0.25">
      <c r="A1065" s="7">
        <f t="shared" si="80"/>
        <v>0</v>
      </c>
      <c r="B1065">
        <v>1063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8">
        <f t="shared" si="81"/>
        <v>0</v>
      </c>
      <c r="Q1065" t="str">
        <f t="shared" si="82"/>
        <v>journalism</v>
      </c>
      <c r="R1065" t="str">
        <f t="shared" si="83"/>
        <v>audio</v>
      </c>
      <c r="S1065" s="12">
        <f>(((K1065/60)/60)/24)+DATE(1970,1,1)</f>
        <v>42583.030810185184</v>
      </c>
      <c r="T1065" s="12">
        <f t="shared" si="84"/>
        <v>42613.030810185184</v>
      </c>
    </row>
    <row r="1066" spans="1:20" ht="60" x14ac:dyDescent="0.25">
      <c r="A1066" s="7">
        <f t="shared" si="80"/>
        <v>9</v>
      </c>
      <c r="B1066">
        <v>1064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8">
        <f t="shared" si="81"/>
        <v>65.666666666666671</v>
      </c>
      <c r="Q1066" t="str">
        <f t="shared" si="82"/>
        <v>games</v>
      </c>
      <c r="R1066" t="str">
        <f t="shared" si="83"/>
        <v>video games</v>
      </c>
      <c r="S1066" s="12">
        <f>(((K1066/60)/60)/24)+DATE(1970,1,1)</f>
        <v>41417.228043981479</v>
      </c>
      <c r="T1066" s="12">
        <f t="shared" si="84"/>
        <v>41462.228043981479</v>
      </c>
    </row>
    <row r="1067" spans="1:20" ht="60" x14ac:dyDescent="0.25">
      <c r="A1067" s="7">
        <f t="shared" si="80"/>
        <v>3</v>
      </c>
      <c r="B1067">
        <v>1065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8">
        <f t="shared" si="81"/>
        <v>16.2</v>
      </c>
      <c r="Q1067" t="str">
        <f t="shared" si="82"/>
        <v>games</v>
      </c>
      <c r="R1067" t="str">
        <f t="shared" si="83"/>
        <v>video games</v>
      </c>
      <c r="S1067" s="12">
        <f>(((K1067/60)/60)/24)+DATE(1970,1,1)</f>
        <v>41661.381041666667</v>
      </c>
      <c r="T1067" s="12">
        <f t="shared" si="84"/>
        <v>41689.381041666667</v>
      </c>
    </row>
    <row r="1068" spans="1:20" ht="45" x14ac:dyDescent="0.25">
      <c r="A1068" s="7">
        <f t="shared" si="80"/>
        <v>3</v>
      </c>
      <c r="B1068">
        <v>1066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8">
        <f t="shared" si="81"/>
        <v>34.128378378378379</v>
      </c>
      <c r="Q1068" t="str">
        <f t="shared" si="82"/>
        <v>games</v>
      </c>
      <c r="R1068" t="str">
        <f t="shared" si="83"/>
        <v>video games</v>
      </c>
      <c r="S1068" s="12">
        <f>(((K1068/60)/60)/24)+DATE(1970,1,1)</f>
        <v>41445.962754629632</v>
      </c>
      <c r="T1068" s="12">
        <f t="shared" si="84"/>
        <v>41490.962754629632</v>
      </c>
    </row>
    <row r="1069" spans="1:20" ht="60" x14ac:dyDescent="0.25">
      <c r="A1069" s="7">
        <f t="shared" si="80"/>
        <v>26</v>
      </c>
      <c r="B1069">
        <v>1067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8">
        <f t="shared" si="81"/>
        <v>13</v>
      </c>
      <c r="Q1069" t="str">
        <f t="shared" si="82"/>
        <v>games</v>
      </c>
      <c r="R1069" t="str">
        <f t="shared" si="83"/>
        <v>video games</v>
      </c>
      <c r="S1069" s="12">
        <f>(((K1069/60)/60)/24)+DATE(1970,1,1)</f>
        <v>41599.855682870373</v>
      </c>
      <c r="T1069" s="12">
        <f t="shared" si="84"/>
        <v>41629.855682870373</v>
      </c>
    </row>
    <row r="1070" spans="1:20" ht="60" x14ac:dyDescent="0.25">
      <c r="A1070" s="7">
        <f t="shared" si="80"/>
        <v>0</v>
      </c>
      <c r="B1070">
        <v>1068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8">
        <f t="shared" si="81"/>
        <v>11.25</v>
      </c>
      <c r="Q1070" t="str">
        <f t="shared" si="82"/>
        <v>games</v>
      </c>
      <c r="R1070" t="str">
        <f t="shared" si="83"/>
        <v>video games</v>
      </c>
      <c r="S1070" s="12">
        <f>(((K1070/60)/60)/24)+DATE(1970,1,1)</f>
        <v>42440.371111111104</v>
      </c>
      <c r="T1070" s="12">
        <f t="shared" si="84"/>
        <v>42470.329444444447</v>
      </c>
    </row>
    <row r="1071" spans="1:20" ht="45" x14ac:dyDescent="0.25">
      <c r="A1071" s="7">
        <f t="shared" si="80"/>
        <v>39</v>
      </c>
      <c r="B1071">
        <v>1069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8">
        <f t="shared" si="81"/>
        <v>40.476190476190474</v>
      </c>
      <c r="Q1071" t="str">
        <f t="shared" si="82"/>
        <v>games</v>
      </c>
      <c r="R1071" t="str">
        <f t="shared" si="83"/>
        <v>video games</v>
      </c>
      <c r="S1071" s="12">
        <f>(((K1071/60)/60)/24)+DATE(1970,1,1)</f>
        <v>41572.229849537034</v>
      </c>
      <c r="T1071" s="12">
        <f t="shared" si="84"/>
        <v>41604.271516203706</v>
      </c>
    </row>
    <row r="1072" spans="1:20" ht="45" x14ac:dyDescent="0.25">
      <c r="A1072" s="7">
        <f t="shared" si="80"/>
        <v>1</v>
      </c>
      <c r="B1072">
        <v>1070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8">
        <f t="shared" si="81"/>
        <v>35</v>
      </c>
      <c r="Q1072" t="str">
        <f t="shared" si="82"/>
        <v>games</v>
      </c>
      <c r="R1072" t="str">
        <f t="shared" si="83"/>
        <v>video games</v>
      </c>
      <c r="S1072" s="12">
        <f>(((K1072/60)/60)/24)+DATE(1970,1,1)</f>
        <v>41163.011828703704</v>
      </c>
      <c r="T1072" s="12">
        <f t="shared" si="84"/>
        <v>41183.011828703704</v>
      </c>
    </row>
    <row r="1073" spans="1:20" ht="60" x14ac:dyDescent="0.25">
      <c r="A1073" s="7">
        <f t="shared" si="80"/>
        <v>0</v>
      </c>
      <c r="B1073">
        <v>1071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8">
        <f t="shared" si="81"/>
        <v>0</v>
      </c>
      <c r="Q1073" t="str">
        <f t="shared" si="82"/>
        <v>games</v>
      </c>
      <c r="R1073" t="str">
        <f t="shared" si="83"/>
        <v>video games</v>
      </c>
      <c r="S1073" s="12">
        <f>(((K1073/60)/60)/24)+DATE(1970,1,1)</f>
        <v>42295.753391203703</v>
      </c>
      <c r="T1073" s="12">
        <f t="shared" si="84"/>
        <v>42325.795057870375</v>
      </c>
    </row>
    <row r="1074" spans="1:20" ht="60" x14ac:dyDescent="0.25">
      <c r="A1074" s="7">
        <f t="shared" si="80"/>
        <v>0</v>
      </c>
      <c r="B1074">
        <v>1072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8">
        <f t="shared" si="81"/>
        <v>12.75</v>
      </c>
      <c r="Q1074" t="str">
        <f t="shared" si="82"/>
        <v>games</v>
      </c>
      <c r="R1074" t="str">
        <f t="shared" si="83"/>
        <v>video games</v>
      </c>
      <c r="S1074" s="12">
        <f>(((K1074/60)/60)/24)+DATE(1970,1,1)</f>
        <v>41645.832141203704</v>
      </c>
      <c r="T1074" s="12">
        <f t="shared" si="84"/>
        <v>41675.832141203704</v>
      </c>
    </row>
    <row r="1075" spans="1:20" ht="45" x14ac:dyDescent="0.25">
      <c r="A1075" s="7">
        <f t="shared" si="80"/>
        <v>1</v>
      </c>
      <c r="B1075">
        <v>1073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8">
        <f t="shared" si="81"/>
        <v>10</v>
      </c>
      <c r="Q1075" t="str">
        <f t="shared" si="82"/>
        <v>games</v>
      </c>
      <c r="R1075" t="str">
        <f t="shared" si="83"/>
        <v>video games</v>
      </c>
      <c r="S1075" s="12">
        <f>(((K1075/60)/60)/24)+DATE(1970,1,1)</f>
        <v>40802.964594907404</v>
      </c>
      <c r="T1075" s="12">
        <f t="shared" si="84"/>
        <v>40832.964594907404</v>
      </c>
    </row>
    <row r="1076" spans="1:20" ht="60" x14ac:dyDescent="0.25">
      <c r="A1076" s="7">
        <f t="shared" si="80"/>
        <v>6</v>
      </c>
      <c r="B1076">
        <v>1074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8">
        <f t="shared" si="81"/>
        <v>113.56666666666666</v>
      </c>
      <c r="Q1076" t="str">
        <f t="shared" si="82"/>
        <v>games</v>
      </c>
      <c r="R1076" t="str">
        <f t="shared" si="83"/>
        <v>video games</v>
      </c>
      <c r="S1076" s="12">
        <f>(((K1076/60)/60)/24)+DATE(1970,1,1)</f>
        <v>41613.172974537039</v>
      </c>
      <c r="T1076" s="12">
        <f t="shared" si="84"/>
        <v>41643.172974537039</v>
      </c>
    </row>
    <row r="1077" spans="1:20" ht="45" x14ac:dyDescent="0.25">
      <c r="A1077" s="7">
        <f t="shared" si="80"/>
        <v>5</v>
      </c>
      <c r="B1077">
        <v>1075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8">
        <f t="shared" si="81"/>
        <v>15</v>
      </c>
      <c r="Q1077" t="str">
        <f t="shared" si="82"/>
        <v>games</v>
      </c>
      <c r="R1077" t="str">
        <f t="shared" si="83"/>
        <v>video games</v>
      </c>
      <c r="S1077" s="12">
        <f>(((K1077/60)/60)/24)+DATE(1970,1,1)</f>
        <v>41005.904120370367</v>
      </c>
      <c r="T1077" s="12">
        <f t="shared" si="84"/>
        <v>41035.904120370367</v>
      </c>
    </row>
    <row r="1078" spans="1:20" ht="45" x14ac:dyDescent="0.25">
      <c r="A1078" s="7">
        <f t="shared" si="80"/>
        <v>63</v>
      </c>
      <c r="B1078">
        <v>1076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8">
        <f t="shared" si="81"/>
        <v>48.281025641025643</v>
      </c>
      <c r="Q1078" t="str">
        <f t="shared" si="82"/>
        <v>games</v>
      </c>
      <c r="R1078" t="str">
        <f t="shared" si="83"/>
        <v>video games</v>
      </c>
      <c r="S1078" s="12">
        <f>(((K1078/60)/60)/24)+DATE(1970,1,1)</f>
        <v>41838.377893518518</v>
      </c>
      <c r="T1078" s="12">
        <f t="shared" si="84"/>
        <v>41893.377893518518</v>
      </c>
    </row>
    <row r="1079" spans="1:20" ht="45" x14ac:dyDescent="0.25">
      <c r="A1079" s="7">
        <f t="shared" si="80"/>
        <v>29</v>
      </c>
      <c r="B1079">
        <v>1077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8">
        <f t="shared" si="81"/>
        <v>43.976047904191617</v>
      </c>
      <c r="Q1079" t="str">
        <f t="shared" si="82"/>
        <v>games</v>
      </c>
      <c r="R1079" t="str">
        <f t="shared" si="83"/>
        <v>video games</v>
      </c>
      <c r="S1079" s="12">
        <f>(((K1079/60)/60)/24)+DATE(1970,1,1)</f>
        <v>42353.16679398148</v>
      </c>
      <c r="T1079" s="12">
        <f t="shared" si="84"/>
        <v>42383.16679398148</v>
      </c>
    </row>
    <row r="1080" spans="1:20" ht="60" x14ac:dyDescent="0.25">
      <c r="A1080" s="7">
        <f t="shared" si="80"/>
        <v>8</v>
      </c>
      <c r="B1080">
        <v>1078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8">
        <f t="shared" si="81"/>
        <v>9</v>
      </c>
      <c r="Q1080" t="str">
        <f t="shared" si="82"/>
        <v>games</v>
      </c>
      <c r="R1080" t="str">
        <f t="shared" si="83"/>
        <v>video games</v>
      </c>
      <c r="S1080" s="12">
        <f>(((K1080/60)/60)/24)+DATE(1970,1,1)</f>
        <v>40701.195844907408</v>
      </c>
      <c r="T1080" s="12">
        <f t="shared" si="84"/>
        <v>40746.195844907408</v>
      </c>
    </row>
    <row r="1081" spans="1:20" ht="60" x14ac:dyDescent="0.25">
      <c r="A1081" s="7">
        <f t="shared" si="80"/>
        <v>3</v>
      </c>
      <c r="B1081">
        <v>1079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8">
        <f t="shared" si="81"/>
        <v>37.666666666666664</v>
      </c>
      <c r="Q1081" t="str">
        <f t="shared" si="82"/>
        <v>games</v>
      </c>
      <c r="R1081" t="str">
        <f t="shared" si="83"/>
        <v>video games</v>
      </c>
      <c r="S1081" s="12">
        <f>(((K1081/60)/60)/24)+DATE(1970,1,1)</f>
        <v>42479.566388888896</v>
      </c>
      <c r="T1081" s="12">
        <f t="shared" si="84"/>
        <v>42504.566388888896</v>
      </c>
    </row>
    <row r="1082" spans="1:20" ht="45" x14ac:dyDescent="0.25">
      <c r="A1082" s="7">
        <f t="shared" si="80"/>
        <v>9</v>
      </c>
      <c r="B1082">
        <v>1080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8">
        <f t="shared" si="81"/>
        <v>18.581632653061224</v>
      </c>
      <c r="Q1082" t="str">
        <f t="shared" si="82"/>
        <v>games</v>
      </c>
      <c r="R1082" t="str">
        <f t="shared" si="83"/>
        <v>video games</v>
      </c>
      <c r="S1082" s="12">
        <f>(((K1082/60)/60)/24)+DATE(1970,1,1)</f>
        <v>41740.138113425928</v>
      </c>
      <c r="T1082" s="12">
        <f t="shared" si="84"/>
        <v>41770.138113425928</v>
      </c>
    </row>
    <row r="1083" spans="1:20" ht="45" x14ac:dyDescent="0.25">
      <c r="A1083" s="7">
        <f t="shared" si="80"/>
        <v>0</v>
      </c>
      <c r="B1083">
        <v>1081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8">
        <f t="shared" si="81"/>
        <v>3</v>
      </c>
      <c r="Q1083" t="str">
        <f t="shared" si="82"/>
        <v>games</v>
      </c>
      <c r="R1083" t="str">
        <f t="shared" si="83"/>
        <v>video games</v>
      </c>
      <c r="S1083" s="12">
        <f>(((K1083/60)/60)/24)+DATE(1970,1,1)</f>
        <v>42002.926990740743</v>
      </c>
      <c r="T1083" s="12">
        <f t="shared" si="84"/>
        <v>42032.926990740743</v>
      </c>
    </row>
    <row r="1084" spans="1:20" ht="45" x14ac:dyDescent="0.25">
      <c r="A1084" s="7">
        <f t="shared" si="80"/>
        <v>1</v>
      </c>
      <c r="B1084">
        <v>1082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8">
        <f t="shared" si="81"/>
        <v>18.666666666666668</v>
      </c>
      <c r="Q1084" t="str">
        <f t="shared" si="82"/>
        <v>games</v>
      </c>
      <c r="R1084" t="str">
        <f t="shared" si="83"/>
        <v>video games</v>
      </c>
      <c r="S1084" s="12">
        <f>(((K1084/60)/60)/24)+DATE(1970,1,1)</f>
        <v>41101.906111111115</v>
      </c>
      <c r="T1084" s="12">
        <f t="shared" si="84"/>
        <v>41131.906111111115</v>
      </c>
    </row>
    <row r="1085" spans="1:20" ht="60" x14ac:dyDescent="0.25">
      <c r="A1085" s="7">
        <f t="shared" si="80"/>
        <v>1</v>
      </c>
      <c r="B1085">
        <v>1083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8">
        <f t="shared" si="81"/>
        <v>410</v>
      </c>
      <c r="Q1085" t="str">
        <f t="shared" si="82"/>
        <v>games</v>
      </c>
      <c r="R1085" t="str">
        <f t="shared" si="83"/>
        <v>video games</v>
      </c>
      <c r="S1085" s="12">
        <f>(((K1085/60)/60)/24)+DATE(1970,1,1)</f>
        <v>41793.659525462965</v>
      </c>
      <c r="T1085" s="12">
        <f t="shared" si="84"/>
        <v>41853.659525462965</v>
      </c>
    </row>
    <row r="1086" spans="1:20" x14ac:dyDescent="0.25">
      <c r="A1086" s="7">
        <f t="shared" si="80"/>
        <v>0</v>
      </c>
      <c r="B1086">
        <v>1084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8">
        <f t="shared" si="81"/>
        <v>0</v>
      </c>
      <c r="Q1086" t="str">
        <f t="shared" si="82"/>
        <v>games</v>
      </c>
      <c r="R1086" t="str">
        <f t="shared" si="83"/>
        <v>video games</v>
      </c>
      <c r="S1086" s="12">
        <f>(((K1086/60)/60)/24)+DATE(1970,1,1)</f>
        <v>41829.912083333329</v>
      </c>
      <c r="T1086" s="12">
        <f t="shared" si="84"/>
        <v>41859.912083333329</v>
      </c>
    </row>
    <row r="1087" spans="1:20" ht="45" x14ac:dyDescent="0.25">
      <c r="A1087" s="7">
        <f t="shared" si="80"/>
        <v>3</v>
      </c>
      <c r="B1087">
        <v>1085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8">
        <f t="shared" si="81"/>
        <v>114</v>
      </c>
      <c r="Q1087" t="str">
        <f t="shared" si="82"/>
        <v>games</v>
      </c>
      <c r="R1087" t="str">
        <f t="shared" si="83"/>
        <v>video games</v>
      </c>
      <c r="S1087" s="12">
        <f>(((K1087/60)/60)/24)+DATE(1970,1,1)</f>
        <v>42413.671006944445</v>
      </c>
      <c r="T1087" s="12">
        <f t="shared" si="84"/>
        <v>42443.629340277781</v>
      </c>
    </row>
    <row r="1088" spans="1:20" x14ac:dyDescent="0.25">
      <c r="A1088" s="7">
        <f t="shared" si="80"/>
        <v>0</v>
      </c>
      <c r="B1088">
        <v>1086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8">
        <f t="shared" si="81"/>
        <v>7.5</v>
      </c>
      <c r="Q1088" t="str">
        <f t="shared" si="82"/>
        <v>games</v>
      </c>
      <c r="R1088" t="str">
        <f t="shared" si="83"/>
        <v>video games</v>
      </c>
      <c r="S1088" s="12">
        <f>(((K1088/60)/60)/24)+DATE(1970,1,1)</f>
        <v>41845.866793981484</v>
      </c>
      <c r="T1088" s="12">
        <f t="shared" si="84"/>
        <v>41875.866793981484</v>
      </c>
    </row>
    <row r="1089" spans="1:20" ht="60" x14ac:dyDescent="0.25">
      <c r="A1089" s="7">
        <f t="shared" si="80"/>
        <v>0</v>
      </c>
      <c r="B1089">
        <v>1087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8">
        <f t="shared" si="81"/>
        <v>0</v>
      </c>
      <c r="Q1089" t="str">
        <f t="shared" si="82"/>
        <v>games</v>
      </c>
      <c r="R1089" t="str">
        <f t="shared" si="83"/>
        <v>video games</v>
      </c>
      <c r="S1089" s="12">
        <f>(((K1089/60)/60)/24)+DATE(1970,1,1)</f>
        <v>41775.713969907411</v>
      </c>
      <c r="T1089" s="12">
        <f t="shared" si="84"/>
        <v>41805.713969907411</v>
      </c>
    </row>
    <row r="1090" spans="1:20" ht="45" x14ac:dyDescent="0.25">
      <c r="A1090" s="7">
        <f t="shared" si="80"/>
        <v>14</v>
      </c>
      <c r="B1090">
        <v>1088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8">
        <f t="shared" si="81"/>
        <v>43.41727891156463</v>
      </c>
      <c r="Q1090" t="str">
        <f t="shared" si="82"/>
        <v>games</v>
      </c>
      <c r="R1090" t="str">
        <f t="shared" si="83"/>
        <v>video games</v>
      </c>
      <c r="S1090" s="12">
        <f>(((K1090/60)/60)/24)+DATE(1970,1,1)</f>
        <v>41723.799386574072</v>
      </c>
      <c r="T1090" s="12">
        <f t="shared" si="84"/>
        <v>41753.799386574072</v>
      </c>
    </row>
    <row r="1091" spans="1:20" ht="30" x14ac:dyDescent="0.25">
      <c r="A1091" s="7">
        <f t="shared" ref="A1091:A1154" si="85">IF(E1091&gt;0,ROUND(100*F1091/E1091,0),0)</f>
        <v>8</v>
      </c>
      <c r="B1091">
        <v>1089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8">
        <f t="shared" ref="P1091:P1154" si="86">IF(M1091&gt;0,F1091/M1091,0)</f>
        <v>23.959183673469386</v>
      </c>
      <c r="Q1091" t="str">
        <f t="shared" ref="Q1091:Q1154" si="87">MID(O1091,1,FIND("/",O1091)-1)</f>
        <v>games</v>
      </c>
      <c r="R1091" t="str">
        <f t="shared" ref="R1091:R1154" si="88">MID(O1091,FIND("/",O1091)+1,LEN(O1091)-FIND("/",O1091))</f>
        <v>video games</v>
      </c>
      <c r="S1091" s="12">
        <f>(((K1091/60)/60)/24)+DATE(1970,1,1)</f>
        <v>42151.189525462964</v>
      </c>
      <c r="T1091" s="12">
        <f t="shared" ref="T1091:T1154" si="89">(((J1091/60)/60)/24)+DATE(1970,1,1)</f>
        <v>42181.189525462964</v>
      </c>
    </row>
    <row r="1092" spans="1:20" ht="60" x14ac:dyDescent="0.25">
      <c r="A1092" s="7">
        <f t="shared" si="85"/>
        <v>0</v>
      </c>
      <c r="B1092">
        <v>1090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8">
        <f t="shared" si="86"/>
        <v>5</v>
      </c>
      <c r="Q1092" t="str">
        <f t="shared" si="87"/>
        <v>games</v>
      </c>
      <c r="R1092" t="str">
        <f t="shared" si="88"/>
        <v>video games</v>
      </c>
      <c r="S1092" s="12">
        <f>(((K1092/60)/60)/24)+DATE(1970,1,1)</f>
        <v>42123.185798611114</v>
      </c>
      <c r="T1092" s="12">
        <f t="shared" si="89"/>
        <v>42153.185798611114</v>
      </c>
    </row>
    <row r="1093" spans="1:20" ht="60" x14ac:dyDescent="0.25">
      <c r="A1093" s="7">
        <f t="shared" si="85"/>
        <v>13</v>
      </c>
      <c r="B1093">
        <v>1091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8">
        <f t="shared" si="86"/>
        <v>12.5</v>
      </c>
      <c r="Q1093" t="str">
        <f t="shared" si="87"/>
        <v>games</v>
      </c>
      <c r="R1093" t="str">
        <f t="shared" si="88"/>
        <v>video games</v>
      </c>
      <c r="S1093" s="12">
        <f>(((K1093/60)/60)/24)+DATE(1970,1,1)</f>
        <v>42440.820277777777</v>
      </c>
      <c r="T1093" s="12">
        <f t="shared" si="89"/>
        <v>42470.778611111105</v>
      </c>
    </row>
    <row r="1094" spans="1:20" ht="60" x14ac:dyDescent="0.25">
      <c r="A1094" s="7">
        <f t="shared" si="85"/>
        <v>1</v>
      </c>
      <c r="B1094">
        <v>1092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8">
        <f t="shared" si="86"/>
        <v>3</v>
      </c>
      <c r="Q1094" t="str">
        <f t="shared" si="87"/>
        <v>games</v>
      </c>
      <c r="R1094" t="str">
        <f t="shared" si="88"/>
        <v>video games</v>
      </c>
      <c r="S1094" s="12">
        <f>(((K1094/60)/60)/24)+DATE(1970,1,1)</f>
        <v>41250.025902777779</v>
      </c>
      <c r="T1094" s="12">
        <f t="shared" si="89"/>
        <v>41280.025902777779</v>
      </c>
    </row>
    <row r="1095" spans="1:20" ht="45" x14ac:dyDescent="0.25">
      <c r="A1095" s="7">
        <f t="shared" si="85"/>
        <v>14</v>
      </c>
      <c r="B1095">
        <v>1093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8">
        <f t="shared" si="86"/>
        <v>10.5625</v>
      </c>
      <c r="Q1095" t="str">
        <f t="shared" si="87"/>
        <v>games</v>
      </c>
      <c r="R1095" t="str">
        <f t="shared" si="88"/>
        <v>video games</v>
      </c>
      <c r="S1095" s="12">
        <f>(((K1095/60)/60)/24)+DATE(1970,1,1)</f>
        <v>42396.973807870367</v>
      </c>
      <c r="T1095" s="12">
        <f t="shared" si="89"/>
        <v>42411.973807870367</v>
      </c>
    </row>
    <row r="1096" spans="1:20" ht="60" x14ac:dyDescent="0.25">
      <c r="A1096" s="7">
        <f t="shared" si="85"/>
        <v>18</v>
      </c>
      <c r="B1096">
        <v>1094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8">
        <f t="shared" si="86"/>
        <v>122.00037037037038</v>
      </c>
      <c r="Q1096" t="str">
        <f t="shared" si="87"/>
        <v>games</v>
      </c>
      <c r="R1096" t="str">
        <f t="shared" si="88"/>
        <v>video games</v>
      </c>
      <c r="S1096" s="12">
        <f>(((K1096/60)/60)/24)+DATE(1970,1,1)</f>
        <v>40795.713344907403</v>
      </c>
      <c r="T1096" s="12">
        <f t="shared" si="89"/>
        <v>40825.713344907403</v>
      </c>
    </row>
    <row r="1097" spans="1:20" ht="60" x14ac:dyDescent="0.25">
      <c r="A1097" s="7">
        <f t="shared" si="85"/>
        <v>5</v>
      </c>
      <c r="B1097">
        <v>1095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8">
        <f t="shared" si="86"/>
        <v>267.80851063829789</v>
      </c>
      <c r="Q1097" t="str">
        <f t="shared" si="87"/>
        <v>games</v>
      </c>
      <c r="R1097" t="str">
        <f t="shared" si="88"/>
        <v>video games</v>
      </c>
      <c r="S1097" s="12">
        <f>(((K1097/60)/60)/24)+DATE(1970,1,1)</f>
        <v>41486.537268518521</v>
      </c>
      <c r="T1097" s="12">
        <f t="shared" si="89"/>
        <v>41516.537268518521</v>
      </c>
    </row>
    <row r="1098" spans="1:20" ht="60" x14ac:dyDescent="0.25">
      <c r="A1098" s="7">
        <f t="shared" si="85"/>
        <v>18</v>
      </c>
      <c r="B1098">
        <v>1096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8">
        <f t="shared" si="86"/>
        <v>74.206896551724142</v>
      </c>
      <c r="Q1098" t="str">
        <f t="shared" si="87"/>
        <v>games</v>
      </c>
      <c r="R1098" t="str">
        <f t="shared" si="88"/>
        <v>video games</v>
      </c>
      <c r="S1098" s="12">
        <f>(((K1098/60)/60)/24)+DATE(1970,1,1)</f>
        <v>41885.51798611111</v>
      </c>
      <c r="T1098" s="12">
        <f t="shared" si="89"/>
        <v>41916.145833333336</v>
      </c>
    </row>
    <row r="1099" spans="1:20" ht="45" x14ac:dyDescent="0.25">
      <c r="A1099" s="7">
        <f t="shared" si="85"/>
        <v>0</v>
      </c>
      <c r="B1099">
        <v>1097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8">
        <f t="shared" si="86"/>
        <v>6.7142857142857144</v>
      </c>
      <c r="Q1099" t="str">
        <f t="shared" si="87"/>
        <v>games</v>
      </c>
      <c r="R1099" t="str">
        <f t="shared" si="88"/>
        <v>video games</v>
      </c>
      <c r="S1099" s="12">
        <f>(((K1099/60)/60)/24)+DATE(1970,1,1)</f>
        <v>41660.792557870373</v>
      </c>
      <c r="T1099" s="12">
        <f t="shared" si="89"/>
        <v>41700.792557870373</v>
      </c>
    </row>
    <row r="1100" spans="1:20" ht="30" x14ac:dyDescent="0.25">
      <c r="A1100" s="7">
        <f t="shared" si="85"/>
        <v>7</v>
      </c>
      <c r="B1100">
        <v>1098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8">
        <f t="shared" si="86"/>
        <v>81.954545454545453</v>
      </c>
      <c r="Q1100" t="str">
        <f t="shared" si="87"/>
        <v>games</v>
      </c>
      <c r="R1100" t="str">
        <f t="shared" si="88"/>
        <v>video games</v>
      </c>
      <c r="S1100" s="12">
        <f>(((K1100/60)/60)/24)+DATE(1970,1,1)</f>
        <v>41712.762673611112</v>
      </c>
      <c r="T1100" s="12">
        <f t="shared" si="89"/>
        <v>41742.762673611112</v>
      </c>
    </row>
    <row r="1101" spans="1:20" ht="60" x14ac:dyDescent="0.25">
      <c r="A1101" s="7">
        <f t="shared" si="85"/>
        <v>1</v>
      </c>
      <c r="B1101">
        <v>1099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8">
        <f t="shared" si="86"/>
        <v>25</v>
      </c>
      <c r="Q1101" t="str">
        <f t="shared" si="87"/>
        <v>games</v>
      </c>
      <c r="R1101" t="str">
        <f t="shared" si="88"/>
        <v>video games</v>
      </c>
      <c r="S1101" s="12">
        <f>(((K1101/60)/60)/24)+DATE(1970,1,1)</f>
        <v>42107.836435185185</v>
      </c>
      <c r="T1101" s="12">
        <f t="shared" si="89"/>
        <v>42137.836435185185</v>
      </c>
    </row>
    <row r="1102" spans="1:20" ht="45" x14ac:dyDescent="0.25">
      <c r="A1102" s="7">
        <f t="shared" si="85"/>
        <v>3</v>
      </c>
      <c r="B1102">
        <v>1100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8">
        <f t="shared" si="86"/>
        <v>10</v>
      </c>
      <c r="Q1102" t="str">
        <f t="shared" si="87"/>
        <v>games</v>
      </c>
      <c r="R1102" t="str">
        <f t="shared" si="88"/>
        <v>video games</v>
      </c>
      <c r="S1102" s="12">
        <f>(((K1102/60)/60)/24)+DATE(1970,1,1)</f>
        <v>42384.110775462963</v>
      </c>
      <c r="T1102" s="12">
        <f t="shared" si="89"/>
        <v>42414.110775462963</v>
      </c>
    </row>
    <row r="1103" spans="1:20" ht="45" x14ac:dyDescent="0.25">
      <c r="A1103" s="7">
        <f t="shared" si="85"/>
        <v>0</v>
      </c>
      <c r="B1103">
        <v>1101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8">
        <f t="shared" si="86"/>
        <v>6.833333333333333</v>
      </c>
      <c r="Q1103" t="str">
        <f t="shared" si="87"/>
        <v>games</v>
      </c>
      <c r="R1103" t="str">
        <f t="shared" si="88"/>
        <v>video games</v>
      </c>
      <c r="S1103" s="12">
        <f>(((K1103/60)/60)/24)+DATE(1970,1,1)</f>
        <v>42538.77243055556</v>
      </c>
      <c r="T1103" s="12">
        <f t="shared" si="89"/>
        <v>42565.758333333331</v>
      </c>
    </row>
    <row r="1104" spans="1:20" ht="60" x14ac:dyDescent="0.25">
      <c r="A1104" s="7">
        <f t="shared" si="85"/>
        <v>5</v>
      </c>
      <c r="B1104">
        <v>1102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8">
        <f t="shared" si="86"/>
        <v>17.708333333333332</v>
      </c>
      <c r="Q1104" t="str">
        <f t="shared" si="87"/>
        <v>games</v>
      </c>
      <c r="R1104" t="str">
        <f t="shared" si="88"/>
        <v>video games</v>
      </c>
      <c r="S1104" s="12">
        <f>(((K1104/60)/60)/24)+DATE(1970,1,1)</f>
        <v>41577.045428240745</v>
      </c>
      <c r="T1104" s="12">
        <f t="shared" si="89"/>
        <v>41617.249305555553</v>
      </c>
    </row>
    <row r="1105" spans="1:20" ht="45" x14ac:dyDescent="0.25">
      <c r="A1105" s="7">
        <f t="shared" si="85"/>
        <v>2</v>
      </c>
      <c r="B1105">
        <v>1103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8">
        <f t="shared" si="86"/>
        <v>16.2</v>
      </c>
      <c r="Q1105" t="str">
        <f t="shared" si="87"/>
        <v>games</v>
      </c>
      <c r="R1105" t="str">
        <f t="shared" si="88"/>
        <v>video games</v>
      </c>
      <c r="S1105" s="12">
        <f>(((K1105/60)/60)/24)+DATE(1970,1,1)</f>
        <v>42479.22210648148</v>
      </c>
      <c r="T1105" s="12">
        <f t="shared" si="89"/>
        <v>42539.22210648148</v>
      </c>
    </row>
    <row r="1106" spans="1:20" ht="60" x14ac:dyDescent="0.25">
      <c r="A1106" s="7">
        <f t="shared" si="85"/>
        <v>5</v>
      </c>
      <c r="B1106">
        <v>1104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8">
        <f t="shared" si="86"/>
        <v>80.297297297297291</v>
      </c>
      <c r="Q1106" t="str">
        <f t="shared" si="87"/>
        <v>games</v>
      </c>
      <c r="R1106" t="str">
        <f t="shared" si="88"/>
        <v>video games</v>
      </c>
      <c r="S1106" s="12">
        <f>(((K1106/60)/60)/24)+DATE(1970,1,1)</f>
        <v>41771.40996527778</v>
      </c>
      <c r="T1106" s="12">
        <f t="shared" si="89"/>
        <v>41801.40996527778</v>
      </c>
    </row>
    <row r="1107" spans="1:20" ht="60" x14ac:dyDescent="0.25">
      <c r="A1107" s="7">
        <f t="shared" si="85"/>
        <v>0</v>
      </c>
      <c r="B1107">
        <v>1105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8">
        <f t="shared" si="86"/>
        <v>71.55</v>
      </c>
      <c r="Q1107" t="str">
        <f t="shared" si="87"/>
        <v>games</v>
      </c>
      <c r="R1107" t="str">
        <f t="shared" si="88"/>
        <v>video games</v>
      </c>
      <c r="S1107" s="12">
        <f>(((K1107/60)/60)/24)+DATE(1970,1,1)</f>
        <v>41692.135729166665</v>
      </c>
      <c r="T1107" s="12">
        <f t="shared" si="89"/>
        <v>41722.0940625</v>
      </c>
    </row>
    <row r="1108" spans="1:20" ht="45" x14ac:dyDescent="0.25">
      <c r="A1108" s="7">
        <f t="shared" si="85"/>
        <v>41</v>
      </c>
      <c r="B1108">
        <v>1106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8">
        <f t="shared" si="86"/>
        <v>23.571428571428573</v>
      </c>
      <c r="Q1108" t="str">
        <f t="shared" si="87"/>
        <v>games</v>
      </c>
      <c r="R1108" t="str">
        <f t="shared" si="88"/>
        <v>video games</v>
      </c>
      <c r="S1108" s="12">
        <f>(((K1108/60)/60)/24)+DATE(1970,1,1)</f>
        <v>40973.740451388891</v>
      </c>
      <c r="T1108" s="12">
        <f t="shared" si="89"/>
        <v>41003.698784722219</v>
      </c>
    </row>
    <row r="1109" spans="1:20" ht="60" x14ac:dyDescent="0.25">
      <c r="A1109" s="7">
        <f t="shared" si="85"/>
        <v>0</v>
      </c>
      <c r="B1109">
        <v>1107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8">
        <f t="shared" si="86"/>
        <v>0</v>
      </c>
      <c r="Q1109" t="str">
        <f t="shared" si="87"/>
        <v>games</v>
      </c>
      <c r="R1109" t="str">
        <f t="shared" si="88"/>
        <v>video games</v>
      </c>
      <c r="S1109" s="12">
        <f>(((K1109/60)/60)/24)+DATE(1970,1,1)</f>
        <v>41813.861388888887</v>
      </c>
      <c r="T1109" s="12">
        <f t="shared" si="89"/>
        <v>41843.861388888887</v>
      </c>
    </row>
    <row r="1110" spans="1:20" ht="60" x14ac:dyDescent="0.25">
      <c r="A1110" s="7">
        <f t="shared" si="85"/>
        <v>3</v>
      </c>
      <c r="B1110">
        <v>1108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8">
        <f t="shared" si="86"/>
        <v>34.88095238095238</v>
      </c>
      <c r="Q1110" t="str">
        <f t="shared" si="87"/>
        <v>games</v>
      </c>
      <c r="R1110" t="str">
        <f t="shared" si="88"/>
        <v>video games</v>
      </c>
      <c r="S1110" s="12">
        <f>(((K1110/60)/60)/24)+DATE(1970,1,1)</f>
        <v>40952.636979166666</v>
      </c>
      <c r="T1110" s="12">
        <f t="shared" si="89"/>
        <v>41012.595312500001</v>
      </c>
    </row>
    <row r="1111" spans="1:20" ht="60" x14ac:dyDescent="0.25">
      <c r="A1111" s="7">
        <f t="shared" si="85"/>
        <v>0</v>
      </c>
      <c r="B1111">
        <v>1109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8">
        <f t="shared" si="86"/>
        <v>15</v>
      </c>
      <c r="Q1111" t="str">
        <f t="shared" si="87"/>
        <v>games</v>
      </c>
      <c r="R1111" t="str">
        <f t="shared" si="88"/>
        <v>video games</v>
      </c>
      <c r="S1111" s="12">
        <f>(((K1111/60)/60)/24)+DATE(1970,1,1)</f>
        <v>42662.752199074079</v>
      </c>
      <c r="T1111" s="12">
        <f t="shared" si="89"/>
        <v>42692.793865740736</v>
      </c>
    </row>
    <row r="1112" spans="1:20" ht="60" x14ac:dyDescent="0.25">
      <c r="A1112" s="7">
        <f t="shared" si="85"/>
        <v>1</v>
      </c>
      <c r="B1112">
        <v>1110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8">
        <f t="shared" si="86"/>
        <v>23.181818181818183</v>
      </c>
      <c r="Q1112" t="str">
        <f t="shared" si="87"/>
        <v>games</v>
      </c>
      <c r="R1112" t="str">
        <f t="shared" si="88"/>
        <v>video games</v>
      </c>
      <c r="S1112" s="12">
        <f>(((K1112/60)/60)/24)+DATE(1970,1,1)</f>
        <v>41220.933124999996</v>
      </c>
      <c r="T1112" s="12">
        <f t="shared" si="89"/>
        <v>41250.933124999996</v>
      </c>
    </row>
    <row r="1113" spans="1:20" ht="60" x14ac:dyDescent="0.25">
      <c r="A1113" s="7">
        <f t="shared" si="85"/>
        <v>0</v>
      </c>
      <c r="B1113">
        <v>1111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8">
        <f t="shared" si="86"/>
        <v>1</v>
      </c>
      <c r="Q1113" t="str">
        <f t="shared" si="87"/>
        <v>games</v>
      </c>
      <c r="R1113" t="str">
        <f t="shared" si="88"/>
        <v>video games</v>
      </c>
      <c r="S1113" s="12">
        <f>(((K1113/60)/60)/24)+DATE(1970,1,1)</f>
        <v>42347.203587962969</v>
      </c>
      <c r="T1113" s="12">
        <f t="shared" si="89"/>
        <v>42377.203587962969</v>
      </c>
    </row>
    <row r="1114" spans="1:20" ht="45" x14ac:dyDescent="0.25">
      <c r="A1114" s="7">
        <f t="shared" si="85"/>
        <v>36</v>
      </c>
      <c r="B1114">
        <v>1112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8">
        <f t="shared" si="86"/>
        <v>100.23371794871794</v>
      </c>
      <c r="Q1114" t="str">
        <f t="shared" si="87"/>
        <v>games</v>
      </c>
      <c r="R1114" t="str">
        <f t="shared" si="88"/>
        <v>video games</v>
      </c>
      <c r="S1114" s="12">
        <f>(((K1114/60)/60)/24)+DATE(1970,1,1)</f>
        <v>41963.759386574078</v>
      </c>
      <c r="T1114" s="12">
        <f t="shared" si="89"/>
        <v>42023.354166666672</v>
      </c>
    </row>
    <row r="1115" spans="1:20" ht="60" x14ac:dyDescent="0.25">
      <c r="A1115" s="7">
        <f t="shared" si="85"/>
        <v>1</v>
      </c>
      <c r="B1115">
        <v>1113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8">
        <f t="shared" si="86"/>
        <v>5</v>
      </c>
      <c r="Q1115" t="str">
        <f t="shared" si="87"/>
        <v>games</v>
      </c>
      <c r="R1115" t="str">
        <f t="shared" si="88"/>
        <v>video games</v>
      </c>
      <c r="S1115" s="12">
        <f>(((K1115/60)/60)/24)+DATE(1970,1,1)</f>
        <v>41835.977083333331</v>
      </c>
      <c r="T1115" s="12">
        <f t="shared" si="89"/>
        <v>41865.977083333331</v>
      </c>
    </row>
    <row r="1116" spans="1:20" ht="60" x14ac:dyDescent="0.25">
      <c r="A1116" s="7">
        <f t="shared" si="85"/>
        <v>0</v>
      </c>
      <c r="B1116">
        <v>1114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8">
        <f t="shared" si="86"/>
        <v>3.3333333333333335</v>
      </c>
      <c r="Q1116" t="str">
        <f t="shared" si="87"/>
        <v>games</v>
      </c>
      <c r="R1116" t="str">
        <f t="shared" si="88"/>
        <v>video games</v>
      </c>
      <c r="S1116" s="12">
        <f>(((K1116/60)/60)/24)+DATE(1970,1,1)</f>
        <v>41526.345914351856</v>
      </c>
      <c r="T1116" s="12">
        <f t="shared" si="89"/>
        <v>41556.345914351856</v>
      </c>
    </row>
    <row r="1117" spans="1:20" ht="60" x14ac:dyDescent="0.25">
      <c r="A1117" s="7">
        <f t="shared" si="85"/>
        <v>0</v>
      </c>
      <c r="B1117">
        <v>1115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8">
        <f t="shared" si="86"/>
        <v>13.25</v>
      </c>
      <c r="Q1117" t="str">
        <f t="shared" si="87"/>
        <v>games</v>
      </c>
      <c r="R1117" t="str">
        <f t="shared" si="88"/>
        <v>video games</v>
      </c>
      <c r="S1117" s="12">
        <f>(((K1117/60)/60)/24)+DATE(1970,1,1)</f>
        <v>42429.695543981477</v>
      </c>
      <c r="T1117" s="12">
        <f t="shared" si="89"/>
        <v>42459.653877314813</v>
      </c>
    </row>
    <row r="1118" spans="1:20" ht="45" x14ac:dyDescent="0.25">
      <c r="A1118" s="7">
        <f t="shared" si="85"/>
        <v>0</v>
      </c>
      <c r="B1118">
        <v>1116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8">
        <f t="shared" si="86"/>
        <v>17.852</v>
      </c>
      <c r="Q1118" t="str">
        <f t="shared" si="87"/>
        <v>games</v>
      </c>
      <c r="R1118" t="str">
        <f t="shared" si="88"/>
        <v>video games</v>
      </c>
      <c r="S1118" s="12">
        <f>(((K1118/60)/60)/24)+DATE(1970,1,1)</f>
        <v>41009.847314814811</v>
      </c>
      <c r="T1118" s="12">
        <f t="shared" si="89"/>
        <v>41069.847314814811</v>
      </c>
    </row>
    <row r="1119" spans="1:20" ht="45" x14ac:dyDescent="0.25">
      <c r="A1119" s="7">
        <f t="shared" si="85"/>
        <v>8</v>
      </c>
      <c r="B1119">
        <v>1117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8">
        <f t="shared" si="86"/>
        <v>10.375</v>
      </c>
      <c r="Q1119" t="str">
        <f t="shared" si="87"/>
        <v>games</v>
      </c>
      <c r="R1119" t="str">
        <f t="shared" si="88"/>
        <v>video games</v>
      </c>
      <c r="S1119" s="12">
        <f>(((K1119/60)/60)/24)+DATE(1970,1,1)</f>
        <v>42333.598530092597</v>
      </c>
      <c r="T1119" s="12">
        <f t="shared" si="89"/>
        <v>42363.598530092597</v>
      </c>
    </row>
    <row r="1120" spans="1:20" ht="60" x14ac:dyDescent="0.25">
      <c r="A1120" s="7">
        <f t="shared" si="85"/>
        <v>2</v>
      </c>
      <c r="B1120">
        <v>1118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8">
        <f t="shared" si="86"/>
        <v>36.333333333333336</v>
      </c>
      <c r="Q1120" t="str">
        <f t="shared" si="87"/>
        <v>games</v>
      </c>
      <c r="R1120" t="str">
        <f t="shared" si="88"/>
        <v>video games</v>
      </c>
      <c r="S1120" s="12">
        <f>(((K1120/60)/60)/24)+DATE(1970,1,1)</f>
        <v>41704.16642361111</v>
      </c>
      <c r="T1120" s="12">
        <f t="shared" si="89"/>
        <v>41734.124756944446</v>
      </c>
    </row>
    <row r="1121" spans="1:20" ht="60" x14ac:dyDescent="0.25">
      <c r="A1121" s="7">
        <f t="shared" si="85"/>
        <v>0</v>
      </c>
      <c r="B1121">
        <v>1119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8">
        <f t="shared" si="86"/>
        <v>5</v>
      </c>
      <c r="Q1121" t="str">
        <f t="shared" si="87"/>
        <v>games</v>
      </c>
      <c r="R1121" t="str">
        <f t="shared" si="88"/>
        <v>video games</v>
      </c>
      <c r="S1121" s="12">
        <f>(((K1121/60)/60)/24)+DATE(1970,1,1)</f>
        <v>41722.792407407411</v>
      </c>
      <c r="T1121" s="12">
        <f t="shared" si="89"/>
        <v>41735.792407407411</v>
      </c>
    </row>
    <row r="1122" spans="1:20" ht="45" x14ac:dyDescent="0.25">
      <c r="A1122" s="7">
        <f t="shared" si="85"/>
        <v>0</v>
      </c>
      <c r="B1122">
        <v>1120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8">
        <f t="shared" si="86"/>
        <v>0</v>
      </c>
      <c r="Q1122" t="str">
        <f t="shared" si="87"/>
        <v>games</v>
      </c>
      <c r="R1122" t="str">
        <f t="shared" si="88"/>
        <v>video games</v>
      </c>
      <c r="S1122" s="12">
        <f>(((K1122/60)/60)/24)+DATE(1970,1,1)</f>
        <v>40799.872685185182</v>
      </c>
      <c r="T1122" s="12">
        <f t="shared" si="89"/>
        <v>40844.872685185182</v>
      </c>
    </row>
    <row r="1123" spans="1:20" ht="45" x14ac:dyDescent="0.25">
      <c r="A1123" s="7">
        <f t="shared" si="85"/>
        <v>0</v>
      </c>
      <c r="B1123">
        <v>1121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8">
        <f t="shared" si="86"/>
        <v>5.8</v>
      </c>
      <c r="Q1123" t="str">
        <f t="shared" si="87"/>
        <v>games</v>
      </c>
      <c r="R1123" t="str">
        <f t="shared" si="88"/>
        <v>video games</v>
      </c>
      <c r="S1123" s="12">
        <f>(((K1123/60)/60)/24)+DATE(1970,1,1)</f>
        <v>42412.934212962966</v>
      </c>
      <c r="T1123" s="12">
        <f t="shared" si="89"/>
        <v>42442.892546296294</v>
      </c>
    </row>
    <row r="1124" spans="1:20" ht="60" x14ac:dyDescent="0.25">
      <c r="A1124" s="7">
        <f t="shared" si="85"/>
        <v>0</v>
      </c>
      <c r="B1124">
        <v>1122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8">
        <f t="shared" si="86"/>
        <v>0</v>
      </c>
      <c r="Q1124" t="str">
        <f t="shared" si="87"/>
        <v>games</v>
      </c>
      <c r="R1124" t="str">
        <f t="shared" si="88"/>
        <v>video games</v>
      </c>
      <c r="S1124" s="12">
        <f>(((K1124/60)/60)/24)+DATE(1970,1,1)</f>
        <v>41410.703993055555</v>
      </c>
      <c r="T1124" s="12">
        <f t="shared" si="89"/>
        <v>41424.703993055555</v>
      </c>
    </row>
    <row r="1125" spans="1:20" ht="60" x14ac:dyDescent="0.25">
      <c r="A1125" s="7">
        <f t="shared" si="85"/>
        <v>0</v>
      </c>
      <c r="B1125">
        <v>1123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8">
        <f t="shared" si="86"/>
        <v>3.6666666666666665</v>
      </c>
      <c r="Q1125" t="str">
        <f t="shared" si="87"/>
        <v>games</v>
      </c>
      <c r="R1125" t="str">
        <f t="shared" si="88"/>
        <v>video games</v>
      </c>
      <c r="S1125" s="12">
        <f>(((K1125/60)/60)/24)+DATE(1970,1,1)</f>
        <v>41718.5237037037</v>
      </c>
      <c r="T1125" s="12">
        <f t="shared" si="89"/>
        <v>41748.5237037037</v>
      </c>
    </row>
    <row r="1126" spans="1:20" ht="60" x14ac:dyDescent="0.25">
      <c r="A1126" s="7">
        <f t="shared" si="85"/>
        <v>0</v>
      </c>
      <c r="B1126">
        <v>1124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8">
        <f t="shared" si="86"/>
        <v>60.714285714285715</v>
      </c>
      <c r="Q1126" t="str">
        <f t="shared" si="87"/>
        <v>games</v>
      </c>
      <c r="R1126" t="str">
        <f t="shared" si="88"/>
        <v>mobile games</v>
      </c>
      <c r="S1126" s="12">
        <f>(((K1126/60)/60)/24)+DATE(1970,1,1)</f>
        <v>42094.667256944449</v>
      </c>
      <c r="T1126" s="12">
        <f t="shared" si="89"/>
        <v>42124.667256944449</v>
      </c>
    </row>
    <row r="1127" spans="1:20" ht="60" x14ac:dyDescent="0.25">
      <c r="A1127" s="7">
        <f t="shared" si="85"/>
        <v>0</v>
      </c>
      <c r="B1127">
        <v>1125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8">
        <f t="shared" si="86"/>
        <v>0</v>
      </c>
      <c r="Q1127" t="str">
        <f t="shared" si="87"/>
        <v>games</v>
      </c>
      <c r="R1127" t="str">
        <f t="shared" si="88"/>
        <v>mobile games</v>
      </c>
      <c r="S1127" s="12">
        <f>(((K1127/60)/60)/24)+DATE(1970,1,1)</f>
        <v>42212.624189814815</v>
      </c>
      <c r="T1127" s="12">
        <f t="shared" si="89"/>
        <v>42272.624189814815</v>
      </c>
    </row>
    <row r="1128" spans="1:20" ht="45" x14ac:dyDescent="0.25">
      <c r="A1128" s="7">
        <f t="shared" si="85"/>
        <v>1</v>
      </c>
      <c r="B1128">
        <v>1126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8">
        <f t="shared" si="86"/>
        <v>5</v>
      </c>
      <c r="Q1128" t="str">
        <f t="shared" si="87"/>
        <v>games</v>
      </c>
      <c r="R1128" t="str">
        <f t="shared" si="88"/>
        <v>mobile games</v>
      </c>
      <c r="S1128" s="12">
        <f>(((K1128/60)/60)/24)+DATE(1970,1,1)</f>
        <v>42535.327476851846</v>
      </c>
      <c r="T1128" s="12">
        <f t="shared" si="89"/>
        <v>42565.327476851846</v>
      </c>
    </row>
    <row r="1129" spans="1:20" ht="60" x14ac:dyDescent="0.25">
      <c r="A1129" s="7">
        <f t="shared" si="85"/>
        <v>2</v>
      </c>
      <c r="B1129">
        <v>1127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8">
        <f t="shared" si="86"/>
        <v>25.434782608695652</v>
      </c>
      <c r="Q1129" t="str">
        <f t="shared" si="87"/>
        <v>games</v>
      </c>
      <c r="R1129" t="str">
        <f t="shared" si="88"/>
        <v>mobile games</v>
      </c>
      <c r="S1129" s="12">
        <f>(((K1129/60)/60)/24)+DATE(1970,1,1)</f>
        <v>41926.854166666664</v>
      </c>
      <c r="T1129" s="12">
        <f t="shared" si="89"/>
        <v>41957.895833333328</v>
      </c>
    </row>
    <row r="1130" spans="1:20" x14ac:dyDescent="0.25">
      <c r="A1130" s="7">
        <f t="shared" si="85"/>
        <v>0</v>
      </c>
      <c r="B1130">
        <v>1128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8">
        <f t="shared" si="86"/>
        <v>1</v>
      </c>
      <c r="Q1130" t="str">
        <f t="shared" si="87"/>
        <v>games</v>
      </c>
      <c r="R1130" t="str">
        <f t="shared" si="88"/>
        <v>mobile games</v>
      </c>
      <c r="S1130" s="12">
        <f>(((K1130/60)/60)/24)+DATE(1970,1,1)</f>
        <v>41828.649502314816</v>
      </c>
      <c r="T1130" s="12">
        <f t="shared" si="89"/>
        <v>41858.649502314816</v>
      </c>
    </row>
    <row r="1131" spans="1:20" ht="45" x14ac:dyDescent="0.25">
      <c r="A1131" s="7">
        <f t="shared" si="85"/>
        <v>0</v>
      </c>
      <c r="B1131">
        <v>1129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8">
        <f t="shared" si="86"/>
        <v>10.5</v>
      </c>
      <c r="Q1131" t="str">
        <f t="shared" si="87"/>
        <v>games</v>
      </c>
      <c r="R1131" t="str">
        <f t="shared" si="88"/>
        <v>mobile games</v>
      </c>
      <c r="S1131" s="12">
        <f>(((K1131/60)/60)/24)+DATE(1970,1,1)</f>
        <v>42496.264965277776</v>
      </c>
      <c r="T1131" s="12">
        <f t="shared" si="89"/>
        <v>42526.264965277776</v>
      </c>
    </row>
    <row r="1132" spans="1:20" ht="60" x14ac:dyDescent="0.25">
      <c r="A1132" s="7">
        <f t="shared" si="85"/>
        <v>0</v>
      </c>
      <c r="B1132">
        <v>1130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8">
        <f t="shared" si="86"/>
        <v>3.6666666666666665</v>
      </c>
      <c r="Q1132" t="str">
        <f t="shared" si="87"/>
        <v>games</v>
      </c>
      <c r="R1132" t="str">
        <f t="shared" si="88"/>
        <v>mobile games</v>
      </c>
      <c r="S1132" s="12">
        <f>(((K1132/60)/60)/24)+DATE(1970,1,1)</f>
        <v>41908.996527777781</v>
      </c>
      <c r="T1132" s="12">
        <f t="shared" si="89"/>
        <v>41969.038194444445</v>
      </c>
    </row>
    <row r="1133" spans="1:20" ht="60" x14ac:dyDescent="0.25">
      <c r="A1133" s="7">
        <f t="shared" si="85"/>
        <v>0</v>
      </c>
      <c r="B1133">
        <v>1131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8">
        <f t="shared" si="86"/>
        <v>0</v>
      </c>
      <c r="Q1133" t="str">
        <f t="shared" si="87"/>
        <v>games</v>
      </c>
      <c r="R1133" t="str">
        <f t="shared" si="88"/>
        <v>mobile games</v>
      </c>
      <c r="S1133" s="12">
        <f>(((K1133/60)/60)/24)+DATE(1970,1,1)</f>
        <v>42332.908194444448</v>
      </c>
      <c r="T1133" s="12">
        <f t="shared" si="89"/>
        <v>42362.908194444448</v>
      </c>
    </row>
    <row r="1134" spans="1:20" ht="45" x14ac:dyDescent="0.25">
      <c r="A1134" s="7">
        <f t="shared" si="85"/>
        <v>14</v>
      </c>
      <c r="B1134">
        <v>1132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8">
        <f t="shared" si="86"/>
        <v>110.61538461538461</v>
      </c>
      <c r="Q1134" t="str">
        <f t="shared" si="87"/>
        <v>games</v>
      </c>
      <c r="R1134" t="str">
        <f t="shared" si="88"/>
        <v>mobile games</v>
      </c>
      <c r="S1134" s="12">
        <f>(((K1134/60)/60)/24)+DATE(1970,1,1)</f>
        <v>42706.115405092598</v>
      </c>
      <c r="T1134" s="12">
        <f t="shared" si="89"/>
        <v>42736.115405092598</v>
      </c>
    </row>
    <row r="1135" spans="1:20" ht="60" x14ac:dyDescent="0.25">
      <c r="A1135" s="7">
        <f t="shared" si="85"/>
        <v>1</v>
      </c>
      <c r="B1135">
        <v>1133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8">
        <f t="shared" si="86"/>
        <v>20</v>
      </c>
      <c r="Q1135" t="str">
        <f t="shared" si="87"/>
        <v>games</v>
      </c>
      <c r="R1135" t="str">
        <f t="shared" si="88"/>
        <v>mobile games</v>
      </c>
      <c r="S1135" s="12">
        <f>(((K1135/60)/60)/24)+DATE(1970,1,1)</f>
        <v>41821.407187500001</v>
      </c>
      <c r="T1135" s="12">
        <f t="shared" si="89"/>
        <v>41851.407187500001</v>
      </c>
    </row>
    <row r="1136" spans="1:20" ht="45" x14ac:dyDescent="0.25">
      <c r="A1136" s="7">
        <f t="shared" si="85"/>
        <v>0</v>
      </c>
      <c r="B1136">
        <v>1134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8">
        <f t="shared" si="86"/>
        <v>1</v>
      </c>
      <c r="Q1136" t="str">
        <f t="shared" si="87"/>
        <v>games</v>
      </c>
      <c r="R1136" t="str">
        <f t="shared" si="88"/>
        <v>mobile games</v>
      </c>
      <c r="S1136" s="12">
        <f>(((K1136/60)/60)/24)+DATE(1970,1,1)</f>
        <v>41958.285046296296</v>
      </c>
      <c r="T1136" s="12">
        <f t="shared" si="89"/>
        <v>41972.189583333333</v>
      </c>
    </row>
    <row r="1137" spans="1:20" ht="60" x14ac:dyDescent="0.25">
      <c r="A1137" s="7">
        <f t="shared" si="85"/>
        <v>5</v>
      </c>
      <c r="B1137">
        <v>1135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8">
        <f t="shared" si="86"/>
        <v>50</v>
      </c>
      <c r="Q1137" t="str">
        <f t="shared" si="87"/>
        <v>games</v>
      </c>
      <c r="R1137" t="str">
        <f t="shared" si="88"/>
        <v>mobile games</v>
      </c>
      <c r="S1137" s="12">
        <f>(((K1137/60)/60)/24)+DATE(1970,1,1)</f>
        <v>42558.989513888882</v>
      </c>
      <c r="T1137" s="12">
        <f t="shared" si="89"/>
        <v>42588.989513888882</v>
      </c>
    </row>
    <row r="1138" spans="1:20" ht="45" x14ac:dyDescent="0.25">
      <c r="A1138" s="7">
        <f t="shared" si="85"/>
        <v>6</v>
      </c>
      <c r="B1138">
        <v>1136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8">
        <f t="shared" si="86"/>
        <v>45</v>
      </c>
      <c r="Q1138" t="str">
        <f t="shared" si="87"/>
        <v>games</v>
      </c>
      <c r="R1138" t="str">
        <f t="shared" si="88"/>
        <v>mobile games</v>
      </c>
      <c r="S1138" s="12">
        <f>(((K1138/60)/60)/24)+DATE(1970,1,1)</f>
        <v>42327.671631944439</v>
      </c>
      <c r="T1138" s="12">
        <f t="shared" si="89"/>
        <v>42357.671631944439</v>
      </c>
    </row>
    <row r="1139" spans="1:20" ht="60" x14ac:dyDescent="0.25">
      <c r="A1139" s="7">
        <f t="shared" si="85"/>
        <v>40</v>
      </c>
      <c r="B1139">
        <v>1137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8">
        <f t="shared" si="86"/>
        <v>253.2051282051282</v>
      </c>
      <c r="Q1139" t="str">
        <f t="shared" si="87"/>
        <v>games</v>
      </c>
      <c r="R1139" t="str">
        <f t="shared" si="88"/>
        <v>mobile games</v>
      </c>
      <c r="S1139" s="12">
        <f>(((K1139/60)/60)/24)+DATE(1970,1,1)</f>
        <v>42453.819687499999</v>
      </c>
      <c r="T1139" s="12">
        <f t="shared" si="89"/>
        <v>42483.819687499999</v>
      </c>
    </row>
    <row r="1140" spans="1:20" ht="60" x14ac:dyDescent="0.25">
      <c r="A1140" s="7">
        <f t="shared" si="85"/>
        <v>0</v>
      </c>
      <c r="B1140">
        <v>1138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8">
        <f t="shared" si="86"/>
        <v>31.25</v>
      </c>
      <c r="Q1140" t="str">
        <f t="shared" si="87"/>
        <v>games</v>
      </c>
      <c r="R1140" t="str">
        <f t="shared" si="88"/>
        <v>mobile games</v>
      </c>
      <c r="S1140" s="12">
        <f>(((K1140/60)/60)/24)+DATE(1970,1,1)</f>
        <v>42736.9066087963</v>
      </c>
      <c r="T1140" s="12">
        <f t="shared" si="89"/>
        <v>42756.9066087963</v>
      </c>
    </row>
    <row r="1141" spans="1:20" ht="60" x14ac:dyDescent="0.25">
      <c r="A1141" s="7">
        <f t="shared" si="85"/>
        <v>0</v>
      </c>
      <c r="B1141">
        <v>1139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8">
        <f t="shared" si="86"/>
        <v>5</v>
      </c>
      <c r="Q1141" t="str">
        <f t="shared" si="87"/>
        <v>games</v>
      </c>
      <c r="R1141" t="str">
        <f t="shared" si="88"/>
        <v>mobile games</v>
      </c>
      <c r="S1141" s="12">
        <f>(((K1141/60)/60)/24)+DATE(1970,1,1)</f>
        <v>41975.347523148142</v>
      </c>
      <c r="T1141" s="12">
        <f t="shared" si="89"/>
        <v>42005.347523148142</v>
      </c>
    </row>
    <row r="1142" spans="1:20" ht="45" x14ac:dyDescent="0.25">
      <c r="A1142" s="7">
        <f t="shared" si="85"/>
        <v>0</v>
      </c>
      <c r="B1142">
        <v>1140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8">
        <f t="shared" si="86"/>
        <v>0</v>
      </c>
      <c r="Q1142" t="str">
        <f t="shared" si="87"/>
        <v>games</v>
      </c>
      <c r="R1142" t="str">
        <f t="shared" si="88"/>
        <v>mobile games</v>
      </c>
      <c r="S1142" s="12">
        <f>(((K1142/60)/60)/24)+DATE(1970,1,1)</f>
        <v>42192.462048611109</v>
      </c>
      <c r="T1142" s="12">
        <f t="shared" si="89"/>
        <v>42222.462048611109</v>
      </c>
    </row>
    <row r="1143" spans="1:20" x14ac:dyDescent="0.25">
      <c r="A1143" s="7">
        <f t="shared" si="85"/>
        <v>0</v>
      </c>
      <c r="B1143">
        <v>1141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8">
        <f t="shared" si="86"/>
        <v>0</v>
      </c>
      <c r="Q1143" t="str">
        <f t="shared" si="87"/>
        <v>games</v>
      </c>
      <c r="R1143" t="str">
        <f t="shared" si="88"/>
        <v>mobile games</v>
      </c>
      <c r="S1143" s="12">
        <f>(((K1143/60)/60)/24)+DATE(1970,1,1)</f>
        <v>42164.699652777781</v>
      </c>
      <c r="T1143" s="12">
        <f t="shared" si="89"/>
        <v>42194.699652777781</v>
      </c>
    </row>
    <row r="1144" spans="1:20" ht="45" x14ac:dyDescent="0.25">
      <c r="A1144" s="7">
        <f t="shared" si="85"/>
        <v>0</v>
      </c>
      <c r="B1144">
        <v>1142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8">
        <f t="shared" si="86"/>
        <v>0</v>
      </c>
      <c r="Q1144" t="str">
        <f t="shared" si="87"/>
        <v>games</v>
      </c>
      <c r="R1144" t="str">
        <f t="shared" si="88"/>
        <v>mobile games</v>
      </c>
      <c r="S1144" s="12">
        <f>(((K1144/60)/60)/24)+DATE(1970,1,1)</f>
        <v>42022.006099537044</v>
      </c>
      <c r="T1144" s="12">
        <f t="shared" si="89"/>
        <v>42052.006099537044</v>
      </c>
    </row>
    <row r="1145" spans="1:20" ht="60" x14ac:dyDescent="0.25">
      <c r="A1145" s="7">
        <f t="shared" si="85"/>
        <v>0</v>
      </c>
      <c r="B1145">
        <v>1143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8">
        <f t="shared" si="86"/>
        <v>23.25</v>
      </c>
      <c r="Q1145" t="str">
        <f t="shared" si="87"/>
        <v>games</v>
      </c>
      <c r="R1145" t="str">
        <f t="shared" si="88"/>
        <v>mobile games</v>
      </c>
      <c r="S1145" s="12">
        <f>(((K1145/60)/60)/24)+DATE(1970,1,1)</f>
        <v>42325.19358796296</v>
      </c>
      <c r="T1145" s="12">
        <f t="shared" si="89"/>
        <v>42355.19358796296</v>
      </c>
    </row>
    <row r="1146" spans="1:20" ht="45" x14ac:dyDescent="0.25">
      <c r="A1146" s="7">
        <f t="shared" si="85"/>
        <v>0</v>
      </c>
      <c r="B1146">
        <v>1144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8">
        <f t="shared" si="86"/>
        <v>0</v>
      </c>
      <c r="Q1146" t="str">
        <f t="shared" si="87"/>
        <v>food</v>
      </c>
      <c r="R1146" t="str">
        <f t="shared" si="88"/>
        <v>food trucks</v>
      </c>
      <c r="S1146" s="12">
        <f>(((K1146/60)/60)/24)+DATE(1970,1,1)</f>
        <v>42093.181944444441</v>
      </c>
      <c r="T1146" s="12">
        <f t="shared" si="89"/>
        <v>42123.181944444441</v>
      </c>
    </row>
    <row r="1147" spans="1:20" ht="45" x14ac:dyDescent="0.25">
      <c r="A1147" s="7">
        <f t="shared" si="85"/>
        <v>0</v>
      </c>
      <c r="B1147">
        <v>1145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8">
        <f t="shared" si="86"/>
        <v>100</v>
      </c>
      <c r="Q1147" t="str">
        <f t="shared" si="87"/>
        <v>food</v>
      </c>
      <c r="R1147" t="str">
        <f t="shared" si="88"/>
        <v>food trucks</v>
      </c>
      <c r="S1147" s="12">
        <f>(((K1147/60)/60)/24)+DATE(1970,1,1)</f>
        <v>41854.747592592597</v>
      </c>
      <c r="T1147" s="12">
        <f t="shared" si="89"/>
        <v>41914.747592592597</v>
      </c>
    </row>
    <row r="1148" spans="1:20" ht="45" x14ac:dyDescent="0.25">
      <c r="A1148" s="7">
        <f t="shared" si="85"/>
        <v>9</v>
      </c>
      <c r="B1148">
        <v>1146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8">
        <f t="shared" si="86"/>
        <v>44.166666666666664</v>
      </c>
      <c r="Q1148" t="str">
        <f t="shared" si="87"/>
        <v>food</v>
      </c>
      <c r="R1148" t="str">
        <f t="shared" si="88"/>
        <v>food trucks</v>
      </c>
      <c r="S1148" s="12">
        <f>(((K1148/60)/60)/24)+DATE(1970,1,1)</f>
        <v>41723.9533912037</v>
      </c>
      <c r="T1148" s="12">
        <f t="shared" si="89"/>
        <v>41761.9533912037</v>
      </c>
    </row>
    <row r="1149" spans="1:20" ht="60" x14ac:dyDescent="0.25">
      <c r="A1149" s="7">
        <f t="shared" si="85"/>
        <v>0</v>
      </c>
      <c r="B1149">
        <v>1147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8">
        <f t="shared" si="86"/>
        <v>0</v>
      </c>
      <c r="Q1149" t="str">
        <f t="shared" si="87"/>
        <v>food</v>
      </c>
      <c r="R1149" t="str">
        <f t="shared" si="88"/>
        <v>food trucks</v>
      </c>
      <c r="S1149" s="12">
        <f>(((K1149/60)/60)/24)+DATE(1970,1,1)</f>
        <v>41871.972025462965</v>
      </c>
      <c r="T1149" s="12">
        <f t="shared" si="89"/>
        <v>41931.972025462965</v>
      </c>
    </row>
    <row r="1150" spans="1:20" ht="30" x14ac:dyDescent="0.25">
      <c r="A1150" s="7">
        <f t="shared" si="85"/>
        <v>0</v>
      </c>
      <c r="B1150">
        <v>1148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8">
        <f t="shared" si="86"/>
        <v>24.333333333333332</v>
      </c>
      <c r="Q1150" t="str">
        <f t="shared" si="87"/>
        <v>food</v>
      </c>
      <c r="R1150" t="str">
        <f t="shared" si="88"/>
        <v>food trucks</v>
      </c>
      <c r="S1150" s="12">
        <f>(((K1150/60)/60)/24)+DATE(1970,1,1)</f>
        <v>42675.171076388884</v>
      </c>
      <c r="T1150" s="12">
        <f t="shared" si="89"/>
        <v>42705.212743055556</v>
      </c>
    </row>
    <row r="1151" spans="1:20" ht="30" x14ac:dyDescent="0.25">
      <c r="A1151" s="7">
        <f t="shared" si="85"/>
        <v>0</v>
      </c>
      <c r="B1151">
        <v>1149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8">
        <f t="shared" si="86"/>
        <v>37.5</v>
      </c>
      <c r="Q1151" t="str">
        <f t="shared" si="87"/>
        <v>food</v>
      </c>
      <c r="R1151" t="str">
        <f t="shared" si="88"/>
        <v>food trucks</v>
      </c>
      <c r="S1151" s="12">
        <f>(((K1151/60)/60)/24)+DATE(1970,1,1)</f>
        <v>42507.71025462963</v>
      </c>
      <c r="T1151" s="12">
        <f t="shared" si="89"/>
        <v>42537.71025462963</v>
      </c>
    </row>
    <row r="1152" spans="1:20" ht="30" x14ac:dyDescent="0.25">
      <c r="A1152" s="7">
        <f t="shared" si="85"/>
        <v>10</v>
      </c>
      <c r="B1152">
        <v>1150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8">
        <f t="shared" si="86"/>
        <v>42</v>
      </c>
      <c r="Q1152" t="str">
        <f t="shared" si="87"/>
        <v>food</v>
      </c>
      <c r="R1152" t="str">
        <f t="shared" si="88"/>
        <v>food trucks</v>
      </c>
      <c r="S1152" s="12">
        <f>(((K1152/60)/60)/24)+DATE(1970,1,1)</f>
        <v>42317.954571759255</v>
      </c>
      <c r="T1152" s="12">
        <f t="shared" si="89"/>
        <v>42377.954571759255</v>
      </c>
    </row>
    <row r="1153" spans="1:20" ht="60" x14ac:dyDescent="0.25">
      <c r="A1153" s="7">
        <f t="shared" si="85"/>
        <v>0</v>
      </c>
      <c r="B1153">
        <v>1151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8">
        <f t="shared" si="86"/>
        <v>0</v>
      </c>
      <c r="Q1153" t="str">
        <f t="shared" si="87"/>
        <v>food</v>
      </c>
      <c r="R1153" t="str">
        <f t="shared" si="88"/>
        <v>food trucks</v>
      </c>
      <c r="S1153" s="12">
        <f>(((K1153/60)/60)/24)+DATE(1970,1,1)</f>
        <v>42224.102581018517</v>
      </c>
      <c r="T1153" s="12">
        <f t="shared" si="89"/>
        <v>42254.102581018517</v>
      </c>
    </row>
    <row r="1154" spans="1:20" x14ac:dyDescent="0.25">
      <c r="A1154" s="7">
        <f t="shared" si="85"/>
        <v>6</v>
      </c>
      <c r="B1154">
        <v>1152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8">
        <f t="shared" si="86"/>
        <v>60.733333333333334</v>
      </c>
      <c r="Q1154" t="str">
        <f t="shared" si="87"/>
        <v>food</v>
      </c>
      <c r="R1154" t="str">
        <f t="shared" si="88"/>
        <v>food trucks</v>
      </c>
      <c r="S1154" s="12">
        <f>(((K1154/60)/60)/24)+DATE(1970,1,1)</f>
        <v>42109.709629629629</v>
      </c>
      <c r="T1154" s="12">
        <f t="shared" si="89"/>
        <v>42139.709629629629</v>
      </c>
    </row>
    <row r="1155" spans="1:20" ht="30" x14ac:dyDescent="0.25">
      <c r="A1155" s="7">
        <f t="shared" ref="A1155:A1218" si="90">IF(E1155&gt;0,ROUND(100*F1155/E1155,0),0)</f>
        <v>1</v>
      </c>
      <c r="B1155">
        <v>1153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8">
        <f t="shared" ref="P1155:P1218" si="91">IF(M1155&gt;0,F1155/M1155,0)</f>
        <v>50</v>
      </c>
      <c r="Q1155" t="str">
        <f t="shared" ref="Q1155:Q1218" si="92">MID(O1155,1,FIND("/",O1155)-1)</f>
        <v>food</v>
      </c>
      <c r="R1155" t="str">
        <f t="shared" ref="R1155:R1218" si="93">MID(O1155,FIND("/",O1155)+1,LEN(O1155)-FIND("/",O1155))</f>
        <v>food trucks</v>
      </c>
      <c r="S1155" s="12">
        <f>(((K1155/60)/60)/24)+DATE(1970,1,1)</f>
        <v>42143.714178240742</v>
      </c>
      <c r="T1155" s="12">
        <f t="shared" ref="T1155:T1218" si="94">(((J1155/60)/60)/24)+DATE(1970,1,1)</f>
        <v>42173.714178240742</v>
      </c>
    </row>
    <row r="1156" spans="1:20" ht="45" x14ac:dyDescent="0.25">
      <c r="A1156" s="7">
        <f t="shared" si="90"/>
        <v>7</v>
      </c>
      <c r="B1156">
        <v>1154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8">
        <f t="shared" si="91"/>
        <v>108.33333333333333</v>
      </c>
      <c r="Q1156" t="str">
        <f t="shared" si="92"/>
        <v>food</v>
      </c>
      <c r="R1156" t="str">
        <f t="shared" si="93"/>
        <v>food trucks</v>
      </c>
      <c r="S1156" s="12">
        <f>(((K1156/60)/60)/24)+DATE(1970,1,1)</f>
        <v>42223.108865740738</v>
      </c>
      <c r="T1156" s="12">
        <f t="shared" si="94"/>
        <v>42253.108865740738</v>
      </c>
    </row>
    <row r="1157" spans="1:20" ht="60" x14ac:dyDescent="0.25">
      <c r="A1157" s="7">
        <f t="shared" si="90"/>
        <v>1</v>
      </c>
      <c r="B1157">
        <v>1155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8">
        <f t="shared" si="91"/>
        <v>23.5</v>
      </c>
      <c r="Q1157" t="str">
        <f t="shared" si="92"/>
        <v>food</v>
      </c>
      <c r="R1157" t="str">
        <f t="shared" si="93"/>
        <v>food trucks</v>
      </c>
      <c r="S1157" s="12">
        <f>(((K1157/60)/60)/24)+DATE(1970,1,1)</f>
        <v>41835.763981481483</v>
      </c>
      <c r="T1157" s="12">
        <f t="shared" si="94"/>
        <v>41865.763981481483</v>
      </c>
    </row>
    <row r="1158" spans="1:20" ht="45" x14ac:dyDescent="0.25">
      <c r="A1158" s="7">
        <f t="shared" si="90"/>
        <v>0</v>
      </c>
      <c r="B1158">
        <v>1156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8">
        <f t="shared" si="91"/>
        <v>0</v>
      </c>
      <c r="Q1158" t="str">
        <f t="shared" si="92"/>
        <v>food</v>
      </c>
      <c r="R1158" t="str">
        <f t="shared" si="93"/>
        <v>food trucks</v>
      </c>
      <c r="S1158" s="12">
        <f>(((K1158/60)/60)/24)+DATE(1970,1,1)</f>
        <v>42029.07131944444</v>
      </c>
      <c r="T1158" s="12">
        <f t="shared" si="94"/>
        <v>42059.07131944444</v>
      </c>
    </row>
    <row r="1159" spans="1:20" ht="60" x14ac:dyDescent="0.25">
      <c r="A1159" s="7">
        <f t="shared" si="90"/>
        <v>2</v>
      </c>
      <c r="B1159">
        <v>1157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8">
        <f t="shared" si="91"/>
        <v>50.333333333333336</v>
      </c>
      <c r="Q1159" t="str">
        <f t="shared" si="92"/>
        <v>food</v>
      </c>
      <c r="R1159" t="str">
        <f t="shared" si="93"/>
        <v>food trucks</v>
      </c>
      <c r="S1159" s="12">
        <f>(((K1159/60)/60)/24)+DATE(1970,1,1)</f>
        <v>41918.628240740742</v>
      </c>
      <c r="T1159" s="12">
        <f t="shared" si="94"/>
        <v>41978.669907407413</v>
      </c>
    </row>
    <row r="1160" spans="1:20" ht="60" x14ac:dyDescent="0.25">
      <c r="A1160" s="7">
        <f t="shared" si="90"/>
        <v>0</v>
      </c>
      <c r="B1160">
        <v>1158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8">
        <f t="shared" si="91"/>
        <v>11.666666666666666</v>
      </c>
      <c r="Q1160" t="str">
        <f t="shared" si="92"/>
        <v>food</v>
      </c>
      <c r="R1160" t="str">
        <f t="shared" si="93"/>
        <v>food trucks</v>
      </c>
      <c r="S1160" s="12">
        <f>(((K1160/60)/60)/24)+DATE(1970,1,1)</f>
        <v>41952.09175925926</v>
      </c>
      <c r="T1160" s="12">
        <f t="shared" si="94"/>
        <v>41982.09175925926</v>
      </c>
    </row>
    <row r="1161" spans="1:20" ht="60" x14ac:dyDescent="0.25">
      <c r="A1161" s="7">
        <f t="shared" si="90"/>
        <v>0</v>
      </c>
      <c r="B1161">
        <v>1159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8">
        <f t="shared" si="91"/>
        <v>0</v>
      </c>
      <c r="Q1161" t="str">
        <f t="shared" si="92"/>
        <v>food</v>
      </c>
      <c r="R1161" t="str">
        <f t="shared" si="93"/>
        <v>food trucks</v>
      </c>
      <c r="S1161" s="12">
        <f>(((K1161/60)/60)/24)+DATE(1970,1,1)</f>
        <v>42154.726446759261</v>
      </c>
      <c r="T1161" s="12">
        <f t="shared" si="94"/>
        <v>42185.65625</v>
      </c>
    </row>
    <row r="1162" spans="1:20" ht="45" x14ac:dyDescent="0.25">
      <c r="A1162" s="7">
        <f t="shared" si="90"/>
        <v>4</v>
      </c>
      <c r="B1162">
        <v>1160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8">
        <f t="shared" si="91"/>
        <v>60.789473684210527</v>
      </c>
      <c r="Q1162" t="str">
        <f t="shared" si="92"/>
        <v>food</v>
      </c>
      <c r="R1162" t="str">
        <f t="shared" si="93"/>
        <v>food trucks</v>
      </c>
      <c r="S1162" s="12">
        <f>(((K1162/60)/60)/24)+DATE(1970,1,1)</f>
        <v>42061.154930555553</v>
      </c>
      <c r="T1162" s="12">
        <f t="shared" si="94"/>
        <v>42091.113263888896</v>
      </c>
    </row>
    <row r="1163" spans="1:20" ht="60" x14ac:dyDescent="0.25">
      <c r="A1163" s="7">
        <f t="shared" si="90"/>
        <v>0</v>
      </c>
      <c r="B1163">
        <v>1161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8">
        <f t="shared" si="91"/>
        <v>0</v>
      </c>
      <c r="Q1163" t="str">
        <f t="shared" si="92"/>
        <v>food</v>
      </c>
      <c r="R1163" t="str">
        <f t="shared" si="93"/>
        <v>food trucks</v>
      </c>
      <c r="S1163" s="12">
        <f>(((K1163/60)/60)/24)+DATE(1970,1,1)</f>
        <v>42122.629502314812</v>
      </c>
      <c r="T1163" s="12">
        <f t="shared" si="94"/>
        <v>42143.629502314812</v>
      </c>
    </row>
    <row r="1164" spans="1:20" ht="60" x14ac:dyDescent="0.25">
      <c r="A1164" s="7">
        <f t="shared" si="90"/>
        <v>0</v>
      </c>
      <c r="B1164">
        <v>1162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8">
        <f t="shared" si="91"/>
        <v>17.5</v>
      </c>
      <c r="Q1164" t="str">
        <f t="shared" si="92"/>
        <v>food</v>
      </c>
      <c r="R1164" t="str">
        <f t="shared" si="93"/>
        <v>food trucks</v>
      </c>
      <c r="S1164" s="12">
        <f>(((K1164/60)/60)/24)+DATE(1970,1,1)</f>
        <v>41876.683611111112</v>
      </c>
      <c r="T1164" s="12">
        <f t="shared" si="94"/>
        <v>41907.683611111112</v>
      </c>
    </row>
    <row r="1165" spans="1:20" ht="60" x14ac:dyDescent="0.25">
      <c r="A1165" s="7">
        <f t="shared" si="90"/>
        <v>0</v>
      </c>
      <c r="B1165">
        <v>1163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8">
        <f t="shared" si="91"/>
        <v>0</v>
      </c>
      <c r="Q1165" t="str">
        <f t="shared" si="92"/>
        <v>food</v>
      </c>
      <c r="R1165" t="str">
        <f t="shared" si="93"/>
        <v>food trucks</v>
      </c>
      <c r="S1165" s="12">
        <f>(((K1165/60)/60)/24)+DATE(1970,1,1)</f>
        <v>41830.723611111112</v>
      </c>
      <c r="T1165" s="12">
        <f t="shared" si="94"/>
        <v>41860.723611111112</v>
      </c>
    </row>
    <row r="1166" spans="1:20" ht="60" x14ac:dyDescent="0.25">
      <c r="A1166" s="7">
        <f t="shared" si="90"/>
        <v>0</v>
      </c>
      <c r="B1166">
        <v>1164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8">
        <f t="shared" si="91"/>
        <v>0</v>
      </c>
      <c r="Q1166" t="str">
        <f t="shared" si="92"/>
        <v>food</v>
      </c>
      <c r="R1166" t="str">
        <f t="shared" si="93"/>
        <v>food trucks</v>
      </c>
      <c r="S1166" s="12">
        <f>(((K1166/60)/60)/24)+DATE(1970,1,1)</f>
        <v>42509.724328703705</v>
      </c>
      <c r="T1166" s="12">
        <f t="shared" si="94"/>
        <v>42539.724328703705</v>
      </c>
    </row>
    <row r="1167" spans="1:20" ht="60" x14ac:dyDescent="0.25">
      <c r="A1167" s="7">
        <f t="shared" si="90"/>
        <v>21</v>
      </c>
      <c r="B1167">
        <v>1165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8">
        <f t="shared" si="91"/>
        <v>82.82</v>
      </c>
      <c r="Q1167" t="str">
        <f t="shared" si="92"/>
        <v>food</v>
      </c>
      <c r="R1167" t="str">
        <f t="shared" si="93"/>
        <v>food trucks</v>
      </c>
      <c r="S1167" s="12">
        <f>(((K1167/60)/60)/24)+DATE(1970,1,1)</f>
        <v>41792.214467592588</v>
      </c>
      <c r="T1167" s="12">
        <f t="shared" si="94"/>
        <v>41826.214467592588</v>
      </c>
    </row>
    <row r="1168" spans="1:20" ht="60" x14ac:dyDescent="0.25">
      <c r="A1168" s="7">
        <f t="shared" si="90"/>
        <v>19</v>
      </c>
      <c r="B1168">
        <v>1166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8">
        <f t="shared" si="91"/>
        <v>358.875</v>
      </c>
      <c r="Q1168" t="str">
        <f t="shared" si="92"/>
        <v>food</v>
      </c>
      <c r="R1168" t="str">
        <f t="shared" si="93"/>
        <v>food trucks</v>
      </c>
      <c r="S1168" s="12">
        <f>(((K1168/60)/60)/24)+DATE(1970,1,1)</f>
        <v>42150.485439814816</v>
      </c>
      <c r="T1168" s="12">
        <f t="shared" si="94"/>
        <v>42181.166666666672</v>
      </c>
    </row>
    <row r="1169" spans="1:20" ht="45" x14ac:dyDescent="0.25">
      <c r="A1169" s="7">
        <f t="shared" si="90"/>
        <v>2</v>
      </c>
      <c r="B1169">
        <v>1167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8">
        <f t="shared" si="91"/>
        <v>61.1875</v>
      </c>
      <c r="Q1169" t="str">
        <f t="shared" si="92"/>
        <v>food</v>
      </c>
      <c r="R1169" t="str">
        <f t="shared" si="93"/>
        <v>food trucks</v>
      </c>
      <c r="S1169" s="12">
        <f>(((K1169/60)/60)/24)+DATE(1970,1,1)</f>
        <v>41863.734895833331</v>
      </c>
      <c r="T1169" s="12">
        <f t="shared" si="94"/>
        <v>41894.734895833331</v>
      </c>
    </row>
    <row r="1170" spans="1:20" ht="45" x14ac:dyDescent="0.25">
      <c r="A1170" s="7">
        <f t="shared" si="90"/>
        <v>6</v>
      </c>
      <c r="B1170">
        <v>1168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8">
        <f t="shared" si="91"/>
        <v>340</v>
      </c>
      <c r="Q1170" t="str">
        <f t="shared" si="92"/>
        <v>food</v>
      </c>
      <c r="R1170" t="str">
        <f t="shared" si="93"/>
        <v>food trucks</v>
      </c>
      <c r="S1170" s="12">
        <f>(((K1170/60)/60)/24)+DATE(1970,1,1)</f>
        <v>42605.053993055553</v>
      </c>
      <c r="T1170" s="12">
        <f t="shared" si="94"/>
        <v>42635.053993055553</v>
      </c>
    </row>
    <row r="1171" spans="1:20" ht="45" x14ac:dyDescent="0.25">
      <c r="A1171" s="7">
        <f t="shared" si="90"/>
        <v>0</v>
      </c>
      <c r="B1171">
        <v>1169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8">
        <f t="shared" si="91"/>
        <v>5.666666666666667</v>
      </c>
      <c r="Q1171" t="str">
        <f t="shared" si="92"/>
        <v>food</v>
      </c>
      <c r="R1171" t="str">
        <f t="shared" si="93"/>
        <v>food trucks</v>
      </c>
      <c r="S1171" s="12">
        <f>(((K1171/60)/60)/24)+DATE(1970,1,1)</f>
        <v>42027.353738425925</v>
      </c>
      <c r="T1171" s="12">
        <f t="shared" si="94"/>
        <v>42057.353738425925</v>
      </c>
    </row>
    <row r="1172" spans="1:20" ht="45" x14ac:dyDescent="0.25">
      <c r="A1172" s="7">
        <f t="shared" si="90"/>
        <v>0</v>
      </c>
      <c r="B1172">
        <v>1170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8">
        <f t="shared" si="91"/>
        <v>50</v>
      </c>
      <c r="Q1172" t="str">
        <f t="shared" si="92"/>
        <v>food</v>
      </c>
      <c r="R1172" t="str">
        <f t="shared" si="93"/>
        <v>food trucks</v>
      </c>
      <c r="S1172" s="12">
        <f>(((K1172/60)/60)/24)+DATE(1970,1,1)</f>
        <v>42124.893182870372</v>
      </c>
      <c r="T1172" s="12">
        <f t="shared" si="94"/>
        <v>42154.893182870372</v>
      </c>
    </row>
    <row r="1173" spans="1:20" ht="45" x14ac:dyDescent="0.25">
      <c r="A1173" s="7">
        <f t="shared" si="90"/>
        <v>0</v>
      </c>
      <c r="B1173">
        <v>1171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8">
        <f t="shared" si="91"/>
        <v>25</v>
      </c>
      <c r="Q1173" t="str">
        <f t="shared" si="92"/>
        <v>food</v>
      </c>
      <c r="R1173" t="str">
        <f t="shared" si="93"/>
        <v>food trucks</v>
      </c>
      <c r="S1173" s="12">
        <f>(((K1173/60)/60)/24)+DATE(1970,1,1)</f>
        <v>41938.804710648146</v>
      </c>
      <c r="T1173" s="12">
        <f t="shared" si="94"/>
        <v>41956.846377314811</v>
      </c>
    </row>
    <row r="1174" spans="1:20" ht="30" x14ac:dyDescent="0.25">
      <c r="A1174" s="7">
        <f t="shared" si="90"/>
        <v>0</v>
      </c>
      <c r="B1174">
        <v>1172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8">
        <f t="shared" si="91"/>
        <v>0</v>
      </c>
      <c r="Q1174" t="str">
        <f t="shared" si="92"/>
        <v>food</v>
      </c>
      <c r="R1174" t="str">
        <f t="shared" si="93"/>
        <v>food trucks</v>
      </c>
      <c r="S1174" s="12">
        <f>(((K1174/60)/60)/24)+DATE(1970,1,1)</f>
        <v>41841.682314814818</v>
      </c>
      <c r="T1174" s="12">
        <f t="shared" si="94"/>
        <v>41871.682314814818</v>
      </c>
    </row>
    <row r="1175" spans="1:20" ht="60" x14ac:dyDescent="0.25">
      <c r="A1175" s="7">
        <f t="shared" si="90"/>
        <v>0</v>
      </c>
      <c r="B1175">
        <v>1173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8">
        <f t="shared" si="91"/>
        <v>30</v>
      </c>
      <c r="Q1175" t="str">
        <f t="shared" si="92"/>
        <v>food</v>
      </c>
      <c r="R1175" t="str">
        <f t="shared" si="93"/>
        <v>food trucks</v>
      </c>
      <c r="S1175" s="12">
        <f>(((K1175/60)/60)/24)+DATE(1970,1,1)</f>
        <v>42184.185844907406</v>
      </c>
      <c r="T1175" s="12">
        <f t="shared" si="94"/>
        <v>42219.185844907406</v>
      </c>
    </row>
    <row r="1176" spans="1:20" ht="45" x14ac:dyDescent="0.25">
      <c r="A1176" s="7">
        <f t="shared" si="90"/>
        <v>6</v>
      </c>
      <c r="B1176">
        <v>1174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8">
        <f t="shared" si="91"/>
        <v>46.631578947368418</v>
      </c>
      <c r="Q1176" t="str">
        <f t="shared" si="92"/>
        <v>food</v>
      </c>
      <c r="R1176" t="str">
        <f t="shared" si="93"/>
        <v>food trucks</v>
      </c>
      <c r="S1176" s="12">
        <f>(((K1176/60)/60)/24)+DATE(1970,1,1)</f>
        <v>42468.84174768519</v>
      </c>
      <c r="T1176" s="12">
        <f t="shared" si="94"/>
        <v>42498.84174768519</v>
      </c>
    </row>
    <row r="1177" spans="1:20" ht="45" x14ac:dyDescent="0.25">
      <c r="A1177" s="7">
        <f t="shared" si="90"/>
        <v>3</v>
      </c>
      <c r="B1177">
        <v>1175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8">
        <f t="shared" si="91"/>
        <v>65</v>
      </c>
      <c r="Q1177" t="str">
        <f t="shared" si="92"/>
        <v>food</v>
      </c>
      <c r="R1177" t="str">
        <f t="shared" si="93"/>
        <v>food trucks</v>
      </c>
      <c r="S1177" s="12">
        <f>(((K1177/60)/60)/24)+DATE(1970,1,1)</f>
        <v>42170.728460648148</v>
      </c>
      <c r="T1177" s="12">
        <f t="shared" si="94"/>
        <v>42200.728460648148</v>
      </c>
    </row>
    <row r="1178" spans="1:20" ht="60" x14ac:dyDescent="0.25">
      <c r="A1178" s="7">
        <f t="shared" si="90"/>
        <v>0</v>
      </c>
      <c r="B1178">
        <v>1176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8">
        <f t="shared" si="91"/>
        <v>10</v>
      </c>
      <c r="Q1178" t="str">
        <f t="shared" si="92"/>
        <v>food</v>
      </c>
      <c r="R1178" t="str">
        <f t="shared" si="93"/>
        <v>food trucks</v>
      </c>
      <c r="S1178" s="12">
        <f>(((K1178/60)/60)/24)+DATE(1970,1,1)</f>
        <v>42746.019652777773</v>
      </c>
      <c r="T1178" s="12">
        <f t="shared" si="94"/>
        <v>42800.541666666672</v>
      </c>
    </row>
    <row r="1179" spans="1:20" ht="60" x14ac:dyDescent="0.25">
      <c r="A1179" s="7">
        <f t="shared" si="90"/>
        <v>0</v>
      </c>
      <c r="B1179">
        <v>1177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8">
        <f t="shared" si="91"/>
        <v>0</v>
      </c>
      <c r="Q1179" t="str">
        <f t="shared" si="92"/>
        <v>food</v>
      </c>
      <c r="R1179" t="str">
        <f t="shared" si="93"/>
        <v>food trucks</v>
      </c>
      <c r="S1179" s="12">
        <f>(((K1179/60)/60)/24)+DATE(1970,1,1)</f>
        <v>41897.660833333335</v>
      </c>
      <c r="T1179" s="12">
        <f t="shared" si="94"/>
        <v>41927.660833333335</v>
      </c>
    </row>
    <row r="1180" spans="1:20" ht="60" x14ac:dyDescent="0.25">
      <c r="A1180" s="7">
        <f t="shared" si="90"/>
        <v>0</v>
      </c>
      <c r="B1180">
        <v>1178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8">
        <f t="shared" si="91"/>
        <v>5</v>
      </c>
      <c r="Q1180" t="str">
        <f t="shared" si="92"/>
        <v>food</v>
      </c>
      <c r="R1180" t="str">
        <f t="shared" si="93"/>
        <v>food trucks</v>
      </c>
      <c r="S1180" s="12">
        <f>(((K1180/60)/60)/24)+DATE(1970,1,1)</f>
        <v>41837.905694444446</v>
      </c>
      <c r="T1180" s="12">
        <f t="shared" si="94"/>
        <v>41867.905694444446</v>
      </c>
    </row>
    <row r="1181" spans="1:20" ht="45" x14ac:dyDescent="0.25">
      <c r="A1181" s="7">
        <f t="shared" si="90"/>
        <v>5</v>
      </c>
      <c r="B1181">
        <v>1179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8">
        <f t="shared" si="91"/>
        <v>640</v>
      </c>
      <c r="Q1181" t="str">
        <f t="shared" si="92"/>
        <v>food</v>
      </c>
      <c r="R1181" t="str">
        <f t="shared" si="93"/>
        <v>food trucks</v>
      </c>
      <c r="S1181" s="12">
        <f>(((K1181/60)/60)/24)+DATE(1970,1,1)</f>
        <v>42275.720219907409</v>
      </c>
      <c r="T1181" s="12">
        <f t="shared" si="94"/>
        <v>42305.720219907409</v>
      </c>
    </row>
    <row r="1182" spans="1:20" ht="45" x14ac:dyDescent="0.25">
      <c r="A1182" s="7">
        <f t="shared" si="90"/>
        <v>12</v>
      </c>
      <c r="B1182">
        <v>1180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8">
        <f t="shared" si="91"/>
        <v>69.117647058823536</v>
      </c>
      <c r="Q1182" t="str">
        <f t="shared" si="92"/>
        <v>food</v>
      </c>
      <c r="R1182" t="str">
        <f t="shared" si="93"/>
        <v>food trucks</v>
      </c>
      <c r="S1182" s="12">
        <f>(((K1182/60)/60)/24)+DATE(1970,1,1)</f>
        <v>41781.806875000002</v>
      </c>
      <c r="T1182" s="12">
        <f t="shared" si="94"/>
        <v>41818.806875000002</v>
      </c>
    </row>
    <row r="1183" spans="1:20" ht="30" x14ac:dyDescent="0.25">
      <c r="A1183" s="7">
        <f t="shared" si="90"/>
        <v>0</v>
      </c>
      <c r="B1183">
        <v>1181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8">
        <f t="shared" si="91"/>
        <v>1.3333333333333333</v>
      </c>
      <c r="Q1183" t="str">
        <f t="shared" si="92"/>
        <v>food</v>
      </c>
      <c r="R1183" t="str">
        <f t="shared" si="93"/>
        <v>food trucks</v>
      </c>
      <c r="S1183" s="12">
        <f>(((K1183/60)/60)/24)+DATE(1970,1,1)</f>
        <v>42034.339363425926</v>
      </c>
      <c r="T1183" s="12">
        <f t="shared" si="94"/>
        <v>42064.339363425926</v>
      </c>
    </row>
    <row r="1184" spans="1:20" ht="60" x14ac:dyDescent="0.25">
      <c r="A1184" s="7">
        <f t="shared" si="90"/>
        <v>4</v>
      </c>
      <c r="B1184">
        <v>1182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8">
        <f t="shared" si="91"/>
        <v>10.5</v>
      </c>
      <c r="Q1184" t="str">
        <f t="shared" si="92"/>
        <v>food</v>
      </c>
      <c r="R1184" t="str">
        <f t="shared" si="93"/>
        <v>food trucks</v>
      </c>
      <c r="S1184" s="12">
        <f>(((K1184/60)/60)/24)+DATE(1970,1,1)</f>
        <v>42728.827407407407</v>
      </c>
      <c r="T1184" s="12">
        <f t="shared" si="94"/>
        <v>42747.695833333331</v>
      </c>
    </row>
    <row r="1185" spans="1:20" ht="60" x14ac:dyDescent="0.25">
      <c r="A1185" s="7">
        <f t="shared" si="90"/>
        <v>4</v>
      </c>
      <c r="B1185">
        <v>1183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8">
        <f t="shared" si="91"/>
        <v>33.333333333333336</v>
      </c>
      <c r="Q1185" t="str">
        <f t="shared" si="92"/>
        <v>food</v>
      </c>
      <c r="R1185" t="str">
        <f t="shared" si="93"/>
        <v>food trucks</v>
      </c>
      <c r="S1185" s="12">
        <f>(((K1185/60)/60)/24)+DATE(1970,1,1)</f>
        <v>42656.86137731481</v>
      </c>
      <c r="T1185" s="12">
        <f t="shared" si="94"/>
        <v>42676.165972222225</v>
      </c>
    </row>
    <row r="1186" spans="1:20" ht="60" x14ac:dyDescent="0.25">
      <c r="A1186" s="7">
        <f t="shared" si="90"/>
        <v>105</v>
      </c>
      <c r="B1186">
        <v>1184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8">
        <f t="shared" si="91"/>
        <v>61.562666666666665</v>
      </c>
      <c r="Q1186" t="str">
        <f t="shared" si="92"/>
        <v>photography</v>
      </c>
      <c r="R1186" t="str">
        <f t="shared" si="93"/>
        <v>photobooks</v>
      </c>
      <c r="S1186" s="12">
        <f>(((K1186/60)/60)/24)+DATE(1970,1,1)</f>
        <v>42741.599664351852</v>
      </c>
      <c r="T1186" s="12">
        <f t="shared" si="94"/>
        <v>42772.599664351852</v>
      </c>
    </row>
    <row r="1187" spans="1:20" ht="60" x14ac:dyDescent="0.25">
      <c r="A1187" s="7">
        <f t="shared" si="90"/>
        <v>105</v>
      </c>
      <c r="B1187">
        <v>1185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8">
        <f t="shared" si="91"/>
        <v>118.73873873873873</v>
      </c>
      <c r="Q1187" t="str">
        <f t="shared" si="92"/>
        <v>photography</v>
      </c>
      <c r="R1187" t="str">
        <f t="shared" si="93"/>
        <v>photobooks</v>
      </c>
      <c r="S1187" s="12">
        <f>(((K1187/60)/60)/24)+DATE(1970,1,1)</f>
        <v>42130.865150462967</v>
      </c>
      <c r="T1187" s="12">
        <f t="shared" si="94"/>
        <v>42163.166666666672</v>
      </c>
    </row>
    <row r="1188" spans="1:20" ht="60" x14ac:dyDescent="0.25">
      <c r="A1188" s="7">
        <f t="shared" si="90"/>
        <v>107</v>
      </c>
      <c r="B1188">
        <v>1186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8">
        <f t="shared" si="91"/>
        <v>65.081300813008127</v>
      </c>
      <c r="Q1188" t="str">
        <f t="shared" si="92"/>
        <v>photography</v>
      </c>
      <c r="R1188" t="str">
        <f t="shared" si="93"/>
        <v>photobooks</v>
      </c>
      <c r="S1188" s="12">
        <f>(((K1188/60)/60)/24)+DATE(1970,1,1)</f>
        <v>42123.86336805555</v>
      </c>
      <c r="T1188" s="12">
        <f t="shared" si="94"/>
        <v>42156.945833333331</v>
      </c>
    </row>
    <row r="1189" spans="1:20" ht="60" x14ac:dyDescent="0.25">
      <c r="A1189" s="7">
        <f t="shared" si="90"/>
        <v>104</v>
      </c>
      <c r="B1189">
        <v>1187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8">
        <f t="shared" si="91"/>
        <v>130.15714285714284</v>
      </c>
      <c r="Q1189" t="str">
        <f t="shared" si="92"/>
        <v>photography</v>
      </c>
      <c r="R1189" t="str">
        <f t="shared" si="93"/>
        <v>photobooks</v>
      </c>
      <c r="S1189" s="12">
        <f>(((K1189/60)/60)/24)+DATE(1970,1,1)</f>
        <v>42109.894942129627</v>
      </c>
      <c r="T1189" s="12">
        <f t="shared" si="94"/>
        <v>42141.75</v>
      </c>
    </row>
    <row r="1190" spans="1:20" ht="45" x14ac:dyDescent="0.25">
      <c r="A1190" s="7">
        <f t="shared" si="90"/>
        <v>161</v>
      </c>
      <c r="B1190">
        <v>1188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8">
        <f t="shared" si="91"/>
        <v>37.776470588235291</v>
      </c>
      <c r="Q1190" t="str">
        <f t="shared" si="92"/>
        <v>photography</v>
      </c>
      <c r="R1190" t="str">
        <f t="shared" si="93"/>
        <v>photobooks</v>
      </c>
      <c r="S1190" s="12">
        <f>(((K1190/60)/60)/24)+DATE(1970,1,1)</f>
        <v>42711.700694444444</v>
      </c>
      <c r="T1190" s="12">
        <f t="shared" si="94"/>
        <v>42732.700694444444</v>
      </c>
    </row>
    <row r="1191" spans="1:20" ht="60" x14ac:dyDescent="0.25">
      <c r="A1191" s="7">
        <f t="shared" si="90"/>
        <v>108</v>
      </c>
      <c r="B1191">
        <v>1189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8">
        <f t="shared" si="91"/>
        <v>112.79069767441861</v>
      </c>
      <c r="Q1191" t="str">
        <f t="shared" si="92"/>
        <v>photography</v>
      </c>
      <c r="R1191" t="str">
        <f t="shared" si="93"/>
        <v>photobooks</v>
      </c>
      <c r="S1191" s="12">
        <f>(((K1191/60)/60)/24)+DATE(1970,1,1)</f>
        <v>42529.979108796295</v>
      </c>
      <c r="T1191" s="12">
        <f t="shared" si="94"/>
        <v>42550.979108796295</v>
      </c>
    </row>
    <row r="1192" spans="1:20" ht="45" x14ac:dyDescent="0.25">
      <c r="A1192" s="7">
        <f t="shared" si="90"/>
        <v>135</v>
      </c>
      <c r="B1192">
        <v>1190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8">
        <f t="shared" si="91"/>
        <v>51.92307692307692</v>
      </c>
      <c r="Q1192" t="str">
        <f t="shared" si="92"/>
        <v>photography</v>
      </c>
      <c r="R1192" t="str">
        <f t="shared" si="93"/>
        <v>photobooks</v>
      </c>
      <c r="S1192" s="12">
        <f>(((K1192/60)/60)/24)+DATE(1970,1,1)</f>
        <v>41852.665798611109</v>
      </c>
      <c r="T1192" s="12">
        <f t="shared" si="94"/>
        <v>41882.665798611109</v>
      </c>
    </row>
    <row r="1193" spans="1:20" ht="60" x14ac:dyDescent="0.25">
      <c r="A1193" s="7">
        <f t="shared" si="90"/>
        <v>109</v>
      </c>
      <c r="B1193">
        <v>1191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8">
        <f t="shared" si="91"/>
        <v>89.242424242424249</v>
      </c>
      <c r="Q1193" t="str">
        <f t="shared" si="92"/>
        <v>photography</v>
      </c>
      <c r="R1193" t="str">
        <f t="shared" si="93"/>
        <v>photobooks</v>
      </c>
      <c r="S1193" s="12">
        <f>(((K1193/60)/60)/24)+DATE(1970,1,1)</f>
        <v>42419.603703703702</v>
      </c>
      <c r="T1193" s="12">
        <f t="shared" si="94"/>
        <v>42449.562037037031</v>
      </c>
    </row>
    <row r="1194" spans="1:20" ht="30" x14ac:dyDescent="0.25">
      <c r="A1194" s="7">
        <f t="shared" si="90"/>
        <v>290</v>
      </c>
      <c r="B1194">
        <v>1192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8">
        <f t="shared" si="91"/>
        <v>19.333333333333332</v>
      </c>
      <c r="Q1194" t="str">
        <f t="shared" si="92"/>
        <v>photography</v>
      </c>
      <c r="R1194" t="str">
        <f t="shared" si="93"/>
        <v>photobooks</v>
      </c>
      <c r="S1194" s="12">
        <f>(((K1194/60)/60)/24)+DATE(1970,1,1)</f>
        <v>42747.506689814814</v>
      </c>
      <c r="T1194" s="12">
        <f t="shared" si="94"/>
        <v>42777.506689814814</v>
      </c>
    </row>
    <row r="1195" spans="1:20" ht="60" x14ac:dyDescent="0.25">
      <c r="A1195" s="7">
        <f t="shared" si="90"/>
        <v>104</v>
      </c>
      <c r="B1195">
        <v>1193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8">
        <f t="shared" si="91"/>
        <v>79.967032967032964</v>
      </c>
      <c r="Q1195" t="str">
        <f t="shared" si="92"/>
        <v>photography</v>
      </c>
      <c r="R1195" t="str">
        <f t="shared" si="93"/>
        <v>photobooks</v>
      </c>
      <c r="S1195" s="12">
        <f>(((K1195/60)/60)/24)+DATE(1970,1,1)</f>
        <v>42409.776076388895</v>
      </c>
      <c r="T1195" s="12">
        <f t="shared" si="94"/>
        <v>42469.734409722223</v>
      </c>
    </row>
    <row r="1196" spans="1:20" ht="60" x14ac:dyDescent="0.25">
      <c r="A1196" s="7">
        <f t="shared" si="90"/>
        <v>322</v>
      </c>
      <c r="B1196">
        <v>1194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8">
        <f t="shared" si="91"/>
        <v>56.414565826330531</v>
      </c>
      <c r="Q1196" t="str">
        <f t="shared" si="92"/>
        <v>photography</v>
      </c>
      <c r="R1196" t="str">
        <f t="shared" si="93"/>
        <v>photobooks</v>
      </c>
      <c r="S1196" s="12">
        <f>(((K1196/60)/60)/24)+DATE(1970,1,1)</f>
        <v>42072.488182870366</v>
      </c>
      <c r="T1196" s="12">
        <f t="shared" si="94"/>
        <v>42102.488182870366</v>
      </c>
    </row>
    <row r="1197" spans="1:20" ht="60" x14ac:dyDescent="0.25">
      <c r="A1197" s="7">
        <f t="shared" si="90"/>
        <v>135</v>
      </c>
      <c r="B1197">
        <v>1195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8">
        <f t="shared" si="91"/>
        <v>79.411764705882348</v>
      </c>
      <c r="Q1197" t="str">
        <f t="shared" si="92"/>
        <v>photography</v>
      </c>
      <c r="R1197" t="str">
        <f t="shared" si="93"/>
        <v>photobooks</v>
      </c>
      <c r="S1197" s="12">
        <f>(((K1197/60)/60)/24)+DATE(1970,1,1)</f>
        <v>42298.34783564815</v>
      </c>
      <c r="T1197" s="12">
        <f t="shared" si="94"/>
        <v>42358.375</v>
      </c>
    </row>
    <row r="1198" spans="1:20" ht="30" x14ac:dyDescent="0.25">
      <c r="A1198" s="7">
        <f t="shared" si="90"/>
        <v>270</v>
      </c>
      <c r="B1198">
        <v>1196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8">
        <f t="shared" si="91"/>
        <v>76.439453125</v>
      </c>
      <c r="Q1198" t="str">
        <f t="shared" si="92"/>
        <v>photography</v>
      </c>
      <c r="R1198" t="str">
        <f t="shared" si="93"/>
        <v>photobooks</v>
      </c>
      <c r="S1198" s="12">
        <f>(((K1198/60)/60)/24)+DATE(1970,1,1)</f>
        <v>42326.818738425922</v>
      </c>
      <c r="T1198" s="12">
        <f t="shared" si="94"/>
        <v>42356.818738425922</v>
      </c>
    </row>
    <row r="1199" spans="1:20" ht="60" x14ac:dyDescent="0.25">
      <c r="A1199" s="7">
        <f t="shared" si="90"/>
        <v>253</v>
      </c>
      <c r="B1199">
        <v>1197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8">
        <f t="shared" si="91"/>
        <v>121</v>
      </c>
      <c r="Q1199" t="str">
        <f t="shared" si="92"/>
        <v>photography</v>
      </c>
      <c r="R1199" t="str">
        <f t="shared" si="93"/>
        <v>photobooks</v>
      </c>
      <c r="S1199" s="12">
        <f>(((K1199/60)/60)/24)+DATE(1970,1,1)</f>
        <v>42503.66474537037</v>
      </c>
      <c r="T1199" s="12">
        <f t="shared" si="94"/>
        <v>42534.249305555553</v>
      </c>
    </row>
    <row r="1200" spans="1:20" ht="60" x14ac:dyDescent="0.25">
      <c r="A1200" s="7">
        <f t="shared" si="90"/>
        <v>261</v>
      </c>
      <c r="B1200">
        <v>1198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8">
        <f t="shared" si="91"/>
        <v>54.616766467065865</v>
      </c>
      <c r="Q1200" t="str">
        <f t="shared" si="92"/>
        <v>photography</v>
      </c>
      <c r="R1200" t="str">
        <f t="shared" si="93"/>
        <v>photobooks</v>
      </c>
      <c r="S1200" s="12">
        <f>(((K1200/60)/60)/24)+DATE(1970,1,1)</f>
        <v>42333.619050925925</v>
      </c>
      <c r="T1200" s="12">
        <f t="shared" si="94"/>
        <v>42369.125</v>
      </c>
    </row>
    <row r="1201" spans="1:20" ht="60" x14ac:dyDescent="0.25">
      <c r="A1201" s="7">
        <f t="shared" si="90"/>
        <v>101</v>
      </c>
      <c r="B1201">
        <v>1199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8">
        <f t="shared" si="91"/>
        <v>299.22222222222223</v>
      </c>
      <c r="Q1201" t="str">
        <f t="shared" si="92"/>
        <v>photography</v>
      </c>
      <c r="R1201" t="str">
        <f t="shared" si="93"/>
        <v>photobooks</v>
      </c>
      <c r="S1201" s="12">
        <f>(((K1201/60)/60)/24)+DATE(1970,1,1)</f>
        <v>42161.770833333328</v>
      </c>
      <c r="T1201" s="12">
        <f t="shared" si="94"/>
        <v>42193.770833333328</v>
      </c>
    </row>
    <row r="1202" spans="1:20" ht="60" x14ac:dyDescent="0.25">
      <c r="A1202" s="7">
        <f t="shared" si="90"/>
        <v>126</v>
      </c>
      <c r="B1202">
        <v>1200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8">
        <f t="shared" si="91"/>
        <v>58.533980582524272</v>
      </c>
      <c r="Q1202" t="str">
        <f t="shared" si="92"/>
        <v>photography</v>
      </c>
      <c r="R1202" t="str">
        <f t="shared" si="93"/>
        <v>photobooks</v>
      </c>
      <c r="S1202" s="12">
        <f>(((K1202/60)/60)/24)+DATE(1970,1,1)</f>
        <v>42089.477500000001</v>
      </c>
      <c r="T1202" s="12">
        <f t="shared" si="94"/>
        <v>42110.477500000001</v>
      </c>
    </row>
    <row r="1203" spans="1:20" ht="60" x14ac:dyDescent="0.25">
      <c r="A1203" s="7">
        <f t="shared" si="90"/>
        <v>102</v>
      </c>
      <c r="B1203">
        <v>1201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8">
        <f t="shared" si="91"/>
        <v>55.371801801801809</v>
      </c>
      <c r="Q1203" t="str">
        <f t="shared" si="92"/>
        <v>photography</v>
      </c>
      <c r="R1203" t="str">
        <f t="shared" si="93"/>
        <v>photobooks</v>
      </c>
      <c r="S1203" s="12">
        <f>(((K1203/60)/60)/24)+DATE(1970,1,1)</f>
        <v>42536.60701388889</v>
      </c>
      <c r="T1203" s="12">
        <f t="shared" si="94"/>
        <v>42566.60701388889</v>
      </c>
    </row>
    <row r="1204" spans="1:20" ht="60" x14ac:dyDescent="0.25">
      <c r="A1204" s="7">
        <f t="shared" si="90"/>
        <v>199</v>
      </c>
      <c r="B1204">
        <v>1202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8">
        <f t="shared" si="91"/>
        <v>183.80442804428046</v>
      </c>
      <c r="Q1204" t="str">
        <f t="shared" si="92"/>
        <v>photography</v>
      </c>
      <c r="R1204" t="str">
        <f t="shared" si="93"/>
        <v>photobooks</v>
      </c>
      <c r="S1204" s="12">
        <f>(((K1204/60)/60)/24)+DATE(1970,1,1)</f>
        <v>42152.288819444439</v>
      </c>
      <c r="T1204" s="12">
        <f t="shared" si="94"/>
        <v>42182.288819444439</v>
      </c>
    </row>
    <row r="1205" spans="1:20" ht="45" x14ac:dyDescent="0.25">
      <c r="A1205" s="7">
        <f t="shared" si="90"/>
        <v>102</v>
      </c>
      <c r="B1205">
        <v>1203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8">
        <f t="shared" si="91"/>
        <v>165.34653465346534</v>
      </c>
      <c r="Q1205" t="str">
        <f t="shared" si="92"/>
        <v>photography</v>
      </c>
      <c r="R1205" t="str">
        <f t="shared" si="93"/>
        <v>photobooks</v>
      </c>
      <c r="S1205" s="12">
        <f>(((K1205/60)/60)/24)+DATE(1970,1,1)</f>
        <v>42125.614895833336</v>
      </c>
      <c r="T1205" s="12">
        <f t="shared" si="94"/>
        <v>42155.614895833336</v>
      </c>
    </row>
    <row r="1206" spans="1:20" ht="45" x14ac:dyDescent="0.25">
      <c r="A1206" s="7">
        <f t="shared" si="90"/>
        <v>103</v>
      </c>
      <c r="B1206">
        <v>1204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8">
        <f t="shared" si="91"/>
        <v>234.78947368421052</v>
      </c>
      <c r="Q1206" t="str">
        <f t="shared" si="92"/>
        <v>photography</v>
      </c>
      <c r="R1206" t="str">
        <f t="shared" si="93"/>
        <v>photobooks</v>
      </c>
      <c r="S1206" s="12">
        <f>(((K1206/60)/60)/24)+DATE(1970,1,1)</f>
        <v>42297.748067129629</v>
      </c>
      <c r="T1206" s="12">
        <f t="shared" si="94"/>
        <v>42342.208333333328</v>
      </c>
    </row>
    <row r="1207" spans="1:20" ht="60" x14ac:dyDescent="0.25">
      <c r="A1207" s="7">
        <f t="shared" si="90"/>
        <v>101</v>
      </c>
      <c r="B1207">
        <v>1205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8">
        <f t="shared" si="91"/>
        <v>211.48387096774192</v>
      </c>
      <c r="Q1207" t="str">
        <f t="shared" si="92"/>
        <v>photography</v>
      </c>
      <c r="R1207" t="str">
        <f t="shared" si="93"/>
        <v>photobooks</v>
      </c>
      <c r="S1207" s="12">
        <f>(((K1207/60)/60)/24)+DATE(1970,1,1)</f>
        <v>42138.506377314814</v>
      </c>
      <c r="T1207" s="12">
        <f t="shared" si="94"/>
        <v>42168.506377314814</v>
      </c>
    </row>
    <row r="1208" spans="1:20" ht="60" x14ac:dyDescent="0.25">
      <c r="A1208" s="7">
        <f t="shared" si="90"/>
        <v>115</v>
      </c>
      <c r="B1208">
        <v>1206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8">
        <f t="shared" si="91"/>
        <v>32.34375</v>
      </c>
      <c r="Q1208" t="str">
        <f t="shared" si="92"/>
        <v>photography</v>
      </c>
      <c r="R1208" t="str">
        <f t="shared" si="93"/>
        <v>photobooks</v>
      </c>
      <c r="S1208" s="12">
        <f>(((K1208/60)/60)/24)+DATE(1970,1,1)</f>
        <v>42772.776076388895</v>
      </c>
      <c r="T1208" s="12">
        <f t="shared" si="94"/>
        <v>42805.561805555553</v>
      </c>
    </row>
    <row r="1209" spans="1:20" ht="30" x14ac:dyDescent="0.25">
      <c r="A1209" s="7">
        <f t="shared" si="90"/>
        <v>104</v>
      </c>
      <c r="B1209">
        <v>1207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8">
        <f t="shared" si="91"/>
        <v>123.37588652482269</v>
      </c>
      <c r="Q1209" t="str">
        <f t="shared" si="92"/>
        <v>photography</v>
      </c>
      <c r="R1209" t="str">
        <f t="shared" si="93"/>
        <v>photobooks</v>
      </c>
      <c r="S1209" s="12">
        <f>(((K1209/60)/60)/24)+DATE(1970,1,1)</f>
        <v>42430.430243055554</v>
      </c>
      <c r="T1209" s="12">
        <f t="shared" si="94"/>
        <v>42460.416666666672</v>
      </c>
    </row>
    <row r="1210" spans="1:20" ht="60" x14ac:dyDescent="0.25">
      <c r="A1210" s="7">
        <f t="shared" si="90"/>
        <v>155</v>
      </c>
      <c r="B1210">
        <v>1208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8">
        <f t="shared" si="91"/>
        <v>207.06666666666666</v>
      </c>
      <c r="Q1210" t="str">
        <f t="shared" si="92"/>
        <v>photography</v>
      </c>
      <c r="R1210" t="str">
        <f t="shared" si="93"/>
        <v>photobooks</v>
      </c>
      <c r="S1210" s="12">
        <f>(((K1210/60)/60)/24)+DATE(1970,1,1)</f>
        <v>42423.709074074075</v>
      </c>
      <c r="T1210" s="12">
        <f t="shared" si="94"/>
        <v>42453.667407407411</v>
      </c>
    </row>
    <row r="1211" spans="1:20" ht="60" x14ac:dyDescent="0.25">
      <c r="A1211" s="7">
        <f t="shared" si="90"/>
        <v>106</v>
      </c>
      <c r="B1211">
        <v>1209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8">
        <f t="shared" si="91"/>
        <v>138.2608695652174</v>
      </c>
      <c r="Q1211" t="str">
        <f t="shared" si="92"/>
        <v>photography</v>
      </c>
      <c r="R1211" t="str">
        <f t="shared" si="93"/>
        <v>photobooks</v>
      </c>
      <c r="S1211" s="12">
        <f>(((K1211/60)/60)/24)+DATE(1970,1,1)</f>
        <v>42761.846122685187</v>
      </c>
      <c r="T1211" s="12">
        <f t="shared" si="94"/>
        <v>42791.846122685187</v>
      </c>
    </row>
    <row r="1212" spans="1:20" ht="30" x14ac:dyDescent="0.25">
      <c r="A1212" s="7">
        <f t="shared" si="90"/>
        <v>254</v>
      </c>
      <c r="B1212">
        <v>1210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8">
        <f t="shared" si="91"/>
        <v>493.81553398058253</v>
      </c>
      <c r="Q1212" t="str">
        <f t="shared" si="92"/>
        <v>photography</v>
      </c>
      <c r="R1212" t="str">
        <f t="shared" si="93"/>
        <v>photobooks</v>
      </c>
      <c r="S1212" s="12">
        <f>(((K1212/60)/60)/24)+DATE(1970,1,1)</f>
        <v>42132.941805555558</v>
      </c>
      <c r="T1212" s="12">
        <f t="shared" si="94"/>
        <v>42155.875</v>
      </c>
    </row>
    <row r="1213" spans="1:20" ht="60" x14ac:dyDescent="0.25">
      <c r="A1213" s="7">
        <f t="shared" si="90"/>
        <v>101</v>
      </c>
      <c r="B1213">
        <v>1211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8">
        <f t="shared" si="91"/>
        <v>168.5</v>
      </c>
      <c r="Q1213" t="str">
        <f t="shared" si="92"/>
        <v>photography</v>
      </c>
      <c r="R1213" t="str">
        <f t="shared" si="93"/>
        <v>photobooks</v>
      </c>
      <c r="S1213" s="12">
        <f>(((K1213/60)/60)/24)+DATE(1970,1,1)</f>
        <v>42515.866446759261</v>
      </c>
      <c r="T1213" s="12">
        <f t="shared" si="94"/>
        <v>42530.866446759261</v>
      </c>
    </row>
    <row r="1214" spans="1:20" ht="60" x14ac:dyDescent="0.25">
      <c r="A1214" s="7">
        <f t="shared" si="90"/>
        <v>129</v>
      </c>
      <c r="B1214">
        <v>1212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8">
        <f t="shared" si="91"/>
        <v>38.867469879518069</v>
      </c>
      <c r="Q1214" t="str">
        <f t="shared" si="92"/>
        <v>photography</v>
      </c>
      <c r="R1214" t="str">
        <f t="shared" si="93"/>
        <v>photobooks</v>
      </c>
      <c r="S1214" s="12">
        <f>(((K1214/60)/60)/24)+DATE(1970,1,1)</f>
        <v>42318.950173611112</v>
      </c>
      <c r="T1214" s="12">
        <f t="shared" si="94"/>
        <v>42335.041666666672</v>
      </c>
    </row>
    <row r="1215" spans="1:20" ht="60" x14ac:dyDescent="0.25">
      <c r="A1215" s="7">
        <f t="shared" si="90"/>
        <v>102</v>
      </c>
      <c r="B1215">
        <v>1213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8">
        <f t="shared" si="91"/>
        <v>61.527777777777779</v>
      </c>
      <c r="Q1215" t="str">
        <f t="shared" si="92"/>
        <v>photography</v>
      </c>
      <c r="R1215" t="str">
        <f t="shared" si="93"/>
        <v>photobooks</v>
      </c>
      <c r="S1215" s="12">
        <f>(((K1215/60)/60)/24)+DATE(1970,1,1)</f>
        <v>42731.755787037036</v>
      </c>
      <c r="T1215" s="12">
        <f t="shared" si="94"/>
        <v>42766.755787037036</v>
      </c>
    </row>
    <row r="1216" spans="1:20" ht="60" x14ac:dyDescent="0.25">
      <c r="A1216" s="7">
        <f t="shared" si="90"/>
        <v>132</v>
      </c>
      <c r="B1216">
        <v>1214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8">
        <f t="shared" si="91"/>
        <v>105.44</v>
      </c>
      <c r="Q1216" t="str">
        <f t="shared" si="92"/>
        <v>photography</v>
      </c>
      <c r="R1216" t="str">
        <f t="shared" si="93"/>
        <v>photobooks</v>
      </c>
      <c r="S1216" s="12">
        <f>(((K1216/60)/60)/24)+DATE(1970,1,1)</f>
        <v>42104.840335648143</v>
      </c>
      <c r="T1216" s="12">
        <f t="shared" si="94"/>
        <v>42164.840335648143</v>
      </c>
    </row>
    <row r="1217" spans="1:20" ht="60" x14ac:dyDescent="0.25">
      <c r="A1217" s="7">
        <f t="shared" si="90"/>
        <v>786</v>
      </c>
      <c r="B1217">
        <v>1215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8">
        <f t="shared" si="91"/>
        <v>71.592003642987251</v>
      </c>
      <c r="Q1217" t="str">
        <f t="shared" si="92"/>
        <v>photography</v>
      </c>
      <c r="R1217" t="str">
        <f t="shared" si="93"/>
        <v>photobooks</v>
      </c>
      <c r="S1217" s="12">
        <f>(((K1217/60)/60)/24)+DATE(1970,1,1)</f>
        <v>41759.923101851848</v>
      </c>
      <c r="T1217" s="12">
        <f t="shared" si="94"/>
        <v>41789.923101851848</v>
      </c>
    </row>
    <row r="1218" spans="1:20" ht="30" x14ac:dyDescent="0.25">
      <c r="A1218" s="7">
        <f t="shared" si="90"/>
        <v>146</v>
      </c>
      <c r="B1218">
        <v>1216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8">
        <f t="shared" si="91"/>
        <v>91.882882882882882</v>
      </c>
      <c r="Q1218" t="str">
        <f t="shared" si="92"/>
        <v>photography</v>
      </c>
      <c r="R1218" t="str">
        <f t="shared" si="93"/>
        <v>photobooks</v>
      </c>
      <c r="S1218" s="12">
        <f>(((K1218/60)/60)/24)+DATE(1970,1,1)</f>
        <v>42247.616400462968</v>
      </c>
      <c r="T1218" s="12">
        <f t="shared" si="94"/>
        <v>42279.960416666669</v>
      </c>
    </row>
    <row r="1219" spans="1:20" ht="45" x14ac:dyDescent="0.25">
      <c r="A1219" s="7">
        <f t="shared" ref="A1219:A1282" si="95">IF(E1219&gt;0,ROUND(100*F1219/E1219,0),0)</f>
        <v>103</v>
      </c>
      <c r="B1219">
        <v>1217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8">
        <f t="shared" ref="P1219:P1282" si="96">IF(M1219&gt;0,F1219/M1219,0)</f>
        <v>148.57377049180329</v>
      </c>
      <c r="Q1219" t="str">
        <f t="shared" ref="Q1219:Q1282" si="97">MID(O1219,1,FIND("/",O1219)-1)</f>
        <v>photography</v>
      </c>
      <c r="R1219" t="str">
        <f t="shared" ref="R1219:R1282" si="98">MID(O1219,FIND("/",O1219)+1,LEN(O1219)-FIND("/",O1219))</f>
        <v>photobooks</v>
      </c>
      <c r="S1219" s="12">
        <f>(((K1219/60)/60)/24)+DATE(1970,1,1)</f>
        <v>42535.809490740736</v>
      </c>
      <c r="T1219" s="12">
        <f t="shared" ref="T1219:T1282" si="99">(((J1219/60)/60)/24)+DATE(1970,1,1)</f>
        <v>42565.809490740736</v>
      </c>
    </row>
    <row r="1220" spans="1:20" ht="60" x14ac:dyDescent="0.25">
      <c r="A1220" s="7">
        <f t="shared" si="95"/>
        <v>172</v>
      </c>
      <c r="B1220">
        <v>1218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8">
        <f t="shared" si="96"/>
        <v>174.2134831460674</v>
      </c>
      <c r="Q1220" t="str">
        <f t="shared" si="97"/>
        <v>photography</v>
      </c>
      <c r="R1220" t="str">
        <f t="shared" si="98"/>
        <v>photobooks</v>
      </c>
      <c r="S1220" s="12">
        <f>(((K1220/60)/60)/24)+DATE(1970,1,1)</f>
        <v>42278.662037037036</v>
      </c>
      <c r="T1220" s="12">
        <f t="shared" si="99"/>
        <v>42309.125</v>
      </c>
    </row>
    <row r="1221" spans="1:20" ht="45" x14ac:dyDescent="0.25">
      <c r="A1221" s="7">
        <f t="shared" si="95"/>
        <v>159</v>
      </c>
      <c r="B1221">
        <v>1219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8">
        <f t="shared" si="96"/>
        <v>102.86166007905139</v>
      </c>
      <c r="Q1221" t="str">
        <f t="shared" si="97"/>
        <v>photography</v>
      </c>
      <c r="R1221" t="str">
        <f t="shared" si="98"/>
        <v>photobooks</v>
      </c>
      <c r="S1221" s="12">
        <f>(((K1221/60)/60)/24)+DATE(1970,1,1)</f>
        <v>42633.461956018517</v>
      </c>
      <c r="T1221" s="12">
        <f t="shared" si="99"/>
        <v>42663.461956018517</v>
      </c>
    </row>
    <row r="1222" spans="1:20" ht="45" x14ac:dyDescent="0.25">
      <c r="A1222" s="7">
        <f t="shared" si="95"/>
        <v>104</v>
      </c>
      <c r="B1222">
        <v>1220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8">
        <f t="shared" si="96"/>
        <v>111.17857142857143</v>
      </c>
      <c r="Q1222" t="str">
        <f t="shared" si="97"/>
        <v>photography</v>
      </c>
      <c r="R1222" t="str">
        <f t="shared" si="98"/>
        <v>photobooks</v>
      </c>
      <c r="S1222" s="12">
        <f>(((K1222/60)/60)/24)+DATE(1970,1,1)</f>
        <v>42211.628611111111</v>
      </c>
      <c r="T1222" s="12">
        <f t="shared" si="99"/>
        <v>42241.628611111111</v>
      </c>
    </row>
    <row r="1223" spans="1:20" ht="60" x14ac:dyDescent="0.25">
      <c r="A1223" s="7">
        <f t="shared" si="95"/>
        <v>111</v>
      </c>
      <c r="B1223">
        <v>1221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8">
        <f t="shared" si="96"/>
        <v>23.796213592233013</v>
      </c>
      <c r="Q1223" t="str">
        <f t="shared" si="97"/>
        <v>photography</v>
      </c>
      <c r="R1223" t="str">
        <f t="shared" si="98"/>
        <v>photobooks</v>
      </c>
      <c r="S1223" s="12">
        <f>(((K1223/60)/60)/24)+DATE(1970,1,1)</f>
        <v>42680.47555555556</v>
      </c>
      <c r="T1223" s="12">
        <f t="shared" si="99"/>
        <v>42708</v>
      </c>
    </row>
    <row r="1224" spans="1:20" ht="30" x14ac:dyDescent="0.25">
      <c r="A1224" s="7">
        <f t="shared" si="95"/>
        <v>280</v>
      </c>
      <c r="B1224">
        <v>1222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8">
        <f t="shared" si="96"/>
        <v>81.268115942028984</v>
      </c>
      <c r="Q1224" t="str">
        <f t="shared" si="97"/>
        <v>photography</v>
      </c>
      <c r="R1224" t="str">
        <f t="shared" si="98"/>
        <v>photobooks</v>
      </c>
      <c r="S1224" s="12">
        <f>(((K1224/60)/60)/24)+DATE(1970,1,1)</f>
        <v>42430.720451388886</v>
      </c>
      <c r="T1224" s="12">
        <f t="shared" si="99"/>
        <v>42461.166666666672</v>
      </c>
    </row>
    <row r="1225" spans="1:20" ht="45" x14ac:dyDescent="0.25">
      <c r="A1225" s="7">
        <f t="shared" si="95"/>
        <v>112</v>
      </c>
      <c r="B1225">
        <v>1223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8">
        <f t="shared" si="96"/>
        <v>116.21465968586388</v>
      </c>
      <c r="Q1225" t="str">
        <f t="shared" si="97"/>
        <v>photography</v>
      </c>
      <c r="R1225" t="str">
        <f t="shared" si="98"/>
        <v>photobooks</v>
      </c>
      <c r="S1225" s="12">
        <f>(((K1225/60)/60)/24)+DATE(1970,1,1)</f>
        <v>42654.177187499998</v>
      </c>
      <c r="T1225" s="12">
        <f t="shared" si="99"/>
        <v>42684.218854166669</v>
      </c>
    </row>
    <row r="1226" spans="1:20" ht="30" x14ac:dyDescent="0.25">
      <c r="A1226" s="7">
        <f t="shared" si="95"/>
        <v>7</v>
      </c>
      <c r="B1226">
        <v>1224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8">
        <f t="shared" si="96"/>
        <v>58.888888888888886</v>
      </c>
      <c r="Q1226" t="str">
        <f t="shared" si="97"/>
        <v>music</v>
      </c>
      <c r="R1226" t="str">
        <f t="shared" si="98"/>
        <v>world music</v>
      </c>
      <c r="S1226" s="12">
        <f>(((K1226/60)/60)/24)+DATE(1970,1,1)</f>
        <v>41736.549791666665</v>
      </c>
      <c r="T1226" s="12">
        <f t="shared" si="99"/>
        <v>41796.549791666665</v>
      </c>
    </row>
    <row r="1227" spans="1:20" ht="60" x14ac:dyDescent="0.25">
      <c r="A1227" s="7">
        <f t="shared" si="95"/>
        <v>4</v>
      </c>
      <c r="B1227">
        <v>1225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8">
        <f t="shared" si="96"/>
        <v>44</v>
      </c>
      <c r="Q1227" t="str">
        <f t="shared" si="97"/>
        <v>music</v>
      </c>
      <c r="R1227" t="str">
        <f t="shared" si="98"/>
        <v>world music</v>
      </c>
      <c r="S1227" s="12">
        <f>(((K1227/60)/60)/24)+DATE(1970,1,1)</f>
        <v>41509.905995370369</v>
      </c>
      <c r="T1227" s="12">
        <f t="shared" si="99"/>
        <v>41569.905995370369</v>
      </c>
    </row>
    <row r="1228" spans="1:20" ht="45" x14ac:dyDescent="0.25">
      <c r="A1228" s="7">
        <f t="shared" si="95"/>
        <v>4</v>
      </c>
      <c r="B1228">
        <v>1226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8">
        <f t="shared" si="96"/>
        <v>48.424999999999997</v>
      </c>
      <c r="Q1228" t="str">
        <f t="shared" si="97"/>
        <v>music</v>
      </c>
      <c r="R1228" t="str">
        <f t="shared" si="98"/>
        <v>world music</v>
      </c>
      <c r="S1228" s="12">
        <f>(((K1228/60)/60)/24)+DATE(1970,1,1)</f>
        <v>41715.874780092592</v>
      </c>
      <c r="T1228" s="12">
        <f t="shared" si="99"/>
        <v>41750.041666666664</v>
      </c>
    </row>
    <row r="1229" spans="1:20" ht="60" x14ac:dyDescent="0.25">
      <c r="A1229" s="7">
        <f t="shared" si="95"/>
        <v>0</v>
      </c>
      <c r="B1229">
        <v>1227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8">
        <f t="shared" si="96"/>
        <v>0</v>
      </c>
      <c r="Q1229" t="str">
        <f t="shared" si="97"/>
        <v>music</v>
      </c>
      <c r="R1229" t="str">
        <f t="shared" si="98"/>
        <v>world music</v>
      </c>
      <c r="S1229" s="12">
        <f>(((K1229/60)/60)/24)+DATE(1970,1,1)</f>
        <v>41827.919166666667</v>
      </c>
      <c r="T1229" s="12">
        <f t="shared" si="99"/>
        <v>41858.291666666664</v>
      </c>
    </row>
    <row r="1230" spans="1:20" ht="45" x14ac:dyDescent="0.25">
      <c r="A1230" s="7">
        <f t="shared" si="95"/>
        <v>29</v>
      </c>
      <c r="B1230">
        <v>1228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8">
        <f t="shared" si="96"/>
        <v>61.041666666666664</v>
      </c>
      <c r="Q1230" t="str">
        <f t="shared" si="97"/>
        <v>music</v>
      </c>
      <c r="R1230" t="str">
        <f t="shared" si="98"/>
        <v>world music</v>
      </c>
      <c r="S1230" s="12">
        <f>(((K1230/60)/60)/24)+DATE(1970,1,1)</f>
        <v>40754.729259259257</v>
      </c>
      <c r="T1230" s="12">
        <f t="shared" si="99"/>
        <v>40814.729259259257</v>
      </c>
    </row>
    <row r="1231" spans="1:20" ht="60" x14ac:dyDescent="0.25">
      <c r="A1231" s="7">
        <f t="shared" si="95"/>
        <v>1</v>
      </c>
      <c r="B1231">
        <v>1229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8">
        <f t="shared" si="96"/>
        <v>25</v>
      </c>
      <c r="Q1231" t="str">
        <f t="shared" si="97"/>
        <v>music</v>
      </c>
      <c r="R1231" t="str">
        <f t="shared" si="98"/>
        <v>world music</v>
      </c>
      <c r="S1231" s="12">
        <f>(((K1231/60)/60)/24)+DATE(1970,1,1)</f>
        <v>40985.459803240738</v>
      </c>
      <c r="T1231" s="12">
        <f t="shared" si="99"/>
        <v>41015.666666666664</v>
      </c>
    </row>
    <row r="1232" spans="1:20" ht="45" x14ac:dyDescent="0.25">
      <c r="A1232" s="7">
        <f t="shared" si="95"/>
        <v>0</v>
      </c>
      <c r="B1232">
        <v>1230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8">
        <f t="shared" si="96"/>
        <v>0</v>
      </c>
      <c r="Q1232" t="str">
        <f t="shared" si="97"/>
        <v>music</v>
      </c>
      <c r="R1232" t="str">
        <f t="shared" si="98"/>
        <v>world music</v>
      </c>
      <c r="S1232" s="12">
        <f>(((K1232/60)/60)/24)+DATE(1970,1,1)</f>
        <v>40568.972569444442</v>
      </c>
      <c r="T1232" s="12">
        <f t="shared" si="99"/>
        <v>40598.972569444442</v>
      </c>
    </row>
    <row r="1233" spans="1:20" ht="45" x14ac:dyDescent="0.25">
      <c r="A1233" s="7">
        <f t="shared" si="95"/>
        <v>0</v>
      </c>
      <c r="B1233">
        <v>1231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8">
        <f t="shared" si="96"/>
        <v>0</v>
      </c>
      <c r="Q1233" t="str">
        <f t="shared" si="97"/>
        <v>music</v>
      </c>
      <c r="R1233" t="str">
        <f t="shared" si="98"/>
        <v>world music</v>
      </c>
      <c r="S1233" s="12">
        <f>(((K1233/60)/60)/24)+DATE(1970,1,1)</f>
        <v>42193.941759259258</v>
      </c>
      <c r="T1233" s="12">
        <f t="shared" si="99"/>
        <v>42244.041666666672</v>
      </c>
    </row>
    <row r="1234" spans="1:20" ht="60" x14ac:dyDescent="0.25">
      <c r="A1234" s="7">
        <f t="shared" si="95"/>
        <v>1</v>
      </c>
      <c r="B1234">
        <v>1232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8">
        <f t="shared" si="96"/>
        <v>40</v>
      </c>
      <c r="Q1234" t="str">
        <f t="shared" si="97"/>
        <v>music</v>
      </c>
      <c r="R1234" t="str">
        <f t="shared" si="98"/>
        <v>world music</v>
      </c>
      <c r="S1234" s="12">
        <f>(((K1234/60)/60)/24)+DATE(1970,1,1)</f>
        <v>41506.848032407412</v>
      </c>
      <c r="T1234" s="12">
        <f t="shared" si="99"/>
        <v>41553.848032407412</v>
      </c>
    </row>
    <row r="1235" spans="1:20" ht="60" x14ac:dyDescent="0.25">
      <c r="A1235" s="7">
        <f t="shared" si="95"/>
        <v>12</v>
      </c>
      <c r="B1235">
        <v>1233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8">
        <f t="shared" si="96"/>
        <v>19.333333333333332</v>
      </c>
      <c r="Q1235" t="str">
        <f t="shared" si="97"/>
        <v>music</v>
      </c>
      <c r="R1235" t="str">
        <f t="shared" si="98"/>
        <v>world music</v>
      </c>
      <c r="S1235" s="12">
        <f>(((K1235/60)/60)/24)+DATE(1970,1,1)</f>
        <v>40939.948773148149</v>
      </c>
      <c r="T1235" s="12">
        <f t="shared" si="99"/>
        <v>40960.948773148149</v>
      </c>
    </row>
    <row r="1236" spans="1:20" ht="45" x14ac:dyDescent="0.25">
      <c r="A1236" s="7">
        <f t="shared" si="95"/>
        <v>0</v>
      </c>
      <c r="B1236">
        <v>1234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8">
        <f t="shared" si="96"/>
        <v>0</v>
      </c>
      <c r="Q1236" t="str">
        <f t="shared" si="97"/>
        <v>music</v>
      </c>
      <c r="R1236" t="str">
        <f t="shared" si="98"/>
        <v>world music</v>
      </c>
      <c r="S1236" s="12">
        <f>(((K1236/60)/60)/24)+DATE(1970,1,1)</f>
        <v>42007.788680555561</v>
      </c>
      <c r="T1236" s="12">
        <f t="shared" si="99"/>
        <v>42037.788680555561</v>
      </c>
    </row>
    <row r="1237" spans="1:20" ht="60" x14ac:dyDescent="0.25">
      <c r="A1237" s="7">
        <f t="shared" si="95"/>
        <v>3</v>
      </c>
      <c r="B1237">
        <v>1235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8">
        <f t="shared" si="96"/>
        <v>35</v>
      </c>
      <c r="Q1237" t="str">
        <f t="shared" si="97"/>
        <v>music</v>
      </c>
      <c r="R1237" t="str">
        <f t="shared" si="98"/>
        <v>world music</v>
      </c>
      <c r="S1237" s="12">
        <f>(((K1237/60)/60)/24)+DATE(1970,1,1)</f>
        <v>41583.135405092595</v>
      </c>
      <c r="T1237" s="12">
        <f t="shared" si="99"/>
        <v>41623.135405092595</v>
      </c>
    </row>
    <row r="1238" spans="1:20" ht="30" x14ac:dyDescent="0.25">
      <c r="A1238" s="7">
        <f t="shared" si="95"/>
        <v>0</v>
      </c>
      <c r="B1238">
        <v>1236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8">
        <f t="shared" si="96"/>
        <v>0</v>
      </c>
      <c r="Q1238" t="str">
        <f t="shared" si="97"/>
        <v>music</v>
      </c>
      <c r="R1238" t="str">
        <f t="shared" si="98"/>
        <v>world music</v>
      </c>
      <c r="S1238" s="12">
        <f>(((K1238/60)/60)/24)+DATE(1970,1,1)</f>
        <v>41110.680138888885</v>
      </c>
      <c r="T1238" s="12">
        <f t="shared" si="99"/>
        <v>41118.666666666664</v>
      </c>
    </row>
    <row r="1239" spans="1:20" ht="60" x14ac:dyDescent="0.25">
      <c r="A1239" s="7">
        <f t="shared" si="95"/>
        <v>0</v>
      </c>
      <c r="B1239">
        <v>1237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8">
        <f t="shared" si="96"/>
        <v>0</v>
      </c>
      <c r="Q1239" t="str">
        <f t="shared" si="97"/>
        <v>music</v>
      </c>
      <c r="R1239" t="str">
        <f t="shared" si="98"/>
        <v>world music</v>
      </c>
      <c r="S1239" s="12">
        <f>(((K1239/60)/60)/24)+DATE(1970,1,1)</f>
        <v>41125.283159722225</v>
      </c>
      <c r="T1239" s="12">
        <f t="shared" si="99"/>
        <v>41145.283159722225</v>
      </c>
    </row>
    <row r="1240" spans="1:20" ht="60" x14ac:dyDescent="0.25">
      <c r="A1240" s="7">
        <f t="shared" si="95"/>
        <v>18</v>
      </c>
      <c r="B1240">
        <v>1238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8">
        <f t="shared" si="96"/>
        <v>59.333333333333336</v>
      </c>
      <c r="Q1240" t="str">
        <f t="shared" si="97"/>
        <v>music</v>
      </c>
      <c r="R1240" t="str">
        <f t="shared" si="98"/>
        <v>world music</v>
      </c>
      <c r="S1240" s="12">
        <f>(((K1240/60)/60)/24)+DATE(1970,1,1)</f>
        <v>40731.61037037037</v>
      </c>
      <c r="T1240" s="12">
        <f t="shared" si="99"/>
        <v>40761.61037037037</v>
      </c>
    </row>
    <row r="1241" spans="1:20" ht="30" x14ac:dyDescent="0.25">
      <c r="A1241" s="7">
        <f t="shared" si="95"/>
        <v>0</v>
      </c>
      <c r="B1241">
        <v>1239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8">
        <f t="shared" si="96"/>
        <v>0</v>
      </c>
      <c r="Q1241" t="str">
        <f t="shared" si="97"/>
        <v>music</v>
      </c>
      <c r="R1241" t="str">
        <f t="shared" si="98"/>
        <v>world music</v>
      </c>
      <c r="S1241" s="12">
        <f>(((K1241/60)/60)/24)+DATE(1970,1,1)</f>
        <v>40883.962581018517</v>
      </c>
      <c r="T1241" s="12">
        <f t="shared" si="99"/>
        <v>40913.962581018517</v>
      </c>
    </row>
    <row r="1242" spans="1:20" ht="45" x14ac:dyDescent="0.25">
      <c r="A1242" s="7">
        <f t="shared" si="95"/>
        <v>3</v>
      </c>
      <c r="B1242">
        <v>1240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8">
        <f t="shared" si="96"/>
        <v>30.125</v>
      </c>
      <c r="Q1242" t="str">
        <f t="shared" si="97"/>
        <v>music</v>
      </c>
      <c r="R1242" t="str">
        <f t="shared" si="98"/>
        <v>world music</v>
      </c>
      <c r="S1242" s="12">
        <f>(((K1242/60)/60)/24)+DATE(1970,1,1)</f>
        <v>41409.040011574078</v>
      </c>
      <c r="T1242" s="12">
        <f t="shared" si="99"/>
        <v>41467.910416666666</v>
      </c>
    </row>
    <row r="1243" spans="1:20" ht="60" x14ac:dyDescent="0.25">
      <c r="A1243" s="7">
        <f t="shared" si="95"/>
        <v>51</v>
      </c>
      <c r="B1243">
        <v>1241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8">
        <f t="shared" si="96"/>
        <v>74.617647058823536</v>
      </c>
      <c r="Q1243" t="str">
        <f t="shared" si="97"/>
        <v>music</v>
      </c>
      <c r="R1243" t="str">
        <f t="shared" si="98"/>
        <v>world music</v>
      </c>
      <c r="S1243" s="12">
        <f>(((K1243/60)/60)/24)+DATE(1970,1,1)</f>
        <v>41923.837731481479</v>
      </c>
      <c r="T1243" s="12">
        <f t="shared" si="99"/>
        <v>41946.249305555553</v>
      </c>
    </row>
    <row r="1244" spans="1:20" ht="60" x14ac:dyDescent="0.25">
      <c r="A1244" s="7">
        <f t="shared" si="95"/>
        <v>1</v>
      </c>
      <c r="B1244">
        <v>1242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8">
        <f t="shared" si="96"/>
        <v>5</v>
      </c>
      <c r="Q1244" t="str">
        <f t="shared" si="97"/>
        <v>music</v>
      </c>
      <c r="R1244" t="str">
        <f t="shared" si="98"/>
        <v>world music</v>
      </c>
      <c r="S1244" s="12">
        <f>(((K1244/60)/60)/24)+DATE(1970,1,1)</f>
        <v>40782.165532407409</v>
      </c>
      <c r="T1244" s="12">
        <f t="shared" si="99"/>
        <v>40797.554166666669</v>
      </c>
    </row>
    <row r="1245" spans="1:20" ht="45" x14ac:dyDescent="0.25">
      <c r="A1245" s="7">
        <f t="shared" si="95"/>
        <v>14</v>
      </c>
      <c r="B1245">
        <v>1243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8">
        <f t="shared" si="96"/>
        <v>44.5</v>
      </c>
      <c r="Q1245" t="str">
        <f t="shared" si="97"/>
        <v>music</v>
      </c>
      <c r="R1245" t="str">
        <f t="shared" si="98"/>
        <v>world music</v>
      </c>
      <c r="S1245" s="12">
        <f>(((K1245/60)/60)/24)+DATE(1970,1,1)</f>
        <v>40671.879293981481</v>
      </c>
      <c r="T1245" s="12">
        <f t="shared" si="99"/>
        <v>40732.875</v>
      </c>
    </row>
    <row r="1246" spans="1:20" ht="45" x14ac:dyDescent="0.25">
      <c r="A1246" s="7">
        <f t="shared" si="95"/>
        <v>104</v>
      </c>
      <c r="B1246">
        <v>1244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8">
        <f t="shared" si="96"/>
        <v>46.133333333333333</v>
      </c>
      <c r="Q1246" t="str">
        <f t="shared" si="97"/>
        <v>music</v>
      </c>
      <c r="R1246" t="str">
        <f t="shared" si="98"/>
        <v>rock</v>
      </c>
      <c r="S1246" s="12">
        <f>(((K1246/60)/60)/24)+DATE(1970,1,1)</f>
        <v>41355.825497685182</v>
      </c>
      <c r="T1246" s="12">
        <f t="shared" si="99"/>
        <v>41386.875</v>
      </c>
    </row>
    <row r="1247" spans="1:20" ht="45" x14ac:dyDescent="0.25">
      <c r="A1247" s="7">
        <f t="shared" si="95"/>
        <v>120</v>
      </c>
      <c r="B1247">
        <v>1245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8">
        <f t="shared" si="96"/>
        <v>141.47058823529412</v>
      </c>
      <c r="Q1247" t="str">
        <f t="shared" si="97"/>
        <v>music</v>
      </c>
      <c r="R1247" t="str">
        <f t="shared" si="98"/>
        <v>rock</v>
      </c>
      <c r="S1247" s="12">
        <f>(((K1247/60)/60)/24)+DATE(1970,1,1)</f>
        <v>41774.599930555552</v>
      </c>
      <c r="T1247" s="12">
        <f t="shared" si="99"/>
        <v>41804.599930555552</v>
      </c>
    </row>
    <row r="1248" spans="1:20" ht="60" x14ac:dyDescent="0.25">
      <c r="A1248" s="7">
        <f t="shared" si="95"/>
        <v>117</v>
      </c>
      <c r="B1248">
        <v>1246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8">
        <f t="shared" si="96"/>
        <v>75.483870967741936</v>
      </c>
      <c r="Q1248" t="str">
        <f t="shared" si="97"/>
        <v>music</v>
      </c>
      <c r="R1248" t="str">
        <f t="shared" si="98"/>
        <v>rock</v>
      </c>
      <c r="S1248" s="12">
        <f>(((K1248/60)/60)/24)+DATE(1970,1,1)</f>
        <v>40838.043391203704</v>
      </c>
      <c r="T1248" s="12">
        <f t="shared" si="99"/>
        <v>40883.085057870368</v>
      </c>
    </row>
    <row r="1249" spans="1:20" ht="30" x14ac:dyDescent="0.25">
      <c r="A1249" s="7">
        <f t="shared" si="95"/>
        <v>122</v>
      </c>
      <c r="B1249">
        <v>1247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8">
        <f t="shared" si="96"/>
        <v>85.5</v>
      </c>
      <c r="Q1249" t="str">
        <f t="shared" si="97"/>
        <v>music</v>
      </c>
      <c r="R1249" t="str">
        <f t="shared" si="98"/>
        <v>rock</v>
      </c>
      <c r="S1249" s="12">
        <f>(((K1249/60)/60)/24)+DATE(1970,1,1)</f>
        <v>41370.292303240742</v>
      </c>
      <c r="T1249" s="12">
        <f t="shared" si="99"/>
        <v>41400.292303240742</v>
      </c>
    </row>
    <row r="1250" spans="1:20" ht="45" x14ac:dyDescent="0.25">
      <c r="A1250" s="7">
        <f t="shared" si="95"/>
        <v>152</v>
      </c>
      <c r="B1250">
        <v>1248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8">
        <f t="shared" si="96"/>
        <v>64.254237288135599</v>
      </c>
      <c r="Q1250" t="str">
        <f t="shared" si="97"/>
        <v>music</v>
      </c>
      <c r="R1250" t="str">
        <f t="shared" si="98"/>
        <v>rock</v>
      </c>
      <c r="S1250" s="12">
        <f>(((K1250/60)/60)/24)+DATE(1970,1,1)</f>
        <v>41767.656863425924</v>
      </c>
      <c r="T1250" s="12">
        <f t="shared" si="99"/>
        <v>41803.290972222225</v>
      </c>
    </row>
    <row r="1251" spans="1:20" ht="45" x14ac:dyDescent="0.25">
      <c r="A1251" s="7">
        <f t="shared" si="95"/>
        <v>104</v>
      </c>
      <c r="B1251">
        <v>1249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8">
        <f t="shared" si="96"/>
        <v>64.46913580246914</v>
      </c>
      <c r="Q1251" t="str">
        <f t="shared" si="97"/>
        <v>music</v>
      </c>
      <c r="R1251" t="str">
        <f t="shared" si="98"/>
        <v>rock</v>
      </c>
      <c r="S1251" s="12">
        <f>(((K1251/60)/60)/24)+DATE(1970,1,1)</f>
        <v>41067.74086805556</v>
      </c>
      <c r="T1251" s="12">
        <f t="shared" si="99"/>
        <v>41097.74086805556</v>
      </c>
    </row>
    <row r="1252" spans="1:20" ht="60" x14ac:dyDescent="0.25">
      <c r="A1252" s="7">
        <f t="shared" si="95"/>
        <v>200</v>
      </c>
      <c r="B1252">
        <v>1250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8">
        <f t="shared" si="96"/>
        <v>118.2007874015748</v>
      </c>
      <c r="Q1252" t="str">
        <f t="shared" si="97"/>
        <v>music</v>
      </c>
      <c r="R1252" t="str">
        <f t="shared" si="98"/>
        <v>rock</v>
      </c>
      <c r="S1252" s="12">
        <f>(((K1252/60)/60)/24)+DATE(1970,1,1)</f>
        <v>41843.64271990741</v>
      </c>
      <c r="T1252" s="12">
        <f t="shared" si="99"/>
        <v>41888.64271990741</v>
      </c>
    </row>
    <row r="1253" spans="1:20" ht="45" x14ac:dyDescent="0.25">
      <c r="A1253" s="7">
        <f t="shared" si="95"/>
        <v>102</v>
      </c>
      <c r="B1253">
        <v>1251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8">
        <f t="shared" si="96"/>
        <v>82.540540540540547</v>
      </c>
      <c r="Q1253" t="str">
        <f t="shared" si="97"/>
        <v>music</v>
      </c>
      <c r="R1253" t="str">
        <f t="shared" si="98"/>
        <v>rock</v>
      </c>
      <c r="S1253" s="12">
        <f>(((K1253/60)/60)/24)+DATE(1970,1,1)</f>
        <v>40751.814432870371</v>
      </c>
      <c r="T1253" s="12">
        <f t="shared" si="99"/>
        <v>40811.814432870371</v>
      </c>
    </row>
    <row r="1254" spans="1:20" ht="45" x14ac:dyDescent="0.25">
      <c r="A1254" s="7">
        <f t="shared" si="95"/>
        <v>138</v>
      </c>
      <c r="B1254">
        <v>1252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8">
        <f t="shared" si="96"/>
        <v>34.170212765957444</v>
      </c>
      <c r="Q1254" t="str">
        <f t="shared" si="97"/>
        <v>music</v>
      </c>
      <c r="R1254" t="str">
        <f t="shared" si="98"/>
        <v>rock</v>
      </c>
      <c r="S1254" s="12">
        <f>(((K1254/60)/60)/24)+DATE(1970,1,1)</f>
        <v>41543.988067129627</v>
      </c>
      <c r="T1254" s="12">
        <f t="shared" si="99"/>
        <v>41571.988067129627</v>
      </c>
    </row>
    <row r="1255" spans="1:20" ht="60" x14ac:dyDescent="0.25">
      <c r="A1255" s="7">
        <f t="shared" si="95"/>
        <v>303833</v>
      </c>
      <c r="B1255">
        <v>1253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8">
        <f t="shared" si="96"/>
        <v>42.73322081575246</v>
      </c>
      <c r="Q1255" t="str">
        <f t="shared" si="97"/>
        <v>music</v>
      </c>
      <c r="R1255" t="str">
        <f t="shared" si="98"/>
        <v>rock</v>
      </c>
      <c r="S1255" s="12">
        <f>(((K1255/60)/60)/24)+DATE(1970,1,1)</f>
        <v>41855.783645833333</v>
      </c>
      <c r="T1255" s="12">
        <f t="shared" si="99"/>
        <v>41885.783645833333</v>
      </c>
    </row>
    <row r="1256" spans="1:20" ht="60" x14ac:dyDescent="0.25">
      <c r="A1256" s="7">
        <f t="shared" si="95"/>
        <v>199</v>
      </c>
      <c r="B1256">
        <v>1254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8">
        <f t="shared" si="96"/>
        <v>94.489361702127653</v>
      </c>
      <c r="Q1256" t="str">
        <f t="shared" si="97"/>
        <v>music</v>
      </c>
      <c r="R1256" t="str">
        <f t="shared" si="98"/>
        <v>rock</v>
      </c>
      <c r="S1256" s="12">
        <f>(((K1256/60)/60)/24)+DATE(1970,1,1)</f>
        <v>40487.621365740742</v>
      </c>
      <c r="T1256" s="12">
        <f t="shared" si="99"/>
        <v>40544.207638888889</v>
      </c>
    </row>
    <row r="1257" spans="1:20" ht="45" x14ac:dyDescent="0.25">
      <c r="A1257" s="7">
        <f t="shared" si="95"/>
        <v>202</v>
      </c>
      <c r="B1257">
        <v>1255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8">
        <f t="shared" si="96"/>
        <v>55.697247706422019</v>
      </c>
      <c r="Q1257" t="str">
        <f t="shared" si="97"/>
        <v>music</v>
      </c>
      <c r="R1257" t="str">
        <f t="shared" si="98"/>
        <v>rock</v>
      </c>
      <c r="S1257" s="12">
        <f>(((K1257/60)/60)/24)+DATE(1970,1,1)</f>
        <v>41579.845509259263</v>
      </c>
      <c r="T1257" s="12">
        <f t="shared" si="99"/>
        <v>41609.887175925927</v>
      </c>
    </row>
    <row r="1258" spans="1:20" ht="60" x14ac:dyDescent="0.25">
      <c r="A1258" s="7">
        <f t="shared" si="95"/>
        <v>118</v>
      </c>
      <c r="B1258">
        <v>1256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8">
        <f t="shared" si="96"/>
        <v>98.030831024930734</v>
      </c>
      <c r="Q1258" t="str">
        <f t="shared" si="97"/>
        <v>music</v>
      </c>
      <c r="R1258" t="str">
        <f t="shared" si="98"/>
        <v>rock</v>
      </c>
      <c r="S1258" s="12">
        <f>(((K1258/60)/60)/24)+DATE(1970,1,1)</f>
        <v>40921.919340277782</v>
      </c>
      <c r="T1258" s="12">
        <f t="shared" si="99"/>
        <v>40951.919340277782</v>
      </c>
    </row>
    <row r="1259" spans="1:20" ht="60" x14ac:dyDescent="0.25">
      <c r="A1259" s="7">
        <f t="shared" si="95"/>
        <v>295</v>
      </c>
      <c r="B1259">
        <v>1257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8">
        <f t="shared" si="96"/>
        <v>92.102272727272734</v>
      </c>
      <c r="Q1259" t="str">
        <f t="shared" si="97"/>
        <v>music</v>
      </c>
      <c r="R1259" t="str">
        <f t="shared" si="98"/>
        <v>rock</v>
      </c>
      <c r="S1259" s="12">
        <f>(((K1259/60)/60)/24)+DATE(1970,1,1)</f>
        <v>40587.085532407407</v>
      </c>
      <c r="T1259" s="12">
        <f t="shared" si="99"/>
        <v>40636.043865740743</v>
      </c>
    </row>
    <row r="1260" spans="1:20" ht="45" x14ac:dyDescent="0.25">
      <c r="A1260" s="7">
        <f t="shared" si="95"/>
        <v>213</v>
      </c>
      <c r="B1260">
        <v>1258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8">
        <f t="shared" si="96"/>
        <v>38.175462686567165</v>
      </c>
      <c r="Q1260" t="str">
        <f t="shared" si="97"/>
        <v>music</v>
      </c>
      <c r="R1260" t="str">
        <f t="shared" si="98"/>
        <v>rock</v>
      </c>
      <c r="S1260" s="12">
        <f>(((K1260/60)/60)/24)+DATE(1970,1,1)</f>
        <v>41487.611250000002</v>
      </c>
      <c r="T1260" s="12">
        <f t="shared" si="99"/>
        <v>41517.611250000002</v>
      </c>
    </row>
    <row r="1261" spans="1:20" ht="45" x14ac:dyDescent="0.25">
      <c r="A1261" s="7">
        <f t="shared" si="95"/>
        <v>104</v>
      </c>
      <c r="B1261">
        <v>1259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8">
        <f t="shared" si="96"/>
        <v>27.145833333333332</v>
      </c>
      <c r="Q1261" t="str">
        <f t="shared" si="97"/>
        <v>music</v>
      </c>
      <c r="R1261" t="str">
        <f t="shared" si="98"/>
        <v>rock</v>
      </c>
      <c r="S1261" s="12">
        <f>(((K1261/60)/60)/24)+DATE(1970,1,1)</f>
        <v>41766.970648148148</v>
      </c>
      <c r="T1261" s="12">
        <f t="shared" si="99"/>
        <v>41799.165972222225</v>
      </c>
    </row>
    <row r="1262" spans="1:20" ht="45" x14ac:dyDescent="0.25">
      <c r="A1262" s="7">
        <f t="shared" si="95"/>
        <v>114</v>
      </c>
      <c r="B1262">
        <v>1260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8">
        <f t="shared" si="96"/>
        <v>50.689189189189186</v>
      </c>
      <c r="Q1262" t="str">
        <f t="shared" si="97"/>
        <v>music</v>
      </c>
      <c r="R1262" t="str">
        <f t="shared" si="98"/>
        <v>rock</v>
      </c>
      <c r="S1262" s="12">
        <f>(((K1262/60)/60)/24)+DATE(1970,1,1)</f>
        <v>41666.842824074076</v>
      </c>
      <c r="T1262" s="12">
        <f t="shared" si="99"/>
        <v>41696.842824074076</v>
      </c>
    </row>
    <row r="1263" spans="1:20" ht="45" x14ac:dyDescent="0.25">
      <c r="A1263" s="7">
        <f t="shared" si="95"/>
        <v>101</v>
      </c>
      <c r="B1263">
        <v>1261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8">
        <f t="shared" si="96"/>
        <v>38.942307692307693</v>
      </c>
      <c r="Q1263" t="str">
        <f t="shared" si="97"/>
        <v>music</v>
      </c>
      <c r="R1263" t="str">
        <f t="shared" si="98"/>
        <v>rock</v>
      </c>
      <c r="S1263" s="12">
        <f>(((K1263/60)/60)/24)+DATE(1970,1,1)</f>
        <v>41638.342905092592</v>
      </c>
      <c r="T1263" s="12">
        <f t="shared" si="99"/>
        <v>41668.342905092592</v>
      </c>
    </row>
    <row r="1264" spans="1:20" ht="60" x14ac:dyDescent="0.25">
      <c r="A1264" s="7">
        <f t="shared" si="95"/>
        <v>125</v>
      </c>
      <c r="B1264">
        <v>1262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8">
        <f t="shared" si="96"/>
        <v>77.638095238095232</v>
      </c>
      <c r="Q1264" t="str">
        <f t="shared" si="97"/>
        <v>music</v>
      </c>
      <c r="R1264" t="str">
        <f t="shared" si="98"/>
        <v>rock</v>
      </c>
      <c r="S1264" s="12">
        <f>(((K1264/60)/60)/24)+DATE(1970,1,1)</f>
        <v>41656.762638888889</v>
      </c>
      <c r="T1264" s="12">
        <f t="shared" si="99"/>
        <v>41686.762638888889</v>
      </c>
    </row>
    <row r="1265" spans="1:20" ht="30" x14ac:dyDescent="0.25">
      <c r="A1265" s="7">
        <f t="shared" si="95"/>
        <v>119</v>
      </c>
      <c r="B1265">
        <v>1263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8">
        <f t="shared" si="96"/>
        <v>43.536585365853661</v>
      </c>
      <c r="Q1265" t="str">
        <f t="shared" si="97"/>
        <v>music</v>
      </c>
      <c r="R1265" t="str">
        <f t="shared" si="98"/>
        <v>rock</v>
      </c>
      <c r="S1265" s="12">
        <f>(((K1265/60)/60)/24)+DATE(1970,1,1)</f>
        <v>41692.084143518521</v>
      </c>
      <c r="T1265" s="12">
        <f t="shared" si="99"/>
        <v>41727.041666666664</v>
      </c>
    </row>
    <row r="1266" spans="1:20" ht="60" x14ac:dyDescent="0.25">
      <c r="A1266" s="7">
        <f t="shared" si="95"/>
        <v>166</v>
      </c>
      <c r="B1266">
        <v>1264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8">
        <f t="shared" si="96"/>
        <v>31.823529411764707</v>
      </c>
      <c r="Q1266" t="str">
        <f t="shared" si="97"/>
        <v>music</v>
      </c>
      <c r="R1266" t="str">
        <f t="shared" si="98"/>
        <v>rock</v>
      </c>
      <c r="S1266" s="12">
        <f>(((K1266/60)/60)/24)+DATE(1970,1,1)</f>
        <v>41547.662997685184</v>
      </c>
      <c r="T1266" s="12">
        <f t="shared" si="99"/>
        <v>41576.662997685184</v>
      </c>
    </row>
    <row r="1267" spans="1:20" ht="60" x14ac:dyDescent="0.25">
      <c r="A1267" s="7">
        <f t="shared" si="95"/>
        <v>119</v>
      </c>
      <c r="B1267">
        <v>1265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8">
        <f t="shared" si="96"/>
        <v>63.184393939393942</v>
      </c>
      <c r="Q1267" t="str">
        <f t="shared" si="97"/>
        <v>music</v>
      </c>
      <c r="R1267" t="str">
        <f t="shared" si="98"/>
        <v>rock</v>
      </c>
      <c r="S1267" s="12">
        <f>(((K1267/60)/60)/24)+DATE(1970,1,1)</f>
        <v>40465.655266203699</v>
      </c>
      <c r="T1267" s="12">
        <f t="shared" si="99"/>
        <v>40512.655266203699</v>
      </c>
    </row>
    <row r="1268" spans="1:20" ht="45" x14ac:dyDescent="0.25">
      <c r="A1268" s="7">
        <f t="shared" si="95"/>
        <v>100</v>
      </c>
      <c r="B1268">
        <v>1266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8">
        <f t="shared" si="96"/>
        <v>190.9</v>
      </c>
      <c r="Q1268" t="str">
        <f t="shared" si="97"/>
        <v>music</v>
      </c>
      <c r="R1268" t="str">
        <f t="shared" si="98"/>
        <v>rock</v>
      </c>
      <c r="S1268" s="12">
        <f>(((K1268/60)/60)/24)+DATE(1970,1,1)</f>
        <v>41620.87667824074</v>
      </c>
      <c r="T1268" s="12">
        <f t="shared" si="99"/>
        <v>41650.87667824074</v>
      </c>
    </row>
    <row r="1269" spans="1:20" ht="60" x14ac:dyDescent="0.25">
      <c r="A1269" s="7">
        <f t="shared" si="95"/>
        <v>102</v>
      </c>
      <c r="B1269">
        <v>1267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8">
        <f t="shared" si="96"/>
        <v>140.85534591194968</v>
      </c>
      <c r="Q1269" t="str">
        <f t="shared" si="97"/>
        <v>music</v>
      </c>
      <c r="R1269" t="str">
        <f t="shared" si="98"/>
        <v>rock</v>
      </c>
      <c r="S1269" s="12">
        <f>(((K1269/60)/60)/24)+DATE(1970,1,1)</f>
        <v>41449.585162037038</v>
      </c>
      <c r="T1269" s="12">
        <f t="shared" si="99"/>
        <v>41479.585162037038</v>
      </c>
    </row>
    <row r="1270" spans="1:20" ht="45" x14ac:dyDescent="0.25">
      <c r="A1270" s="7">
        <f t="shared" si="95"/>
        <v>117</v>
      </c>
      <c r="B1270">
        <v>1268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8">
        <f t="shared" si="96"/>
        <v>76.92307692307692</v>
      </c>
      <c r="Q1270" t="str">
        <f t="shared" si="97"/>
        <v>music</v>
      </c>
      <c r="R1270" t="str">
        <f t="shared" si="98"/>
        <v>rock</v>
      </c>
      <c r="S1270" s="12">
        <f>(((K1270/60)/60)/24)+DATE(1970,1,1)</f>
        <v>41507.845451388886</v>
      </c>
      <c r="T1270" s="12">
        <f t="shared" si="99"/>
        <v>41537.845451388886</v>
      </c>
    </row>
    <row r="1271" spans="1:20" ht="60" x14ac:dyDescent="0.25">
      <c r="A1271" s="7">
        <f t="shared" si="95"/>
        <v>109</v>
      </c>
      <c r="B1271">
        <v>1269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8">
        <f t="shared" si="96"/>
        <v>99.15533980582525</v>
      </c>
      <c r="Q1271" t="str">
        <f t="shared" si="97"/>
        <v>music</v>
      </c>
      <c r="R1271" t="str">
        <f t="shared" si="98"/>
        <v>rock</v>
      </c>
      <c r="S1271" s="12">
        <f>(((K1271/60)/60)/24)+DATE(1970,1,1)</f>
        <v>42445.823055555549</v>
      </c>
      <c r="T1271" s="12">
        <f t="shared" si="99"/>
        <v>42476</v>
      </c>
    </row>
    <row r="1272" spans="1:20" ht="45" x14ac:dyDescent="0.25">
      <c r="A1272" s="7">
        <f t="shared" si="95"/>
        <v>115</v>
      </c>
      <c r="B1272">
        <v>1270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8">
        <f t="shared" si="96"/>
        <v>67.881656804733723</v>
      </c>
      <c r="Q1272" t="str">
        <f t="shared" si="97"/>
        <v>music</v>
      </c>
      <c r="R1272" t="str">
        <f t="shared" si="98"/>
        <v>rock</v>
      </c>
      <c r="S1272" s="12">
        <f>(((K1272/60)/60)/24)+DATE(1970,1,1)</f>
        <v>40933.856967592597</v>
      </c>
      <c r="T1272" s="12">
        <f t="shared" si="99"/>
        <v>40993.815300925926</v>
      </c>
    </row>
    <row r="1273" spans="1:20" ht="60" x14ac:dyDescent="0.25">
      <c r="A1273" s="7">
        <f t="shared" si="95"/>
        <v>102</v>
      </c>
      <c r="B1273">
        <v>1271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8">
        <f t="shared" si="96"/>
        <v>246.29032258064515</v>
      </c>
      <c r="Q1273" t="str">
        <f t="shared" si="97"/>
        <v>music</v>
      </c>
      <c r="R1273" t="str">
        <f t="shared" si="98"/>
        <v>rock</v>
      </c>
      <c r="S1273" s="12">
        <f>(((K1273/60)/60)/24)+DATE(1970,1,1)</f>
        <v>41561.683553240742</v>
      </c>
      <c r="T1273" s="12">
        <f t="shared" si="99"/>
        <v>41591.725219907406</v>
      </c>
    </row>
    <row r="1274" spans="1:20" ht="60" x14ac:dyDescent="0.25">
      <c r="A1274" s="7">
        <f t="shared" si="95"/>
        <v>106</v>
      </c>
      <c r="B1274">
        <v>1272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8">
        <f t="shared" si="96"/>
        <v>189.28571428571428</v>
      </c>
      <c r="Q1274" t="str">
        <f t="shared" si="97"/>
        <v>music</v>
      </c>
      <c r="R1274" t="str">
        <f t="shared" si="98"/>
        <v>rock</v>
      </c>
      <c r="S1274" s="12">
        <f>(((K1274/60)/60)/24)+DATE(1970,1,1)</f>
        <v>40274.745127314818</v>
      </c>
      <c r="T1274" s="12">
        <f t="shared" si="99"/>
        <v>40344.166666666664</v>
      </c>
    </row>
    <row r="1275" spans="1:20" ht="45" x14ac:dyDescent="0.25">
      <c r="A1275" s="7">
        <f t="shared" si="95"/>
        <v>104</v>
      </c>
      <c r="B1275">
        <v>1273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8">
        <f t="shared" si="96"/>
        <v>76.666666666666671</v>
      </c>
      <c r="Q1275" t="str">
        <f t="shared" si="97"/>
        <v>music</v>
      </c>
      <c r="R1275" t="str">
        <f t="shared" si="98"/>
        <v>rock</v>
      </c>
      <c r="S1275" s="12">
        <f>(((K1275/60)/60)/24)+DATE(1970,1,1)</f>
        <v>41852.730219907404</v>
      </c>
      <c r="T1275" s="12">
        <f t="shared" si="99"/>
        <v>41882.730219907404</v>
      </c>
    </row>
    <row r="1276" spans="1:20" ht="45" x14ac:dyDescent="0.25">
      <c r="A1276" s="7">
        <f t="shared" si="95"/>
        <v>155</v>
      </c>
      <c r="B1276">
        <v>1274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8">
        <f t="shared" si="96"/>
        <v>82.963254817987149</v>
      </c>
      <c r="Q1276" t="str">
        <f t="shared" si="97"/>
        <v>music</v>
      </c>
      <c r="R1276" t="str">
        <f t="shared" si="98"/>
        <v>rock</v>
      </c>
      <c r="S1276" s="12">
        <f>(((K1276/60)/60)/24)+DATE(1970,1,1)</f>
        <v>41116.690104166664</v>
      </c>
      <c r="T1276" s="12">
        <f t="shared" si="99"/>
        <v>41151.690104166664</v>
      </c>
    </row>
    <row r="1277" spans="1:20" ht="45" x14ac:dyDescent="0.25">
      <c r="A1277" s="7">
        <f t="shared" si="95"/>
        <v>162</v>
      </c>
      <c r="B1277">
        <v>1275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8">
        <f t="shared" si="96"/>
        <v>62.522107969151669</v>
      </c>
      <c r="Q1277" t="str">
        <f t="shared" si="97"/>
        <v>music</v>
      </c>
      <c r="R1277" t="str">
        <f t="shared" si="98"/>
        <v>rock</v>
      </c>
      <c r="S1277" s="12">
        <f>(((K1277/60)/60)/24)+DATE(1970,1,1)</f>
        <v>41458.867905092593</v>
      </c>
      <c r="T1277" s="12">
        <f t="shared" si="99"/>
        <v>41493.867905092593</v>
      </c>
    </row>
    <row r="1278" spans="1:20" ht="30" x14ac:dyDescent="0.25">
      <c r="A1278" s="7">
        <f t="shared" si="95"/>
        <v>104</v>
      </c>
      <c r="B1278">
        <v>1276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8">
        <f t="shared" si="96"/>
        <v>46.06808823529412</v>
      </c>
      <c r="Q1278" t="str">
        <f t="shared" si="97"/>
        <v>music</v>
      </c>
      <c r="R1278" t="str">
        <f t="shared" si="98"/>
        <v>rock</v>
      </c>
      <c r="S1278" s="12">
        <f>(((K1278/60)/60)/24)+DATE(1970,1,1)</f>
        <v>40007.704247685186</v>
      </c>
      <c r="T1278" s="12">
        <f t="shared" si="99"/>
        <v>40057.166666666664</v>
      </c>
    </row>
    <row r="1279" spans="1:20" ht="60" x14ac:dyDescent="0.25">
      <c r="A1279" s="7">
        <f t="shared" si="95"/>
        <v>106</v>
      </c>
      <c r="B1279">
        <v>1277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8">
        <f t="shared" si="96"/>
        <v>38.543946731234868</v>
      </c>
      <c r="Q1279" t="str">
        <f t="shared" si="97"/>
        <v>music</v>
      </c>
      <c r="R1279" t="str">
        <f t="shared" si="98"/>
        <v>rock</v>
      </c>
      <c r="S1279" s="12">
        <f>(((K1279/60)/60)/24)+DATE(1970,1,1)</f>
        <v>41121.561886574076</v>
      </c>
      <c r="T1279" s="12">
        <f t="shared" si="99"/>
        <v>41156.561886574076</v>
      </c>
    </row>
    <row r="1280" spans="1:20" ht="60" x14ac:dyDescent="0.25">
      <c r="A1280" s="7">
        <f t="shared" si="95"/>
        <v>155</v>
      </c>
      <c r="B1280">
        <v>1278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8">
        <f t="shared" si="96"/>
        <v>53.005263157894738</v>
      </c>
      <c r="Q1280" t="str">
        <f t="shared" si="97"/>
        <v>music</v>
      </c>
      <c r="R1280" t="str">
        <f t="shared" si="98"/>
        <v>rock</v>
      </c>
      <c r="S1280" s="12">
        <f>(((K1280/60)/60)/24)+DATE(1970,1,1)</f>
        <v>41786.555162037039</v>
      </c>
      <c r="T1280" s="12">
        <f t="shared" si="99"/>
        <v>41815.083333333336</v>
      </c>
    </row>
    <row r="1281" spans="1:20" ht="60" x14ac:dyDescent="0.25">
      <c r="A1281" s="7">
        <f t="shared" si="95"/>
        <v>111</v>
      </c>
      <c r="B1281">
        <v>1279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8">
        <f t="shared" si="96"/>
        <v>73.355396825396824</v>
      </c>
      <c r="Q1281" t="str">
        <f t="shared" si="97"/>
        <v>music</v>
      </c>
      <c r="R1281" t="str">
        <f t="shared" si="98"/>
        <v>rock</v>
      </c>
      <c r="S1281" s="12">
        <f>(((K1281/60)/60)/24)+DATE(1970,1,1)</f>
        <v>41682.099189814813</v>
      </c>
      <c r="T1281" s="12">
        <f t="shared" si="99"/>
        <v>41722.057523148149</v>
      </c>
    </row>
    <row r="1282" spans="1:20" ht="45" x14ac:dyDescent="0.25">
      <c r="A1282" s="7">
        <f t="shared" si="95"/>
        <v>111</v>
      </c>
      <c r="B1282">
        <v>1280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8">
        <f t="shared" si="96"/>
        <v>127.97523076923076</v>
      </c>
      <c r="Q1282" t="str">
        <f t="shared" si="97"/>
        <v>music</v>
      </c>
      <c r="R1282" t="str">
        <f t="shared" si="98"/>
        <v>rock</v>
      </c>
      <c r="S1282" s="12">
        <f>(((K1282/60)/60)/24)+DATE(1970,1,1)</f>
        <v>40513.757569444446</v>
      </c>
      <c r="T1282" s="12">
        <f t="shared" si="99"/>
        <v>40603.757569444446</v>
      </c>
    </row>
    <row r="1283" spans="1:20" ht="60" x14ac:dyDescent="0.25">
      <c r="A1283" s="7">
        <f t="shared" ref="A1283:A1346" si="100">IF(E1283&gt;0,ROUND(100*F1283/E1283,0),0)</f>
        <v>111</v>
      </c>
      <c r="B1283">
        <v>1281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8">
        <f t="shared" ref="P1283:P1346" si="101">IF(M1283&gt;0,F1283/M1283,0)</f>
        <v>104.72972972972973</v>
      </c>
      <c r="Q1283" t="str">
        <f t="shared" ref="Q1283:Q1346" si="102">MID(O1283,1,FIND("/",O1283)-1)</f>
        <v>music</v>
      </c>
      <c r="R1283" t="str">
        <f t="shared" ref="R1283:R1346" si="103">MID(O1283,FIND("/",O1283)+1,LEN(O1283)-FIND("/",O1283))</f>
        <v>rock</v>
      </c>
      <c r="S1283" s="12">
        <f>(((K1283/60)/60)/24)+DATE(1970,1,1)</f>
        <v>41463.743472222224</v>
      </c>
      <c r="T1283" s="12">
        <f t="shared" ref="T1283:T1346" si="104">(((J1283/60)/60)/24)+DATE(1970,1,1)</f>
        <v>41483.743472222224</v>
      </c>
    </row>
    <row r="1284" spans="1:20" ht="60" x14ac:dyDescent="0.25">
      <c r="A1284" s="7">
        <f t="shared" si="100"/>
        <v>124</v>
      </c>
      <c r="B1284">
        <v>1282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8">
        <f t="shared" si="101"/>
        <v>67.671532846715323</v>
      </c>
      <c r="Q1284" t="str">
        <f t="shared" si="102"/>
        <v>music</v>
      </c>
      <c r="R1284" t="str">
        <f t="shared" si="103"/>
        <v>rock</v>
      </c>
      <c r="S1284" s="12">
        <f>(((K1284/60)/60)/24)+DATE(1970,1,1)</f>
        <v>41586.475173611114</v>
      </c>
      <c r="T1284" s="12">
        <f t="shared" si="104"/>
        <v>41617.207638888889</v>
      </c>
    </row>
    <row r="1285" spans="1:20" ht="45" x14ac:dyDescent="0.25">
      <c r="A1285" s="7">
        <f t="shared" si="100"/>
        <v>211</v>
      </c>
      <c r="B1285">
        <v>1283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8">
        <f t="shared" si="101"/>
        <v>95.931818181818187</v>
      </c>
      <c r="Q1285" t="str">
        <f t="shared" si="102"/>
        <v>music</v>
      </c>
      <c r="R1285" t="str">
        <f t="shared" si="103"/>
        <v>rock</v>
      </c>
      <c r="S1285" s="12">
        <f>(((K1285/60)/60)/24)+DATE(1970,1,1)</f>
        <v>41320.717465277776</v>
      </c>
      <c r="T1285" s="12">
        <f t="shared" si="104"/>
        <v>41344.166666666664</v>
      </c>
    </row>
    <row r="1286" spans="1:20" ht="60" x14ac:dyDescent="0.25">
      <c r="A1286" s="7">
        <f t="shared" si="100"/>
        <v>101</v>
      </c>
      <c r="B1286">
        <v>1284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8">
        <f t="shared" si="101"/>
        <v>65.161290322580641</v>
      </c>
      <c r="Q1286" t="str">
        <f t="shared" si="102"/>
        <v>theater</v>
      </c>
      <c r="R1286" t="str">
        <f t="shared" si="103"/>
        <v>plays</v>
      </c>
      <c r="S1286" s="12">
        <f>(((K1286/60)/60)/24)+DATE(1970,1,1)</f>
        <v>42712.23474537037</v>
      </c>
      <c r="T1286" s="12">
        <f t="shared" si="104"/>
        <v>42735.707638888889</v>
      </c>
    </row>
    <row r="1287" spans="1:20" ht="60" x14ac:dyDescent="0.25">
      <c r="A1287" s="7">
        <f t="shared" si="100"/>
        <v>102</v>
      </c>
      <c r="B1287">
        <v>1285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8">
        <f t="shared" si="101"/>
        <v>32.269841269841272</v>
      </c>
      <c r="Q1287" t="str">
        <f t="shared" si="102"/>
        <v>theater</v>
      </c>
      <c r="R1287" t="str">
        <f t="shared" si="103"/>
        <v>plays</v>
      </c>
      <c r="S1287" s="12">
        <f>(((K1287/60)/60)/24)+DATE(1970,1,1)</f>
        <v>42160.583043981482</v>
      </c>
      <c r="T1287" s="12">
        <f t="shared" si="104"/>
        <v>42175.583043981482</v>
      </c>
    </row>
    <row r="1288" spans="1:20" ht="45" x14ac:dyDescent="0.25">
      <c r="A1288" s="7">
        <f t="shared" si="100"/>
        <v>108</v>
      </c>
      <c r="B1288">
        <v>1286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8">
        <f t="shared" si="101"/>
        <v>81.25</v>
      </c>
      <c r="Q1288" t="str">
        <f t="shared" si="102"/>
        <v>theater</v>
      </c>
      <c r="R1288" t="str">
        <f t="shared" si="103"/>
        <v>plays</v>
      </c>
      <c r="S1288" s="12">
        <f>(((K1288/60)/60)/24)+DATE(1970,1,1)</f>
        <v>42039.384571759263</v>
      </c>
      <c r="T1288" s="12">
        <f t="shared" si="104"/>
        <v>42052.583333333328</v>
      </c>
    </row>
    <row r="1289" spans="1:20" ht="90" x14ac:dyDescent="0.25">
      <c r="A1289" s="7">
        <f t="shared" si="100"/>
        <v>242</v>
      </c>
      <c r="B1289">
        <v>1287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8">
        <f t="shared" si="101"/>
        <v>24.2</v>
      </c>
      <c r="Q1289" t="str">
        <f t="shared" si="102"/>
        <v>theater</v>
      </c>
      <c r="R1289" t="str">
        <f t="shared" si="103"/>
        <v>plays</v>
      </c>
      <c r="S1289" s="12">
        <f>(((K1289/60)/60)/24)+DATE(1970,1,1)</f>
        <v>42107.621018518519</v>
      </c>
      <c r="T1289" s="12">
        <f t="shared" si="104"/>
        <v>42167.621018518519</v>
      </c>
    </row>
    <row r="1290" spans="1:20" ht="60" x14ac:dyDescent="0.25">
      <c r="A1290" s="7">
        <f t="shared" si="100"/>
        <v>100</v>
      </c>
      <c r="B1290">
        <v>1288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8">
        <f t="shared" si="101"/>
        <v>65.868852459016395</v>
      </c>
      <c r="Q1290" t="str">
        <f t="shared" si="102"/>
        <v>theater</v>
      </c>
      <c r="R1290" t="str">
        <f t="shared" si="103"/>
        <v>plays</v>
      </c>
      <c r="S1290" s="12">
        <f>(((K1290/60)/60)/24)+DATE(1970,1,1)</f>
        <v>42561.154664351852</v>
      </c>
      <c r="T1290" s="12">
        <f t="shared" si="104"/>
        <v>42592.166666666672</v>
      </c>
    </row>
    <row r="1291" spans="1:20" ht="45" x14ac:dyDescent="0.25">
      <c r="A1291" s="7">
        <f t="shared" si="100"/>
        <v>125</v>
      </c>
      <c r="B1291">
        <v>1289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8">
        <f t="shared" si="101"/>
        <v>36.07692307692308</v>
      </c>
      <c r="Q1291" t="str">
        <f t="shared" si="102"/>
        <v>theater</v>
      </c>
      <c r="R1291" t="str">
        <f t="shared" si="103"/>
        <v>plays</v>
      </c>
      <c r="S1291" s="12">
        <f>(((K1291/60)/60)/24)+DATE(1970,1,1)</f>
        <v>42709.134780092587</v>
      </c>
      <c r="T1291" s="12">
        <f t="shared" si="104"/>
        <v>42739.134780092587</v>
      </c>
    </row>
    <row r="1292" spans="1:20" ht="30" x14ac:dyDescent="0.25">
      <c r="A1292" s="7">
        <f t="shared" si="100"/>
        <v>109</v>
      </c>
      <c r="B1292">
        <v>1290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8">
        <f t="shared" si="101"/>
        <v>44.186046511627907</v>
      </c>
      <c r="Q1292" t="str">
        <f t="shared" si="102"/>
        <v>theater</v>
      </c>
      <c r="R1292" t="str">
        <f t="shared" si="103"/>
        <v>plays</v>
      </c>
      <c r="S1292" s="12">
        <f>(((K1292/60)/60)/24)+DATE(1970,1,1)</f>
        <v>42086.614942129629</v>
      </c>
      <c r="T1292" s="12">
        <f t="shared" si="104"/>
        <v>42117.290972222225</v>
      </c>
    </row>
    <row r="1293" spans="1:20" ht="60" x14ac:dyDescent="0.25">
      <c r="A1293" s="7">
        <f t="shared" si="100"/>
        <v>146</v>
      </c>
      <c r="B1293">
        <v>1291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8">
        <f t="shared" si="101"/>
        <v>104.07142857142857</v>
      </c>
      <c r="Q1293" t="str">
        <f t="shared" si="102"/>
        <v>theater</v>
      </c>
      <c r="R1293" t="str">
        <f t="shared" si="103"/>
        <v>plays</v>
      </c>
      <c r="S1293" s="12">
        <f>(((K1293/60)/60)/24)+DATE(1970,1,1)</f>
        <v>42064.652673611112</v>
      </c>
      <c r="T1293" s="12">
        <f t="shared" si="104"/>
        <v>42101.291666666672</v>
      </c>
    </row>
    <row r="1294" spans="1:20" ht="60" x14ac:dyDescent="0.25">
      <c r="A1294" s="7">
        <f t="shared" si="100"/>
        <v>110</v>
      </c>
      <c r="B1294">
        <v>1292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8">
        <f t="shared" si="101"/>
        <v>35.96153846153846</v>
      </c>
      <c r="Q1294" t="str">
        <f t="shared" si="102"/>
        <v>theater</v>
      </c>
      <c r="R1294" t="str">
        <f t="shared" si="103"/>
        <v>plays</v>
      </c>
      <c r="S1294" s="12">
        <f>(((K1294/60)/60)/24)+DATE(1970,1,1)</f>
        <v>42256.764212962968</v>
      </c>
      <c r="T1294" s="12">
        <f t="shared" si="104"/>
        <v>42283.957638888889</v>
      </c>
    </row>
    <row r="1295" spans="1:20" ht="60" x14ac:dyDescent="0.25">
      <c r="A1295" s="7">
        <f t="shared" si="100"/>
        <v>102</v>
      </c>
      <c r="B1295">
        <v>1293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8">
        <f t="shared" si="101"/>
        <v>127.79166666666667</v>
      </c>
      <c r="Q1295" t="str">
        <f t="shared" si="102"/>
        <v>theater</v>
      </c>
      <c r="R1295" t="str">
        <f t="shared" si="103"/>
        <v>plays</v>
      </c>
      <c r="S1295" s="12">
        <f>(((K1295/60)/60)/24)+DATE(1970,1,1)</f>
        <v>42292.701053240744</v>
      </c>
      <c r="T1295" s="12">
        <f t="shared" si="104"/>
        <v>42322.742719907401</v>
      </c>
    </row>
    <row r="1296" spans="1:20" ht="60" x14ac:dyDescent="0.25">
      <c r="A1296" s="7">
        <f t="shared" si="100"/>
        <v>122</v>
      </c>
      <c r="B1296">
        <v>1294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8">
        <f t="shared" si="101"/>
        <v>27.727272727272727</v>
      </c>
      <c r="Q1296" t="str">
        <f t="shared" si="102"/>
        <v>theater</v>
      </c>
      <c r="R1296" t="str">
        <f t="shared" si="103"/>
        <v>plays</v>
      </c>
      <c r="S1296" s="12">
        <f>(((K1296/60)/60)/24)+DATE(1970,1,1)</f>
        <v>42278.453668981485</v>
      </c>
      <c r="T1296" s="12">
        <f t="shared" si="104"/>
        <v>42296.458333333328</v>
      </c>
    </row>
    <row r="1297" spans="1:20" ht="60" x14ac:dyDescent="0.25">
      <c r="A1297" s="7">
        <f t="shared" si="100"/>
        <v>102</v>
      </c>
      <c r="B1297">
        <v>1295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8">
        <f t="shared" si="101"/>
        <v>39.828125</v>
      </c>
      <c r="Q1297" t="str">
        <f t="shared" si="102"/>
        <v>theater</v>
      </c>
      <c r="R1297" t="str">
        <f t="shared" si="103"/>
        <v>plays</v>
      </c>
      <c r="S1297" s="12">
        <f>(((K1297/60)/60)/24)+DATE(1970,1,1)</f>
        <v>42184.572881944448</v>
      </c>
      <c r="T1297" s="12">
        <f t="shared" si="104"/>
        <v>42214.708333333328</v>
      </c>
    </row>
    <row r="1298" spans="1:20" ht="60" x14ac:dyDescent="0.25">
      <c r="A1298" s="7">
        <f t="shared" si="100"/>
        <v>141</v>
      </c>
      <c r="B1298">
        <v>1296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8">
        <f t="shared" si="101"/>
        <v>52.173913043478258</v>
      </c>
      <c r="Q1298" t="str">
        <f t="shared" si="102"/>
        <v>theater</v>
      </c>
      <c r="R1298" t="str">
        <f t="shared" si="103"/>
        <v>plays</v>
      </c>
      <c r="S1298" s="12">
        <f>(((K1298/60)/60)/24)+DATE(1970,1,1)</f>
        <v>42423.050613425927</v>
      </c>
      <c r="T1298" s="12">
        <f t="shared" si="104"/>
        <v>42443.008946759262</v>
      </c>
    </row>
    <row r="1299" spans="1:20" ht="60" x14ac:dyDescent="0.25">
      <c r="A1299" s="7">
        <f t="shared" si="100"/>
        <v>110</v>
      </c>
      <c r="B1299">
        <v>1297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8">
        <f t="shared" si="101"/>
        <v>92.037815126050418</v>
      </c>
      <c r="Q1299" t="str">
        <f t="shared" si="102"/>
        <v>theater</v>
      </c>
      <c r="R1299" t="str">
        <f t="shared" si="103"/>
        <v>plays</v>
      </c>
      <c r="S1299" s="12">
        <f>(((K1299/60)/60)/24)+DATE(1970,1,1)</f>
        <v>42461.747199074074</v>
      </c>
      <c r="T1299" s="12">
        <f t="shared" si="104"/>
        <v>42491.747199074074</v>
      </c>
    </row>
    <row r="1300" spans="1:20" ht="60" x14ac:dyDescent="0.25">
      <c r="A1300" s="7">
        <f t="shared" si="100"/>
        <v>105</v>
      </c>
      <c r="B1300">
        <v>1298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8">
        <f t="shared" si="101"/>
        <v>63.424242424242422</v>
      </c>
      <c r="Q1300" t="str">
        <f t="shared" si="102"/>
        <v>theater</v>
      </c>
      <c r="R1300" t="str">
        <f t="shared" si="103"/>
        <v>plays</v>
      </c>
      <c r="S1300" s="12">
        <f>(((K1300/60)/60)/24)+DATE(1970,1,1)</f>
        <v>42458.680925925932</v>
      </c>
      <c r="T1300" s="12">
        <f t="shared" si="104"/>
        <v>42488.680925925932</v>
      </c>
    </row>
    <row r="1301" spans="1:20" ht="45" x14ac:dyDescent="0.25">
      <c r="A1301" s="7">
        <f t="shared" si="100"/>
        <v>124</v>
      </c>
      <c r="B1301">
        <v>1299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8">
        <f t="shared" si="101"/>
        <v>135.625</v>
      </c>
      <c r="Q1301" t="str">
        <f t="shared" si="102"/>
        <v>theater</v>
      </c>
      <c r="R1301" t="str">
        <f t="shared" si="103"/>
        <v>plays</v>
      </c>
      <c r="S1301" s="12">
        <f>(((K1301/60)/60)/24)+DATE(1970,1,1)</f>
        <v>42169.814340277779</v>
      </c>
      <c r="T1301" s="12">
        <f t="shared" si="104"/>
        <v>42199.814340277779</v>
      </c>
    </row>
    <row r="1302" spans="1:20" ht="60" x14ac:dyDescent="0.25">
      <c r="A1302" s="7">
        <f t="shared" si="100"/>
        <v>135</v>
      </c>
      <c r="B1302">
        <v>1300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8">
        <f t="shared" si="101"/>
        <v>168.75</v>
      </c>
      <c r="Q1302" t="str">
        <f t="shared" si="102"/>
        <v>theater</v>
      </c>
      <c r="R1302" t="str">
        <f t="shared" si="103"/>
        <v>plays</v>
      </c>
      <c r="S1302" s="12">
        <f>(((K1302/60)/60)/24)+DATE(1970,1,1)</f>
        <v>42483.675208333334</v>
      </c>
      <c r="T1302" s="12">
        <f t="shared" si="104"/>
        <v>42522.789583333331</v>
      </c>
    </row>
    <row r="1303" spans="1:20" ht="60" x14ac:dyDescent="0.25">
      <c r="A1303" s="7">
        <f t="shared" si="100"/>
        <v>103</v>
      </c>
      <c r="B1303">
        <v>1301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8">
        <f t="shared" si="101"/>
        <v>70.862068965517238</v>
      </c>
      <c r="Q1303" t="str">
        <f t="shared" si="102"/>
        <v>theater</v>
      </c>
      <c r="R1303" t="str">
        <f t="shared" si="103"/>
        <v>plays</v>
      </c>
      <c r="S1303" s="12">
        <f>(((K1303/60)/60)/24)+DATE(1970,1,1)</f>
        <v>42195.749745370369</v>
      </c>
      <c r="T1303" s="12">
        <f t="shared" si="104"/>
        <v>42206.125</v>
      </c>
    </row>
    <row r="1304" spans="1:20" ht="45" x14ac:dyDescent="0.25">
      <c r="A1304" s="7">
        <f t="shared" si="100"/>
        <v>100</v>
      </c>
      <c r="B1304">
        <v>1302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8">
        <f t="shared" si="101"/>
        <v>50</v>
      </c>
      <c r="Q1304" t="str">
        <f t="shared" si="102"/>
        <v>theater</v>
      </c>
      <c r="R1304" t="str">
        <f t="shared" si="103"/>
        <v>plays</v>
      </c>
      <c r="S1304" s="12">
        <f>(((K1304/60)/60)/24)+DATE(1970,1,1)</f>
        <v>42675.057997685188</v>
      </c>
      <c r="T1304" s="12">
        <f t="shared" si="104"/>
        <v>42705.099664351852</v>
      </c>
    </row>
    <row r="1305" spans="1:20" ht="30" x14ac:dyDescent="0.25">
      <c r="A1305" s="7">
        <f t="shared" si="100"/>
        <v>130</v>
      </c>
      <c r="B1305">
        <v>1303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8">
        <f t="shared" si="101"/>
        <v>42.214166666666671</v>
      </c>
      <c r="Q1305" t="str">
        <f t="shared" si="102"/>
        <v>theater</v>
      </c>
      <c r="R1305" t="str">
        <f t="shared" si="103"/>
        <v>plays</v>
      </c>
      <c r="S1305" s="12">
        <f>(((K1305/60)/60)/24)+DATE(1970,1,1)</f>
        <v>42566.441203703704</v>
      </c>
      <c r="T1305" s="12">
        <f t="shared" si="104"/>
        <v>42582.458333333328</v>
      </c>
    </row>
    <row r="1306" spans="1:20" ht="45" x14ac:dyDescent="0.25">
      <c r="A1306" s="7">
        <f t="shared" si="100"/>
        <v>40</v>
      </c>
      <c r="B1306">
        <v>1304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8">
        <f t="shared" si="101"/>
        <v>152.41346153846155</v>
      </c>
      <c r="Q1306" t="str">
        <f t="shared" si="102"/>
        <v>technology</v>
      </c>
      <c r="R1306" t="str">
        <f t="shared" si="103"/>
        <v>wearables</v>
      </c>
      <c r="S1306" s="12">
        <f>(((K1306/60)/60)/24)+DATE(1970,1,1)</f>
        <v>42747.194502314815</v>
      </c>
      <c r="T1306" s="12">
        <f t="shared" si="104"/>
        <v>42807.152835648143</v>
      </c>
    </row>
    <row r="1307" spans="1:20" ht="60" x14ac:dyDescent="0.25">
      <c r="A1307" s="7">
        <f t="shared" si="100"/>
        <v>26</v>
      </c>
      <c r="B1307">
        <v>1305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8">
        <f t="shared" si="101"/>
        <v>90.616279069767444</v>
      </c>
      <c r="Q1307" t="str">
        <f t="shared" si="102"/>
        <v>technology</v>
      </c>
      <c r="R1307" t="str">
        <f t="shared" si="103"/>
        <v>wearables</v>
      </c>
      <c r="S1307" s="12">
        <f>(((K1307/60)/60)/24)+DATE(1970,1,1)</f>
        <v>42543.665601851855</v>
      </c>
      <c r="T1307" s="12">
        <f t="shared" si="104"/>
        <v>42572.729166666672</v>
      </c>
    </row>
    <row r="1308" spans="1:20" ht="60" x14ac:dyDescent="0.25">
      <c r="A1308" s="7">
        <f t="shared" si="100"/>
        <v>65</v>
      </c>
      <c r="B1308">
        <v>1306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8">
        <f t="shared" si="101"/>
        <v>201.60393258426967</v>
      </c>
      <c r="Q1308" t="str">
        <f t="shared" si="102"/>
        <v>technology</v>
      </c>
      <c r="R1308" t="str">
        <f t="shared" si="103"/>
        <v>wearables</v>
      </c>
      <c r="S1308" s="12">
        <f>(((K1308/60)/60)/24)+DATE(1970,1,1)</f>
        <v>41947.457569444443</v>
      </c>
      <c r="T1308" s="12">
        <f t="shared" si="104"/>
        <v>41977.457569444443</v>
      </c>
    </row>
    <row r="1309" spans="1:20" ht="30" x14ac:dyDescent="0.25">
      <c r="A1309" s="7">
        <f t="shared" si="100"/>
        <v>12</v>
      </c>
      <c r="B1309">
        <v>1307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8">
        <f t="shared" si="101"/>
        <v>127.93333333333334</v>
      </c>
      <c r="Q1309" t="str">
        <f t="shared" si="102"/>
        <v>technology</v>
      </c>
      <c r="R1309" t="str">
        <f t="shared" si="103"/>
        <v>wearables</v>
      </c>
      <c r="S1309" s="12">
        <f>(((K1309/60)/60)/24)+DATE(1970,1,1)</f>
        <v>42387.503229166665</v>
      </c>
      <c r="T1309" s="12">
        <f t="shared" si="104"/>
        <v>42417.503229166665</v>
      </c>
    </row>
    <row r="1310" spans="1:20" ht="30" x14ac:dyDescent="0.25">
      <c r="A1310" s="7">
        <f t="shared" si="100"/>
        <v>11</v>
      </c>
      <c r="B1310">
        <v>1308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8">
        <f t="shared" si="101"/>
        <v>29.894736842105264</v>
      </c>
      <c r="Q1310" t="str">
        <f t="shared" si="102"/>
        <v>technology</v>
      </c>
      <c r="R1310" t="str">
        <f t="shared" si="103"/>
        <v>wearables</v>
      </c>
      <c r="S1310" s="12">
        <f>(((K1310/60)/60)/24)+DATE(1970,1,1)</f>
        <v>42611.613564814819</v>
      </c>
      <c r="T1310" s="12">
        <f t="shared" si="104"/>
        <v>42651.613564814819</v>
      </c>
    </row>
    <row r="1311" spans="1:20" ht="45" x14ac:dyDescent="0.25">
      <c r="A1311" s="7">
        <f t="shared" si="100"/>
        <v>112</v>
      </c>
      <c r="B1311">
        <v>1309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8">
        <f t="shared" si="101"/>
        <v>367.97142857142859</v>
      </c>
      <c r="Q1311" t="str">
        <f t="shared" si="102"/>
        <v>technology</v>
      </c>
      <c r="R1311" t="str">
        <f t="shared" si="103"/>
        <v>wearables</v>
      </c>
      <c r="S1311" s="12">
        <f>(((K1311/60)/60)/24)+DATE(1970,1,1)</f>
        <v>42257.882731481484</v>
      </c>
      <c r="T1311" s="12">
        <f t="shared" si="104"/>
        <v>42292.882731481484</v>
      </c>
    </row>
    <row r="1312" spans="1:20" ht="45" x14ac:dyDescent="0.25">
      <c r="A1312" s="7">
        <f t="shared" si="100"/>
        <v>16</v>
      </c>
      <c r="B1312">
        <v>1310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8">
        <f t="shared" si="101"/>
        <v>129.16666666666666</v>
      </c>
      <c r="Q1312" t="str">
        <f t="shared" si="102"/>
        <v>technology</v>
      </c>
      <c r="R1312" t="str">
        <f t="shared" si="103"/>
        <v>wearables</v>
      </c>
      <c r="S1312" s="12">
        <f>(((K1312/60)/60)/24)+DATE(1970,1,1)</f>
        <v>42556.667245370365</v>
      </c>
      <c r="T1312" s="12">
        <f t="shared" si="104"/>
        <v>42601.667245370365</v>
      </c>
    </row>
    <row r="1313" spans="1:20" ht="60" x14ac:dyDescent="0.25">
      <c r="A1313" s="7">
        <f t="shared" si="100"/>
        <v>32</v>
      </c>
      <c r="B1313">
        <v>1311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8">
        <f t="shared" si="101"/>
        <v>800.7</v>
      </c>
      <c r="Q1313" t="str">
        <f t="shared" si="102"/>
        <v>technology</v>
      </c>
      <c r="R1313" t="str">
        <f t="shared" si="103"/>
        <v>wearables</v>
      </c>
      <c r="S1313" s="12">
        <f>(((K1313/60)/60)/24)+DATE(1970,1,1)</f>
        <v>42669.802303240736</v>
      </c>
      <c r="T1313" s="12">
        <f t="shared" si="104"/>
        <v>42704.843969907408</v>
      </c>
    </row>
    <row r="1314" spans="1:20" ht="45" x14ac:dyDescent="0.25">
      <c r="A1314" s="7">
        <f t="shared" si="100"/>
        <v>1</v>
      </c>
      <c r="B1314">
        <v>1312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8">
        <f t="shared" si="101"/>
        <v>28</v>
      </c>
      <c r="Q1314" t="str">
        <f t="shared" si="102"/>
        <v>technology</v>
      </c>
      <c r="R1314" t="str">
        <f t="shared" si="103"/>
        <v>wearables</v>
      </c>
      <c r="S1314" s="12">
        <f>(((K1314/60)/60)/24)+DATE(1970,1,1)</f>
        <v>42082.702800925923</v>
      </c>
      <c r="T1314" s="12">
        <f t="shared" si="104"/>
        <v>42112.702800925923</v>
      </c>
    </row>
    <row r="1315" spans="1:20" ht="60" x14ac:dyDescent="0.25">
      <c r="A1315" s="7">
        <f t="shared" si="100"/>
        <v>31</v>
      </c>
      <c r="B1315">
        <v>1313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8">
        <f t="shared" si="101"/>
        <v>102.01639344262296</v>
      </c>
      <c r="Q1315" t="str">
        <f t="shared" si="102"/>
        <v>technology</v>
      </c>
      <c r="R1315" t="str">
        <f t="shared" si="103"/>
        <v>wearables</v>
      </c>
      <c r="S1315" s="12">
        <f>(((K1315/60)/60)/24)+DATE(1970,1,1)</f>
        <v>42402.709652777776</v>
      </c>
      <c r="T1315" s="12">
        <f t="shared" si="104"/>
        <v>42432.709652777776</v>
      </c>
    </row>
    <row r="1316" spans="1:20" ht="60" x14ac:dyDescent="0.25">
      <c r="A1316" s="7">
        <f t="shared" si="100"/>
        <v>1</v>
      </c>
      <c r="B1316">
        <v>1314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8">
        <f t="shared" si="101"/>
        <v>184.36363636363637</v>
      </c>
      <c r="Q1316" t="str">
        <f t="shared" si="102"/>
        <v>technology</v>
      </c>
      <c r="R1316" t="str">
        <f t="shared" si="103"/>
        <v>wearables</v>
      </c>
      <c r="S1316" s="12">
        <f>(((K1316/60)/60)/24)+DATE(1970,1,1)</f>
        <v>42604.669675925921</v>
      </c>
      <c r="T1316" s="12">
        <f t="shared" si="104"/>
        <v>42664.669675925921</v>
      </c>
    </row>
    <row r="1317" spans="1:20" ht="30" x14ac:dyDescent="0.25">
      <c r="A1317" s="7">
        <f t="shared" si="100"/>
        <v>40</v>
      </c>
      <c r="B1317">
        <v>1315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8">
        <f t="shared" si="101"/>
        <v>162.91935483870967</v>
      </c>
      <c r="Q1317" t="str">
        <f t="shared" si="102"/>
        <v>technology</v>
      </c>
      <c r="R1317" t="str">
        <f t="shared" si="103"/>
        <v>wearables</v>
      </c>
      <c r="S1317" s="12">
        <f>(((K1317/60)/60)/24)+DATE(1970,1,1)</f>
        <v>42278.498240740737</v>
      </c>
      <c r="T1317" s="12">
        <f t="shared" si="104"/>
        <v>42314.041666666672</v>
      </c>
    </row>
    <row r="1318" spans="1:20" ht="45" x14ac:dyDescent="0.25">
      <c r="A1318" s="7">
        <f t="shared" si="100"/>
        <v>0</v>
      </c>
      <c r="B1318">
        <v>1316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8">
        <f t="shared" si="101"/>
        <v>1</v>
      </c>
      <c r="Q1318" t="str">
        <f t="shared" si="102"/>
        <v>technology</v>
      </c>
      <c r="R1318" t="str">
        <f t="shared" si="103"/>
        <v>wearables</v>
      </c>
      <c r="S1318" s="12">
        <f>(((K1318/60)/60)/24)+DATE(1970,1,1)</f>
        <v>42393.961909722217</v>
      </c>
      <c r="T1318" s="12">
        <f t="shared" si="104"/>
        <v>42428.961909722217</v>
      </c>
    </row>
    <row r="1319" spans="1:20" ht="60" x14ac:dyDescent="0.25">
      <c r="A1319" s="7">
        <f t="shared" si="100"/>
        <v>6</v>
      </c>
      <c r="B1319">
        <v>1317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8">
        <f t="shared" si="101"/>
        <v>603.52631578947364</v>
      </c>
      <c r="Q1319" t="str">
        <f t="shared" si="102"/>
        <v>technology</v>
      </c>
      <c r="R1319" t="str">
        <f t="shared" si="103"/>
        <v>wearables</v>
      </c>
      <c r="S1319" s="12">
        <f>(((K1319/60)/60)/24)+DATE(1970,1,1)</f>
        <v>42520.235486111109</v>
      </c>
      <c r="T1319" s="12">
        <f t="shared" si="104"/>
        <v>42572.583333333328</v>
      </c>
    </row>
    <row r="1320" spans="1:20" ht="45" x14ac:dyDescent="0.25">
      <c r="A1320" s="7">
        <f t="shared" si="100"/>
        <v>15</v>
      </c>
      <c r="B1320">
        <v>1318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8">
        <f t="shared" si="101"/>
        <v>45.407407407407405</v>
      </c>
      <c r="Q1320" t="str">
        <f t="shared" si="102"/>
        <v>technology</v>
      </c>
      <c r="R1320" t="str">
        <f t="shared" si="103"/>
        <v>wearables</v>
      </c>
      <c r="S1320" s="12">
        <f>(((K1320/60)/60)/24)+DATE(1970,1,1)</f>
        <v>41985.043657407412</v>
      </c>
      <c r="T1320" s="12">
        <f t="shared" si="104"/>
        <v>42015.043657407412</v>
      </c>
    </row>
    <row r="1321" spans="1:20" ht="60" x14ac:dyDescent="0.25">
      <c r="A1321" s="7">
        <f t="shared" si="100"/>
        <v>15</v>
      </c>
      <c r="B1321">
        <v>1319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8">
        <f t="shared" si="101"/>
        <v>97.333333333333329</v>
      </c>
      <c r="Q1321" t="str">
        <f t="shared" si="102"/>
        <v>technology</v>
      </c>
      <c r="R1321" t="str">
        <f t="shared" si="103"/>
        <v>wearables</v>
      </c>
      <c r="S1321" s="12">
        <f>(((K1321/60)/60)/24)+DATE(1970,1,1)</f>
        <v>41816.812094907407</v>
      </c>
      <c r="T1321" s="12">
        <f t="shared" si="104"/>
        <v>41831.666666666664</v>
      </c>
    </row>
    <row r="1322" spans="1:20" ht="60" x14ac:dyDescent="0.25">
      <c r="A1322" s="7">
        <f t="shared" si="100"/>
        <v>1</v>
      </c>
      <c r="B1322">
        <v>1320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8">
        <f t="shared" si="101"/>
        <v>167.66666666666666</v>
      </c>
      <c r="Q1322" t="str">
        <f t="shared" si="102"/>
        <v>technology</v>
      </c>
      <c r="R1322" t="str">
        <f t="shared" si="103"/>
        <v>wearables</v>
      </c>
      <c r="S1322" s="12">
        <f>(((K1322/60)/60)/24)+DATE(1970,1,1)</f>
        <v>42705.690347222218</v>
      </c>
      <c r="T1322" s="12">
        <f t="shared" si="104"/>
        <v>42734.958333333328</v>
      </c>
    </row>
    <row r="1323" spans="1:20" ht="60" x14ac:dyDescent="0.25">
      <c r="A1323" s="7">
        <f t="shared" si="100"/>
        <v>1</v>
      </c>
      <c r="B1323">
        <v>1321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8">
        <f t="shared" si="101"/>
        <v>859.85714285714289</v>
      </c>
      <c r="Q1323" t="str">
        <f t="shared" si="102"/>
        <v>technology</v>
      </c>
      <c r="R1323" t="str">
        <f t="shared" si="103"/>
        <v>wearables</v>
      </c>
      <c r="S1323" s="12">
        <f>(((K1323/60)/60)/24)+DATE(1970,1,1)</f>
        <v>42697.74927083333</v>
      </c>
      <c r="T1323" s="12">
        <f t="shared" si="104"/>
        <v>42727.74927083333</v>
      </c>
    </row>
    <row r="1324" spans="1:20" ht="60" x14ac:dyDescent="0.25">
      <c r="A1324" s="7">
        <f t="shared" si="100"/>
        <v>0</v>
      </c>
      <c r="B1324">
        <v>1322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8">
        <f t="shared" si="101"/>
        <v>26.5</v>
      </c>
      <c r="Q1324" t="str">
        <f t="shared" si="102"/>
        <v>technology</v>
      </c>
      <c r="R1324" t="str">
        <f t="shared" si="103"/>
        <v>wearables</v>
      </c>
      <c r="S1324" s="12">
        <f>(((K1324/60)/60)/24)+DATE(1970,1,1)</f>
        <v>42115.656539351854</v>
      </c>
      <c r="T1324" s="12">
        <f t="shared" si="104"/>
        <v>42145.656539351854</v>
      </c>
    </row>
    <row r="1325" spans="1:20" ht="60" x14ac:dyDescent="0.25">
      <c r="A1325" s="7">
        <f t="shared" si="100"/>
        <v>9</v>
      </c>
      <c r="B1325">
        <v>1323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8">
        <f t="shared" si="101"/>
        <v>30.272727272727273</v>
      </c>
      <c r="Q1325" t="str">
        <f t="shared" si="102"/>
        <v>technology</v>
      </c>
      <c r="R1325" t="str">
        <f t="shared" si="103"/>
        <v>wearables</v>
      </c>
      <c r="S1325" s="12">
        <f>(((K1325/60)/60)/24)+DATE(1970,1,1)</f>
        <v>42451.698449074072</v>
      </c>
      <c r="T1325" s="12">
        <f t="shared" si="104"/>
        <v>42486.288194444445</v>
      </c>
    </row>
    <row r="1326" spans="1:20" ht="60" x14ac:dyDescent="0.25">
      <c r="A1326" s="7">
        <f t="shared" si="100"/>
        <v>10</v>
      </c>
      <c r="B1326">
        <v>1324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8">
        <f t="shared" si="101"/>
        <v>54.666666666666664</v>
      </c>
      <c r="Q1326" t="str">
        <f t="shared" si="102"/>
        <v>technology</v>
      </c>
      <c r="R1326" t="str">
        <f t="shared" si="103"/>
        <v>wearables</v>
      </c>
      <c r="S1326" s="12">
        <f>(((K1326/60)/60)/24)+DATE(1970,1,1)</f>
        <v>42626.633703703701</v>
      </c>
      <c r="T1326" s="12">
        <f t="shared" si="104"/>
        <v>42656.633703703701</v>
      </c>
    </row>
    <row r="1327" spans="1:20" ht="60" x14ac:dyDescent="0.25">
      <c r="A1327" s="7">
        <f t="shared" si="100"/>
        <v>2</v>
      </c>
      <c r="B1327">
        <v>1325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8">
        <f t="shared" si="101"/>
        <v>60.75</v>
      </c>
      <c r="Q1327" t="str">
        <f t="shared" si="102"/>
        <v>technology</v>
      </c>
      <c r="R1327" t="str">
        <f t="shared" si="103"/>
        <v>wearables</v>
      </c>
      <c r="S1327" s="12">
        <f>(((K1327/60)/60)/24)+DATE(1970,1,1)</f>
        <v>42704.086053240739</v>
      </c>
      <c r="T1327" s="12">
        <f t="shared" si="104"/>
        <v>42734.086053240739</v>
      </c>
    </row>
    <row r="1328" spans="1:20" ht="60" x14ac:dyDescent="0.25">
      <c r="A1328" s="7">
        <f t="shared" si="100"/>
        <v>1</v>
      </c>
      <c r="B1328">
        <v>1326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8">
        <f t="shared" si="101"/>
        <v>102.72727272727273</v>
      </c>
      <c r="Q1328" t="str">
        <f t="shared" si="102"/>
        <v>technology</v>
      </c>
      <c r="R1328" t="str">
        <f t="shared" si="103"/>
        <v>wearables</v>
      </c>
      <c r="S1328" s="12">
        <f>(((K1328/60)/60)/24)+DATE(1970,1,1)</f>
        <v>41974.791990740734</v>
      </c>
      <c r="T1328" s="12">
        <f t="shared" si="104"/>
        <v>42019.791990740734</v>
      </c>
    </row>
    <row r="1329" spans="1:20" ht="45" x14ac:dyDescent="0.25">
      <c r="A1329" s="7">
        <f t="shared" si="100"/>
        <v>4</v>
      </c>
      <c r="B1329">
        <v>1327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8">
        <f t="shared" si="101"/>
        <v>41.585365853658537</v>
      </c>
      <c r="Q1329" t="str">
        <f t="shared" si="102"/>
        <v>technology</v>
      </c>
      <c r="R1329" t="str">
        <f t="shared" si="103"/>
        <v>wearables</v>
      </c>
      <c r="S1329" s="12">
        <f>(((K1329/60)/60)/24)+DATE(1970,1,1)</f>
        <v>42123.678645833337</v>
      </c>
      <c r="T1329" s="12">
        <f t="shared" si="104"/>
        <v>42153.678645833337</v>
      </c>
    </row>
    <row r="1330" spans="1:20" ht="60" x14ac:dyDescent="0.25">
      <c r="A1330" s="7">
        <f t="shared" si="100"/>
        <v>2</v>
      </c>
      <c r="B1330">
        <v>1328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8">
        <f t="shared" si="101"/>
        <v>116.53333333333333</v>
      </c>
      <c r="Q1330" t="str">
        <f t="shared" si="102"/>
        <v>technology</v>
      </c>
      <c r="R1330" t="str">
        <f t="shared" si="103"/>
        <v>wearables</v>
      </c>
      <c r="S1330" s="12">
        <f>(((K1330/60)/60)/24)+DATE(1970,1,1)</f>
        <v>42612.642754629633</v>
      </c>
      <c r="T1330" s="12">
        <f t="shared" si="104"/>
        <v>42657.642754629633</v>
      </c>
    </row>
    <row r="1331" spans="1:20" ht="45" x14ac:dyDescent="0.25">
      <c r="A1331" s="7">
        <f t="shared" si="100"/>
        <v>1</v>
      </c>
      <c r="B1331">
        <v>1329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8">
        <f t="shared" si="101"/>
        <v>45.333333333333336</v>
      </c>
      <c r="Q1331" t="str">
        <f t="shared" si="102"/>
        <v>technology</v>
      </c>
      <c r="R1331" t="str">
        <f t="shared" si="103"/>
        <v>wearables</v>
      </c>
      <c r="S1331" s="12">
        <f>(((K1331/60)/60)/24)+DATE(1970,1,1)</f>
        <v>41935.221585648149</v>
      </c>
      <c r="T1331" s="12">
        <f t="shared" si="104"/>
        <v>41975.263252314813</v>
      </c>
    </row>
    <row r="1332" spans="1:20" ht="45" x14ac:dyDescent="0.25">
      <c r="A1332" s="7">
        <f t="shared" si="100"/>
        <v>22</v>
      </c>
      <c r="B1332">
        <v>1330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8">
        <f t="shared" si="101"/>
        <v>157.46</v>
      </c>
      <c r="Q1332" t="str">
        <f t="shared" si="102"/>
        <v>technology</v>
      </c>
      <c r="R1332" t="str">
        <f t="shared" si="103"/>
        <v>wearables</v>
      </c>
      <c r="S1332" s="12">
        <f>(((K1332/60)/60)/24)+DATE(1970,1,1)</f>
        <v>42522.276724537034</v>
      </c>
      <c r="T1332" s="12">
        <f t="shared" si="104"/>
        <v>42553.166666666672</v>
      </c>
    </row>
    <row r="1333" spans="1:20" ht="45" x14ac:dyDescent="0.25">
      <c r="A1333" s="7">
        <f t="shared" si="100"/>
        <v>1</v>
      </c>
      <c r="B1333">
        <v>1331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8">
        <f t="shared" si="101"/>
        <v>100.5</v>
      </c>
      <c r="Q1333" t="str">
        <f t="shared" si="102"/>
        <v>technology</v>
      </c>
      <c r="R1333" t="str">
        <f t="shared" si="103"/>
        <v>wearables</v>
      </c>
      <c r="S1333" s="12">
        <f>(((K1333/60)/60)/24)+DATE(1970,1,1)</f>
        <v>42569.50409722222</v>
      </c>
      <c r="T1333" s="12">
        <f t="shared" si="104"/>
        <v>42599.50409722222</v>
      </c>
    </row>
    <row r="1334" spans="1:20" ht="60" x14ac:dyDescent="0.25">
      <c r="A1334" s="7">
        <f t="shared" si="100"/>
        <v>0</v>
      </c>
      <c r="B1334">
        <v>1332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8">
        <f t="shared" si="101"/>
        <v>0</v>
      </c>
      <c r="Q1334" t="str">
        <f t="shared" si="102"/>
        <v>technology</v>
      </c>
      <c r="R1334" t="str">
        <f t="shared" si="103"/>
        <v>wearables</v>
      </c>
      <c r="S1334" s="12">
        <f>(((K1334/60)/60)/24)+DATE(1970,1,1)</f>
        <v>42732.060277777782</v>
      </c>
      <c r="T1334" s="12">
        <f t="shared" si="104"/>
        <v>42762.060277777782</v>
      </c>
    </row>
    <row r="1335" spans="1:20" ht="60" x14ac:dyDescent="0.25">
      <c r="A1335" s="7">
        <f t="shared" si="100"/>
        <v>0</v>
      </c>
      <c r="B1335">
        <v>1333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8">
        <f t="shared" si="101"/>
        <v>0</v>
      </c>
      <c r="Q1335" t="str">
        <f t="shared" si="102"/>
        <v>technology</v>
      </c>
      <c r="R1335" t="str">
        <f t="shared" si="103"/>
        <v>wearables</v>
      </c>
      <c r="S1335" s="12">
        <f>(((K1335/60)/60)/24)+DATE(1970,1,1)</f>
        <v>41806.106770833336</v>
      </c>
      <c r="T1335" s="12">
        <f t="shared" si="104"/>
        <v>41836.106770833336</v>
      </c>
    </row>
    <row r="1336" spans="1:20" ht="45" x14ac:dyDescent="0.25">
      <c r="A1336" s="7">
        <f t="shared" si="100"/>
        <v>11</v>
      </c>
      <c r="B1336">
        <v>1334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8">
        <f t="shared" si="101"/>
        <v>51.822463768115945</v>
      </c>
      <c r="Q1336" t="str">
        <f t="shared" si="102"/>
        <v>technology</v>
      </c>
      <c r="R1336" t="str">
        <f t="shared" si="103"/>
        <v>wearables</v>
      </c>
      <c r="S1336" s="12">
        <f>(((K1336/60)/60)/24)+DATE(1970,1,1)</f>
        <v>42410.774155092593</v>
      </c>
      <c r="T1336" s="12">
        <f t="shared" si="104"/>
        <v>42440.774155092593</v>
      </c>
    </row>
    <row r="1337" spans="1:20" ht="60" x14ac:dyDescent="0.25">
      <c r="A1337" s="7">
        <f t="shared" si="100"/>
        <v>20</v>
      </c>
      <c r="B1337">
        <v>1335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8">
        <f t="shared" si="101"/>
        <v>308.75</v>
      </c>
      <c r="Q1337" t="str">
        <f t="shared" si="102"/>
        <v>technology</v>
      </c>
      <c r="R1337" t="str">
        <f t="shared" si="103"/>
        <v>wearables</v>
      </c>
      <c r="S1337" s="12">
        <f>(((K1337/60)/60)/24)+DATE(1970,1,1)</f>
        <v>42313.936365740738</v>
      </c>
      <c r="T1337" s="12">
        <f t="shared" si="104"/>
        <v>42343.936365740738</v>
      </c>
    </row>
    <row r="1338" spans="1:20" ht="60" x14ac:dyDescent="0.25">
      <c r="A1338" s="7">
        <f t="shared" si="100"/>
        <v>85</v>
      </c>
      <c r="B1338">
        <v>1336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8">
        <f t="shared" si="101"/>
        <v>379.22767857142856</v>
      </c>
      <c r="Q1338" t="str">
        <f t="shared" si="102"/>
        <v>technology</v>
      </c>
      <c r="R1338" t="str">
        <f t="shared" si="103"/>
        <v>wearables</v>
      </c>
      <c r="S1338" s="12">
        <f>(((K1338/60)/60)/24)+DATE(1970,1,1)</f>
        <v>41955.863750000004</v>
      </c>
      <c r="T1338" s="12">
        <f t="shared" si="104"/>
        <v>41990.863750000004</v>
      </c>
    </row>
    <row r="1339" spans="1:20" ht="45" x14ac:dyDescent="0.25">
      <c r="A1339" s="7">
        <f t="shared" si="100"/>
        <v>49</v>
      </c>
      <c r="B1339">
        <v>1337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8">
        <f t="shared" si="101"/>
        <v>176.36428571428573</v>
      </c>
      <c r="Q1339" t="str">
        <f t="shared" si="102"/>
        <v>technology</v>
      </c>
      <c r="R1339" t="str">
        <f t="shared" si="103"/>
        <v>wearables</v>
      </c>
      <c r="S1339" s="12">
        <f>(((K1339/60)/60)/24)+DATE(1970,1,1)</f>
        <v>42767.577303240745</v>
      </c>
      <c r="T1339" s="12">
        <f t="shared" si="104"/>
        <v>42797.577303240745</v>
      </c>
    </row>
    <row r="1340" spans="1:20" ht="60" x14ac:dyDescent="0.25">
      <c r="A1340" s="7">
        <f t="shared" si="100"/>
        <v>3</v>
      </c>
      <c r="B1340">
        <v>1338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8">
        <f t="shared" si="101"/>
        <v>66.066666666666663</v>
      </c>
      <c r="Q1340" t="str">
        <f t="shared" si="102"/>
        <v>technology</v>
      </c>
      <c r="R1340" t="str">
        <f t="shared" si="103"/>
        <v>wearables</v>
      </c>
      <c r="S1340" s="12">
        <f>(((K1340/60)/60)/24)+DATE(1970,1,1)</f>
        <v>42188.803622685184</v>
      </c>
      <c r="T1340" s="12">
        <f t="shared" si="104"/>
        <v>42218.803622685184</v>
      </c>
    </row>
    <row r="1341" spans="1:20" ht="30" x14ac:dyDescent="0.25">
      <c r="A1341" s="7">
        <f t="shared" si="100"/>
        <v>7</v>
      </c>
      <c r="B1341">
        <v>1339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8">
        <f t="shared" si="101"/>
        <v>89.648648648648646</v>
      </c>
      <c r="Q1341" t="str">
        <f t="shared" si="102"/>
        <v>technology</v>
      </c>
      <c r="R1341" t="str">
        <f t="shared" si="103"/>
        <v>wearables</v>
      </c>
      <c r="S1341" s="12">
        <f>(((K1341/60)/60)/24)+DATE(1970,1,1)</f>
        <v>41936.647164351853</v>
      </c>
      <c r="T1341" s="12">
        <f t="shared" si="104"/>
        <v>41981.688831018517</v>
      </c>
    </row>
    <row r="1342" spans="1:20" ht="45" x14ac:dyDescent="0.25">
      <c r="A1342" s="7">
        <f t="shared" si="100"/>
        <v>0</v>
      </c>
      <c r="B1342">
        <v>1340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8">
        <f t="shared" si="101"/>
        <v>0</v>
      </c>
      <c r="Q1342" t="str">
        <f t="shared" si="102"/>
        <v>technology</v>
      </c>
      <c r="R1342" t="str">
        <f t="shared" si="103"/>
        <v>wearables</v>
      </c>
      <c r="S1342" s="12">
        <f>(((K1342/60)/60)/24)+DATE(1970,1,1)</f>
        <v>41836.595520833333</v>
      </c>
      <c r="T1342" s="12">
        <f t="shared" si="104"/>
        <v>41866.595520833333</v>
      </c>
    </row>
    <row r="1343" spans="1:20" ht="60" x14ac:dyDescent="0.25">
      <c r="A1343" s="7">
        <f t="shared" si="100"/>
        <v>70</v>
      </c>
      <c r="B1343">
        <v>1341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8">
        <f t="shared" si="101"/>
        <v>382.39130434782606</v>
      </c>
      <c r="Q1343" t="str">
        <f t="shared" si="102"/>
        <v>technology</v>
      </c>
      <c r="R1343" t="str">
        <f t="shared" si="103"/>
        <v>wearables</v>
      </c>
      <c r="S1343" s="12">
        <f>(((K1343/60)/60)/24)+DATE(1970,1,1)</f>
        <v>42612.624039351853</v>
      </c>
      <c r="T1343" s="12">
        <f t="shared" si="104"/>
        <v>42644.624039351853</v>
      </c>
    </row>
    <row r="1344" spans="1:20" ht="60" x14ac:dyDescent="0.25">
      <c r="A1344" s="7">
        <f t="shared" si="100"/>
        <v>0</v>
      </c>
      <c r="B1344">
        <v>1342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8">
        <f t="shared" si="101"/>
        <v>100</v>
      </c>
      <c r="Q1344" t="str">
        <f t="shared" si="102"/>
        <v>technology</v>
      </c>
      <c r="R1344" t="str">
        <f t="shared" si="103"/>
        <v>wearables</v>
      </c>
      <c r="S1344" s="12">
        <f>(((K1344/60)/60)/24)+DATE(1970,1,1)</f>
        <v>42172.816423611104</v>
      </c>
      <c r="T1344" s="12">
        <f t="shared" si="104"/>
        <v>42202.816423611104</v>
      </c>
    </row>
    <row r="1345" spans="1:20" ht="60" x14ac:dyDescent="0.25">
      <c r="A1345" s="7">
        <f t="shared" si="100"/>
        <v>102</v>
      </c>
      <c r="B1345">
        <v>1343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8">
        <f t="shared" si="101"/>
        <v>158.35603715170279</v>
      </c>
      <c r="Q1345" t="str">
        <f t="shared" si="102"/>
        <v>technology</v>
      </c>
      <c r="R1345" t="str">
        <f t="shared" si="103"/>
        <v>wearables</v>
      </c>
      <c r="S1345" s="12">
        <f>(((K1345/60)/60)/24)+DATE(1970,1,1)</f>
        <v>42542.526423611111</v>
      </c>
      <c r="T1345" s="12">
        <f t="shared" si="104"/>
        <v>42601.165972222225</v>
      </c>
    </row>
    <row r="1346" spans="1:20" ht="60" x14ac:dyDescent="0.25">
      <c r="A1346" s="7">
        <f t="shared" si="100"/>
        <v>378</v>
      </c>
      <c r="B1346">
        <v>1344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8">
        <f t="shared" si="101"/>
        <v>40.762589928057551</v>
      </c>
      <c r="Q1346" t="str">
        <f t="shared" si="102"/>
        <v>publishing</v>
      </c>
      <c r="R1346" t="str">
        <f t="shared" si="103"/>
        <v>nonfiction</v>
      </c>
      <c r="S1346" s="12">
        <f>(((K1346/60)/60)/24)+DATE(1970,1,1)</f>
        <v>42522.789803240739</v>
      </c>
      <c r="T1346" s="12">
        <f t="shared" si="104"/>
        <v>42551.789803240739</v>
      </c>
    </row>
    <row r="1347" spans="1:20" ht="45" x14ac:dyDescent="0.25">
      <c r="A1347" s="7">
        <f t="shared" ref="A1347:A1410" si="105">IF(E1347&gt;0,ROUND(100*F1347/E1347,0),0)</f>
        <v>125</v>
      </c>
      <c r="B1347">
        <v>1345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8">
        <f t="shared" ref="P1347:P1410" si="106">IF(M1347&gt;0,F1347/M1347,0)</f>
        <v>53.571428571428569</v>
      </c>
      <c r="Q1347" t="str">
        <f t="shared" ref="Q1347:Q1410" si="107">MID(O1347,1,FIND("/",O1347)-1)</f>
        <v>publishing</v>
      </c>
      <c r="R1347" t="str">
        <f t="shared" ref="R1347:R1410" si="108">MID(O1347,FIND("/",O1347)+1,LEN(O1347)-FIND("/",O1347))</f>
        <v>nonfiction</v>
      </c>
      <c r="S1347" s="12">
        <f>(((K1347/60)/60)/24)+DATE(1970,1,1)</f>
        <v>41799.814340277779</v>
      </c>
      <c r="T1347" s="12">
        <f t="shared" ref="T1347:T1410" si="109">(((J1347/60)/60)/24)+DATE(1970,1,1)</f>
        <v>41834.814340277779</v>
      </c>
    </row>
    <row r="1348" spans="1:20" ht="45" x14ac:dyDescent="0.25">
      <c r="A1348" s="7">
        <f t="shared" si="105"/>
        <v>147</v>
      </c>
      <c r="B1348">
        <v>1346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8">
        <f t="shared" si="106"/>
        <v>48.449664429530202</v>
      </c>
      <c r="Q1348" t="str">
        <f t="shared" si="107"/>
        <v>publishing</v>
      </c>
      <c r="R1348" t="str">
        <f t="shared" si="108"/>
        <v>nonfiction</v>
      </c>
      <c r="S1348" s="12">
        <f>(((K1348/60)/60)/24)+DATE(1970,1,1)</f>
        <v>41422.075821759259</v>
      </c>
      <c r="T1348" s="12">
        <f t="shared" si="109"/>
        <v>41452.075821759259</v>
      </c>
    </row>
    <row r="1349" spans="1:20" ht="60" x14ac:dyDescent="0.25">
      <c r="A1349" s="7">
        <f t="shared" si="105"/>
        <v>102</v>
      </c>
      <c r="B1349">
        <v>1347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8">
        <f t="shared" si="106"/>
        <v>82.41935483870968</v>
      </c>
      <c r="Q1349" t="str">
        <f t="shared" si="107"/>
        <v>publishing</v>
      </c>
      <c r="R1349" t="str">
        <f t="shared" si="108"/>
        <v>nonfiction</v>
      </c>
      <c r="S1349" s="12">
        <f>(((K1349/60)/60)/24)+DATE(1970,1,1)</f>
        <v>42040.638020833328</v>
      </c>
      <c r="T1349" s="12">
        <f t="shared" si="109"/>
        <v>42070.638020833328</v>
      </c>
    </row>
    <row r="1350" spans="1:20" ht="60" x14ac:dyDescent="0.25">
      <c r="A1350" s="7">
        <f t="shared" si="105"/>
        <v>102</v>
      </c>
      <c r="B1350">
        <v>1348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8">
        <f t="shared" si="106"/>
        <v>230.19230769230768</v>
      </c>
      <c r="Q1350" t="str">
        <f t="shared" si="107"/>
        <v>publishing</v>
      </c>
      <c r="R1350" t="str">
        <f t="shared" si="108"/>
        <v>nonfiction</v>
      </c>
      <c r="S1350" s="12">
        <f>(((K1350/60)/60)/24)+DATE(1970,1,1)</f>
        <v>41963.506168981476</v>
      </c>
      <c r="T1350" s="12">
        <f t="shared" si="109"/>
        <v>41991.506168981476</v>
      </c>
    </row>
    <row r="1351" spans="1:20" ht="60" x14ac:dyDescent="0.25">
      <c r="A1351" s="7">
        <f t="shared" si="105"/>
        <v>204</v>
      </c>
      <c r="B1351">
        <v>1349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8">
        <f t="shared" si="106"/>
        <v>59.360465116279073</v>
      </c>
      <c r="Q1351" t="str">
        <f t="shared" si="107"/>
        <v>publishing</v>
      </c>
      <c r="R1351" t="str">
        <f t="shared" si="108"/>
        <v>nonfiction</v>
      </c>
      <c r="S1351" s="12">
        <f>(((K1351/60)/60)/24)+DATE(1970,1,1)</f>
        <v>42317.33258101852</v>
      </c>
      <c r="T1351" s="12">
        <f t="shared" si="109"/>
        <v>42354.290972222225</v>
      </c>
    </row>
    <row r="1352" spans="1:20" ht="60" x14ac:dyDescent="0.25">
      <c r="A1352" s="7">
        <f t="shared" si="105"/>
        <v>104</v>
      </c>
      <c r="B1352">
        <v>1350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8">
        <f t="shared" si="106"/>
        <v>66.698717948717942</v>
      </c>
      <c r="Q1352" t="str">
        <f t="shared" si="107"/>
        <v>publishing</v>
      </c>
      <c r="R1352" t="str">
        <f t="shared" si="108"/>
        <v>nonfiction</v>
      </c>
      <c r="S1352" s="12">
        <f>(((K1352/60)/60)/24)+DATE(1970,1,1)</f>
        <v>42334.013124999998</v>
      </c>
      <c r="T1352" s="12">
        <f t="shared" si="109"/>
        <v>42364.013124999998</v>
      </c>
    </row>
    <row r="1353" spans="1:20" ht="45" x14ac:dyDescent="0.25">
      <c r="A1353" s="7">
        <f t="shared" si="105"/>
        <v>101</v>
      </c>
      <c r="B1353">
        <v>1351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8">
        <f t="shared" si="106"/>
        <v>168.77500000000001</v>
      </c>
      <c r="Q1353" t="str">
        <f t="shared" si="107"/>
        <v>publishing</v>
      </c>
      <c r="R1353" t="str">
        <f t="shared" si="108"/>
        <v>nonfiction</v>
      </c>
      <c r="S1353" s="12">
        <f>(((K1353/60)/60)/24)+DATE(1970,1,1)</f>
        <v>42382.74009259259</v>
      </c>
      <c r="T1353" s="12">
        <f t="shared" si="109"/>
        <v>42412.74009259259</v>
      </c>
    </row>
    <row r="1354" spans="1:20" ht="60" x14ac:dyDescent="0.25">
      <c r="A1354" s="7">
        <f t="shared" si="105"/>
        <v>136</v>
      </c>
      <c r="B1354">
        <v>1352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8">
        <f t="shared" si="106"/>
        <v>59.973568281938327</v>
      </c>
      <c r="Q1354" t="str">
        <f t="shared" si="107"/>
        <v>publishing</v>
      </c>
      <c r="R1354" t="str">
        <f t="shared" si="108"/>
        <v>nonfiction</v>
      </c>
      <c r="S1354" s="12">
        <f>(((K1354/60)/60)/24)+DATE(1970,1,1)</f>
        <v>42200.578310185185</v>
      </c>
      <c r="T1354" s="12">
        <f t="shared" si="109"/>
        <v>42252.165972222225</v>
      </c>
    </row>
    <row r="1355" spans="1:20" ht="45" x14ac:dyDescent="0.25">
      <c r="A1355" s="7">
        <f t="shared" si="105"/>
        <v>134</v>
      </c>
      <c r="B1355">
        <v>1353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8">
        <f t="shared" si="106"/>
        <v>31.80952380952381</v>
      </c>
      <c r="Q1355" t="str">
        <f t="shared" si="107"/>
        <v>publishing</v>
      </c>
      <c r="R1355" t="str">
        <f t="shared" si="108"/>
        <v>nonfiction</v>
      </c>
      <c r="S1355" s="12">
        <f>(((K1355/60)/60)/24)+DATE(1970,1,1)</f>
        <v>41309.11791666667</v>
      </c>
      <c r="T1355" s="12">
        <f t="shared" si="109"/>
        <v>41344</v>
      </c>
    </row>
    <row r="1356" spans="1:20" ht="60" x14ac:dyDescent="0.25">
      <c r="A1356" s="7">
        <f t="shared" si="105"/>
        <v>130</v>
      </c>
      <c r="B1356">
        <v>1354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8">
        <f t="shared" si="106"/>
        <v>24.421875</v>
      </c>
      <c r="Q1356" t="str">
        <f t="shared" si="107"/>
        <v>publishing</v>
      </c>
      <c r="R1356" t="str">
        <f t="shared" si="108"/>
        <v>nonfiction</v>
      </c>
      <c r="S1356" s="12">
        <f>(((K1356/60)/60)/24)+DATE(1970,1,1)</f>
        <v>42502.807627314818</v>
      </c>
      <c r="T1356" s="12">
        <f t="shared" si="109"/>
        <v>42532.807627314818</v>
      </c>
    </row>
    <row r="1357" spans="1:20" ht="60" x14ac:dyDescent="0.25">
      <c r="A1357" s="7">
        <f t="shared" si="105"/>
        <v>123</v>
      </c>
      <c r="B1357">
        <v>1355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8">
        <f t="shared" si="106"/>
        <v>25.347107438016529</v>
      </c>
      <c r="Q1357" t="str">
        <f t="shared" si="107"/>
        <v>publishing</v>
      </c>
      <c r="R1357" t="str">
        <f t="shared" si="108"/>
        <v>nonfiction</v>
      </c>
      <c r="S1357" s="12">
        <f>(((K1357/60)/60)/24)+DATE(1970,1,1)</f>
        <v>41213.254687499997</v>
      </c>
      <c r="T1357" s="12">
        <f t="shared" si="109"/>
        <v>41243.416666666664</v>
      </c>
    </row>
    <row r="1358" spans="1:20" ht="60" x14ac:dyDescent="0.25">
      <c r="A1358" s="7">
        <f t="shared" si="105"/>
        <v>183</v>
      </c>
      <c r="B1358">
        <v>1356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8">
        <f t="shared" si="106"/>
        <v>71.443218390804603</v>
      </c>
      <c r="Q1358" t="str">
        <f t="shared" si="107"/>
        <v>publishing</v>
      </c>
      <c r="R1358" t="str">
        <f t="shared" si="108"/>
        <v>nonfiction</v>
      </c>
      <c r="S1358" s="12">
        <f>(((K1358/60)/60)/24)+DATE(1970,1,1)</f>
        <v>41430.038888888892</v>
      </c>
      <c r="T1358" s="12">
        <f t="shared" si="109"/>
        <v>41460.038888888892</v>
      </c>
    </row>
    <row r="1359" spans="1:20" ht="45" x14ac:dyDescent="0.25">
      <c r="A1359" s="7">
        <f t="shared" si="105"/>
        <v>125</v>
      </c>
      <c r="B1359">
        <v>1357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8">
        <f t="shared" si="106"/>
        <v>38.553846153846152</v>
      </c>
      <c r="Q1359" t="str">
        <f t="shared" si="107"/>
        <v>publishing</v>
      </c>
      <c r="R1359" t="str">
        <f t="shared" si="108"/>
        <v>nonfiction</v>
      </c>
      <c r="S1359" s="12">
        <f>(((K1359/60)/60)/24)+DATE(1970,1,1)</f>
        <v>41304.962233796294</v>
      </c>
      <c r="T1359" s="12">
        <f t="shared" si="109"/>
        <v>41334.249305555553</v>
      </c>
    </row>
    <row r="1360" spans="1:20" ht="45" x14ac:dyDescent="0.25">
      <c r="A1360" s="7">
        <f t="shared" si="105"/>
        <v>112</v>
      </c>
      <c r="B1360">
        <v>1358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8">
        <f t="shared" si="106"/>
        <v>68.367346938775512</v>
      </c>
      <c r="Q1360" t="str">
        <f t="shared" si="107"/>
        <v>publishing</v>
      </c>
      <c r="R1360" t="str">
        <f t="shared" si="108"/>
        <v>nonfiction</v>
      </c>
      <c r="S1360" s="12">
        <f>(((K1360/60)/60)/24)+DATE(1970,1,1)</f>
        <v>40689.570868055554</v>
      </c>
      <c r="T1360" s="12">
        <f t="shared" si="109"/>
        <v>40719.570868055554</v>
      </c>
    </row>
    <row r="1361" spans="1:20" ht="60" x14ac:dyDescent="0.25">
      <c r="A1361" s="7">
        <f t="shared" si="105"/>
        <v>116</v>
      </c>
      <c r="B1361">
        <v>1359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8">
        <f t="shared" si="106"/>
        <v>40.210526315789473</v>
      </c>
      <c r="Q1361" t="str">
        <f t="shared" si="107"/>
        <v>publishing</v>
      </c>
      <c r="R1361" t="str">
        <f t="shared" si="108"/>
        <v>nonfiction</v>
      </c>
      <c r="S1361" s="12">
        <f>(((K1361/60)/60)/24)+DATE(1970,1,1)</f>
        <v>40668.814699074072</v>
      </c>
      <c r="T1361" s="12">
        <f t="shared" si="109"/>
        <v>40730.814699074072</v>
      </c>
    </row>
    <row r="1362" spans="1:20" ht="30" x14ac:dyDescent="0.25">
      <c r="A1362" s="7">
        <f t="shared" si="105"/>
        <v>173</v>
      </c>
      <c r="B1362">
        <v>1360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8">
        <f t="shared" si="106"/>
        <v>32.074074074074076</v>
      </c>
      <c r="Q1362" t="str">
        <f t="shared" si="107"/>
        <v>publishing</v>
      </c>
      <c r="R1362" t="str">
        <f t="shared" si="108"/>
        <v>nonfiction</v>
      </c>
      <c r="S1362" s="12">
        <f>(((K1362/60)/60)/24)+DATE(1970,1,1)</f>
        <v>41095.900694444441</v>
      </c>
      <c r="T1362" s="12">
        <f t="shared" si="109"/>
        <v>41123.900694444441</v>
      </c>
    </row>
    <row r="1363" spans="1:20" ht="45" x14ac:dyDescent="0.25">
      <c r="A1363" s="7">
        <f t="shared" si="105"/>
        <v>126</v>
      </c>
      <c r="B1363">
        <v>1361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8">
        <f t="shared" si="106"/>
        <v>28.632575757575758</v>
      </c>
      <c r="Q1363" t="str">
        <f t="shared" si="107"/>
        <v>publishing</v>
      </c>
      <c r="R1363" t="str">
        <f t="shared" si="108"/>
        <v>nonfiction</v>
      </c>
      <c r="S1363" s="12">
        <f>(((K1363/60)/60)/24)+DATE(1970,1,1)</f>
        <v>41781.717268518521</v>
      </c>
      <c r="T1363" s="12">
        <f t="shared" si="109"/>
        <v>41811.717268518521</v>
      </c>
    </row>
    <row r="1364" spans="1:20" ht="45" x14ac:dyDescent="0.25">
      <c r="A1364" s="7">
        <f t="shared" si="105"/>
        <v>109</v>
      </c>
      <c r="B1364">
        <v>1362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8">
        <f t="shared" si="106"/>
        <v>43.64</v>
      </c>
      <c r="Q1364" t="str">
        <f t="shared" si="107"/>
        <v>publishing</v>
      </c>
      <c r="R1364" t="str">
        <f t="shared" si="108"/>
        <v>nonfiction</v>
      </c>
      <c r="S1364" s="12">
        <f>(((K1364/60)/60)/24)+DATE(1970,1,1)</f>
        <v>41464.934386574074</v>
      </c>
      <c r="T1364" s="12">
        <f t="shared" si="109"/>
        <v>41524.934386574074</v>
      </c>
    </row>
    <row r="1365" spans="1:20" ht="60" x14ac:dyDescent="0.25">
      <c r="A1365" s="7">
        <f t="shared" si="105"/>
        <v>100</v>
      </c>
      <c r="B1365">
        <v>1363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8">
        <f t="shared" si="106"/>
        <v>40</v>
      </c>
      <c r="Q1365" t="str">
        <f t="shared" si="107"/>
        <v>publishing</v>
      </c>
      <c r="R1365" t="str">
        <f t="shared" si="108"/>
        <v>nonfiction</v>
      </c>
      <c r="S1365" s="12">
        <f>(((K1365/60)/60)/24)+DATE(1970,1,1)</f>
        <v>42396.8440625</v>
      </c>
      <c r="T1365" s="12">
        <f t="shared" si="109"/>
        <v>42415.332638888889</v>
      </c>
    </row>
    <row r="1366" spans="1:20" ht="60" x14ac:dyDescent="0.25">
      <c r="A1366" s="7">
        <f t="shared" si="105"/>
        <v>119</v>
      </c>
      <c r="B1366">
        <v>1364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8">
        <f t="shared" si="106"/>
        <v>346.04166666666669</v>
      </c>
      <c r="Q1366" t="str">
        <f t="shared" si="107"/>
        <v>music</v>
      </c>
      <c r="R1366" t="str">
        <f t="shared" si="108"/>
        <v>rock</v>
      </c>
      <c r="S1366" s="12">
        <f>(((K1366/60)/60)/24)+DATE(1970,1,1)</f>
        <v>41951.695671296293</v>
      </c>
      <c r="T1366" s="12">
        <f t="shared" si="109"/>
        <v>42011.6956712963</v>
      </c>
    </row>
    <row r="1367" spans="1:20" ht="60" x14ac:dyDescent="0.25">
      <c r="A1367" s="7">
        <f t="shared" si="105"/>
        <v>100</v>
      </c>
      <c r="B1367">
        <v>1365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8">
        <f t="shared" si="106"/>
        <v>81.739130434782609</v>
      </c>
      <c r="Q1367" t="str">
        <f t="shared" si="107"/>
        <v>music</v>
      </c>
      <c r="R1367" t="str">
        <f t="shared" si="108"/>
        <v>rock</v>
      </c>
      <c r="S1367" s="12">
        <f>(((K1367/60)/60)/24)+DATE(1970,1,1)</f>
        <v>42049.733240740738</v>
      </c>
      <c r="T1367" s="12">
        <f t="shared" si="109"/>
        <v>42079.691574074073</v>
      </c>
    </row>
    <row r="1368" spans="1:20" x14ac:dyDescent="0.25">
      <c r="A1368" s="7">
        <f t="shared" si="105"/>
        <v>126</v>
      </c>
      <c r="B1368">
        <v>1366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8">
        <f t="shared" si="106"/>
        <v>64.535306122448986</v>
      </c>
      <c r="Q1368" t="str">
        <f t="shared" si="107"/>
        <v>music</v>
      </c>
      <c r="R1368" t="str">
        <f t="shared" si="108"/>
        <v>rock</v>
      </c>
      <c r="S1368" s="12">
        <f>(((K1368/60)/60)/24)+DATE(1970,1,1)</f>
        <v>41924.996099537035</v>
      </c>
      <c r="T1368" s="12">
        <f t="shared" si="109"/>
        <v>41970.037766203706</v>
      </c>
    </row>
    <row r="1369" spans="1:20" ht="45" x14ac:dyDescent="0.25">
      <c r="A1369" s="7">
        <f t="shared" si="105"/>
        <v>114</v>
      </c>
      <c r="B1369">
        <v>1367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8">
        <f t="shared" si="106"/>
        <v>63.477777777777774</v>
      </c>
      <c r="Q1369" t="str">
        <f t="shared" si="107"/>
        <v>music</v>
      </c>
      <c r="R1369" t="str">
        <f t="shared" si="108"/>
        <v>rock</v>
      </c>
      <c r="S1369" s="12">
        <f>(((K1369/60)/60)/24)+DATE(1970,1,1)</f>
        <v>42292.002893518518</v>
      </c>
      <c r="T1369" s="12">
        <f t="shared" si="109"/>
        <v>42322.044560185182</v>
      </c>
    </row>
    <row r="1370" spans="1:20" ht="45" x14ac:dyDescent="0.25">
      <c r="A1370" s="7">
        <f t="shared" si="105"/>
        <v>111</v>
      </c>
      <c r="B1370">
        <v>1368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8">
        <f t="shared" si="106"/>
        <v>63.620689655172413</v>
      </c>
      <c r="Q1370" t="str">
        <f t="shared" si="107"/>
        <v>music</v>
      </c>
      <c r="R1370" t="str">
        <f t="shared" si="108"/>
        <v>rock</v>
      </c>
      <c r="S1370" s="12">
        <f>(((K1370/60)/60)/24)+DATE(1970,1,1)</f>
        <v>42146.190902777773</v>
      </c>
      <c r="T1370" s="12">
        <f t="shared" si="109"/>
        <v>42170.190902777773</v>
      </c>
    </row>
    <row r="1371" spans="1:20" ht="60" x14ac:dyDescent="0.25">
      <c r="A1371" s="7">
        <f t="shared" si="105"/>
        <v>105</v>
      </c>
      <c r="B1371">
        <v>1369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8">
        <f t="shared" si="106"/>
        <v>83.967068965517228</v>
      </c>
      <c r="Q1371" t="str">
        <f t="shared" si="107"/>
        <v>music</v>
      </c>
      <c r="R1371" t="str">
        <f t="shared" si="108"/>
        <v>rock</v>
      </c>
      <c r="S1371" s="12">
        <f>(((K1371/60)/60)/24)+DATE(1970,1,1)</f>
        <v>41710.594282407408</v>
      </c>
      <c r="T1371" s="12">
        <f t="shared" si="109"/>
        <v>41740.594282407408</v>
      </c>
    </row>
    <row r="1372" spans="1:20" ht="30" x14ac:dyDescent="0.25">
      <c r="A1372" s="7">
        <f t="shared" si="105"/>
        <v>104</v>
      </c>
      <c r="B1372">
        <v>1370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8">
        <f t="shared" si="106"/>
        <v>77.75</v>
      </c>
      <c r="Q1372" t="str">
        <f t="shared" si="107"/>
        <v>music</v>
      </c>
      <c r="R1372" t="str">
        <f t="shared" si="108"/>
        <v>rock</v>
      </c>
      <c r="S1372" s="12">
        <f>(((K1372/60)/60)/24)+DATE(1970,1,1)</f>
        <v>41548.00335648148</v>
      </c>
      <c r="T1372" s="12">
        <f t="shared" si="109"/>
        <v>41563.00335648148</v>
      </c>
    </row>
    <row r="1373" spans="1:20" ht="60" x14ac:dyDescent="0.25">
      <c r="A1373" s="7">
        <f t="shared" si="105"/>
        <v>107</v>
      </c>
      <c r="B1373">
        <v>1371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8">
        <f t="shared" si="106"/>
        <v>107.07142857142857</v>
      </c>
      <c r="Q1373" t="str">
        <f t="shared" si="107"/>
        <v>music</v>
      </c>
      <c r="R1373" t="str">
        <f t="shared" si="108"/>
        <v>rock</v>
      </c>
      <c r="S1373" s="12">
        <f>(((K1373/60)/60)/24)+DATE(1970,1,1)</f>
        <v>42101.758587962962</v>
      </c>
      <c r="T1373" s="12">
        <f t="shared" si="109"/>
        <v>42131.758587962962</v>
      </c>
    </row>
    <row r="1374" spans="1:20" ht="30" x14ac:dyDescent="0.25">
      <c r="A1374" s="7">
        <f t="shared" si="105"/>
        <v>124</v>
      </c>
      <c r="B1374">
        <v>1372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8">
        <f t="shared" si="106"/>
        <v>38.75</v>
      </c>
      <c r="Q1374" t="str">
        <f t="shared" si="107"/>
        <v>music</v>
      </c>
      <c r="R1374" t="str">
        <f t="shared" si="108"/>
        <v>rock</v>
      </c>
      <c r="S1374" s="12">
        <f>(((K1374/60)/60)/24)+DATE(1970,1,1)</f>
        <v>41072.739953703705</v>
      </c>
      <c r="T1374" s="12">
        <f t="shared" si="109"/>
        <v>41102.739953703705</v>
      </c>
    </row>
    <row r="1375" spans="1:20" ht="45" x14ac:dyDescent="0.25">
      <c r="A1375" s="7">
        <f t="shared" si="105"/>
        <v>105</v>
      </c>
      <c r="B1375">
        <v>1373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8">
        <f t="shared" si="106"/>
        <v>201.94230769230768</v>
      </c>
      <c r="Q1375" t="str">
        <f t="shared" si="107"/>
        <v>music</v>
      </c>
      <c r="R1375" t="str">
        <f t="shared" si="108"/>
        <v>rock</v>
      </c>
      <c r="S1375" s="12">
        <f>(((K1375/60)/60)/24)+DATE(1970,1,1)</f>
        <v>42704.95177083333</v>
      </c>
      <c r="T1375" s="12">
        <f t="shared" si="109"/>
        <v>42734.95177083333</v>
      </c>
    </row>
    <row r="1376" spans="1:20" ht="60" x14ac:dyDescent="0.25">
      <c r="A1376" s="7">
        <f t="shared" si="105"/>
        <v>189</v>
      </c>
      <c r="B1376">
        <v>1374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8">
        <f t="shared" si="106"/>
        <v>43.060606060606062</v>
      </c>
      <c r="Q1376" t="str">
        <f t="shared" si="107"/>
        <v>music</v>
      </c>
      <c r="R1376" t="str">
        <f t="shared" si="108"/>
        <v>rock</v>
      </c>
      <c r="S1376" s="12">
        <f>(((K1376/60)/60)/24)+DATE(1970,1,1)</f>
        <v>42424.161898148144</v>
      </c>
      <c r="T1376" s="12">
        <f t="shared" si="109"/>
        <v>42454.12023148148</v>
      </c>
    </row>
    <row r="1377" spans="1:20" ht="60" x14ac:dyDescent="0.25">
      <c r="A1377" s="7">
        <f t="shared" si="105"/>
        <v>171</v>
      </c>
      <c r="B1377">
        <v>1375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8">
        <f t="shared" si="106"/>
        <v>62.871559633027523</v>
      </c>
      <c r="Q1377" t="str">
        <f t="shared" si="107"/>
        <v>music</v>
      </c>
      <c r="R1377" t="str">
        <f t="shared" si="108"/>
        <v>rock</v>
      </c>
      <c r="S1377" s="12">
        <f>(((K1377/60)/60)/24)+DATE(1970,1,1)</f>
        <v>42720.066192129627</v>
      </c>
      <c r="T1377" s="12">
        <f t="shared" si="109"/>
        <v>42750.066192129627</v>
      </c>
    </row>
    <row r="1378" spans="1:20" ht="30" x14ac:dyDescent="0.25">
      <c r="A1378" s="7">
        <f t="shared" si="105"/>
        <v>252</v>
      </c>
      <c r="B1378">
        <v>1376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8">
        <f t="shared" si="106"/>
        <v>55.607142857142854</v>
      </c>
      <c r="Q1378" t="str">
        <f t="shared" si="107"/>
        <v>music</v>
      </c>
      <c r="R1378" t="str">
        <f t="shared" si="108"/>
        <v>rock</v>
      </c>
      <c r="S1378" s="12">
        <f>(((K1378/60)/60)/24)+DATE(1970,1,1)</f>
        <v>42677.669050925921</v>
      </c>
      <c r="T1378" s="12">
        <f t="shared" si="109"/>
        <v>42707.710717592592</v>
      </c>
    </row>
    <row r="1379" spans="1:20" ht="60" x14ac:dyDescent="0.25">
      <c r="A1379" s="7">
        <f t="shared" si="105"/>
        <v>116</v>
      </c>
      <c r="B1379">
        <v>1377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8">
        <f t="shared" si="106"/>
        <v>48.70967741935484</v>
      </c>
      <c r="Q1379" t="str">
        <f t="shared" si="107"/>
        <v>music</v>
      </c>
      <c r="R1379" t="str">
        <f t="shared" si="108"/>
        <v>rock</v>
      </c>
      <c r="S1379" s="12">
        <f>(((K1379/60)/60)/24)+DATE(1970,1,1)</f>
        <v>42747.219560185185</v>
      </c>
      <c r="T1379" s="12">
        <f t="shared" si="109"/>
        <v>42769.174305555556</v>
      </c>
    </row>
    <row r="1380" spans="1:20" x14ac:dyDescent="0.25">
      <c r="A1380" s="7">
        <f t="shared" si="105"/>
        <v>203</v>
      </c>
      <c r="B1380">
        <v>1378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8">
        <f t="shared" si="106"/>
        <v>30.578947368421051</v>
      </c>
      <c r="Q1380" t="str">
        <f t="shared" si="107"/>
        <v>music</v>
      </c>
      <c r="R1380" t="str">
        <f t="shared" si="108"/>
        <v>rock</v>
      </c>
      <c r="S1380" s="12">
        <f>(((K1380/60)/60)/24)+DATE(1970,1,1)</f>
        <v>42568.759374999994</v>
      </c>
      <c r="T1380" s="12">
        <f t="shared" si="109"/>
        <v>42583.759374999994</v>
      </c>
    </row>
    <row r="1381" spans="1:20" ht="30" x14ac:dyDescent="0.25">
      <c r="A1381" s="7">
        <f t="shared" si="105"/>
        <v>112</v>
      </c>
      <c r="B1381">
        <v>1379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8">
        <f t="shared" si="106"/>
        <v>73.907284768211923</v>
      </c>
      <c r="Q1381" t="str">
        <f t="shared" si="107"/>
        <v>music</v>
      </c>
      <c r="R1381" t="str">
        <f t="shared" si="108"/>
        <v>rock</v>
      </c>
      <c r="S1381" s="12">
        <f>(((K1381/60)/60)/24)+DATE(1970,1,1)</f>
        <v>42130.491620370376</v>
      </c>
      <c r="T1381" s="12">
        <f t="shared" si="109"/>
        <v>42160.491620370376</v>
      </c>
    </row>
    <row r="1382" spans="1:20" ht="45" x14ac:dyDescent="0.25">
      <c r="A1382" s="7">
        <f t="shared" si="105"/>
        <v>424</v>
      </c>
      <c r="B1382">
        <v>1380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8">
        <f t="shared" si="106"/>
        <v>21.2</v>
      </c>
      <c r="Q1382" t="str">
        <f t="shared" si="107"/>
        <v>music</v>
      </c>
      <c r="R1382" t="str">
        <f t="shared" si="108"/>
        <v>rock</v>
      </c>
      <c r="S1382" s="12">
        <f>(((K1382/60)/60)/24)+DATE(1970,1,1)</f>
        <v>42141.762800925921</v>
      </c>
      <c r="T1382" s="12">
        <f t="shared" si="109"/>
        <v>42164.083333333328</v>
      </c>
    </row>
    <row r="1383" spans="1:20" ht="60" x14ac:dyDescent="0.25">
      <c r="A1383" s="7">
        <f t="shared" si="105"/>
        <v>107</v>
      </c>
      <c r="B1383">
        <v>1381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8">
        <f t="shared" si="106"/>
        <v>73.356164383561648</v>
      </c>
      <c r="Q1383" t="str">
        <f t="shared" si="107"/>
        <v>music</v>
      </c>
      <c r="R1383" t="str">
        <f t="shared" si="108"/>
        <v>rock</v>
      </c>
      <c r="S1383" s="12">
        <f>(((K1383/60)/60)/24)+DATE(1970,1,1)</f>
        <v>42703.214409722219</v>
      </c>
      <c r="T1383" s="12">
        <f t="shared" si="109"/>
        <v>42733.214409722219</v>
      </c>
    </row>
    <row r="1384" spans="1:20" ht="45" x14ac:dyDescent="0.25">
      <c r="A1384" s="7">
        <f t="shared" si="105"/>
        <v>104</v>
      </c>
      <c r="B1384">
        <v>1382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8">
        <f t="shared" si="106"/>
        <v>56.412162162162161</v>
      </c>
      <c r="Q1384" t="str">
        <f t="shared" si="107"/>
        <v>music</v>
      </c>
      <c r="R1384" t="str">
        <f t="shared" si="108"/>
        <v>rock</v>
      </c>
      <c r="S1384" s="12">
        <f>(((K1384/60)/60)/24)+DATE(1970,1,1)</f>
        <v>41370.800185185188</v>
      </c>
      <c r="T1384" s="12">
        <f t="shared" si="109"/>
        <v>41400.800185185188</v>
      </c>
    </row>
    <row r="1385" spans="1:20" ht="60" x14ac:dyDescent="0.25">
      <c r="A1385" s="7">
        <f t="shared" si="105"/>
        <v>212</v>
      </c>
      <c r="B1385">
        <v>1383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8">
        <f t="shared" si="106"/>
        <v>50.247311827956992</v>
      </c>
      <c r="Q1385" t="str">
        <f t="shared" si="107"/>
        <v>music</v>
      </c>
      <c r="R1385" t="str">
        <f t="shared" si="108"/>
        <v>rock</v>
      </c>
      <c r="S1385" s="12">
        <f>(((K1385/60)/60)/24)+DATE(1970,1,1)</f>
        <v>42707.074976851851</v>
      </c>
      <c r="T1385" s="12">
        <f t="shared" si="109"/>
        <v>42727.074976851851</v>
      </c>
    </row>
    <row r="1386" spans="1:20" ht="45" x14ac:dyDescent="0.25">
      <c r="A1386" s="7">
        <f t="shared" si="105"/>
        <v>124</v>
      </c>
      <c r="B1386">
        <v>1384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8">
        <f t="shared" si="106"/>
        <v>68.936507936507937</v>
      </c>
      <c r="Q1386" t="str">
        <f t="shared" si="107"/>
        <v>music</v>
      </c>
      <c r="R1386" t="str">
        <f t="shared" si="108"/>
        <v>rock</v>
      </c>
      <c r="S1386" s="12">
        <f>(((K1386/60)/60)/24)+DATE(1970,1,1)</f>
        <v>42160.735208333332</v>
      </c>
      <c r="T1386" s="12">
        <f t="shared" si="109"/>
        <v>42190.735208333332</v>
      </c>
    </row>
    <row r="1387" spans="1:20" ht="45" x14ac:dyDescent="0.25">
      <c r="A1387" s="7">
        <f t="shared" si="105"/>
        <v>110</v>
      </c>
      <c r="B1387">
        <v>1385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8">
        <f t="shared" si="106"/>
        <v>65.914104477611943</v>
      </c>
      <c r="Q1387" t="str">
        <f t="shared" si="107"/>
        <v>music</v>
      </c>
      <c r="R1387" t="str">
        <f t="shared" si="108"/>
        <v>rock</v>
      </c>
      <c r="S1387" s="12">
        <f>(((K1387/60)/60)/24)+DATE(1970,1,1)</f>
        <v>42433.688900462963</v>
      </c>
      <c r="T1387" s="12">
        <f t="shared" si="109"/>
        <v>42489.507638888885</v>
      </c>
    </row>
    <row r="1388" spans="1:20" ht="30" x14ac:dyDescent="0.25">
      <c r="A1388" s="7">
        <f t="shared" si="105"/>
        <v>219</v>
      </c>
      <c r="B1388">
        <v>1386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8">
        <f t="shared" si="106"/>
        <v>62.5</v>
      </c>
      <c r="Q1388" t="str">
        <f t="shared" si="107"/>
        <v>music</v>
      </c>
      <c r="R1388" t="str">
        <f t="shared" si="108"/>
        <v>rock</v>
      </c>
      <c r="S1388" s="12">
        <f>(((K1388/60)/60)/24)+DATE(1970,1,1)</f>
        <v>42184.646863425922</v>
      </c>
      <c r="T1388" s="12">
        <f t="shared" si="109"/>
        <v>42214.646863425922</v>
      </c>
    </row>
    <row r="1389" spans="1:20" ht="60" x14ac:dyDescent="0.25">
      <c r="A1389" s="7">
        <f t="shared" si="105"/>
        <v>137</v>
      </c>
      <c r="B1389">
        <v>1387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8">
        <f t="shared" si="106"/>
        <v>70.064102564102569</v>
      </c>
      <c r="Q1389" t="str">
        <f t="shared" si="107"/>
        <v>music</v>
      </c>
      <c r="R1389" t="str">
        <f t="shared" si="108"/>
        <v>rock</v>
      </c>
      <c r="S1389" s="12">
        <f>(((K1389/60)/60)/24)+DATE(1970,1,1)</f>
        <v>42126.92123842593</v>
      </c>
      <c r="T1389" s="12">
        <f t="shared" si="109"/>
        <v>42158.1875</v>
      </c>
    </row>
    <row r="1390" spans="1:20" ht="60" x14ac:dyDescent="0.25">
      <c r="A1390" s="7">
        <f t="shared" si="105"/>
        <v>135</v>
      </c>
      <c r="B1390">
        <v>1388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8">
        <f t="shared" si="106"/>
        <v>60.181874999999998</v>
      </c>
      <c r="Q1390" t="str">
        <f t="shared" si="107"/>
        <v>music</v>
      </c>
      <c r="R1390" t="str">
        <f t="shared" si="108"/>
        <v>rock</v>
      </c>
      <c r="S1390" s="12">
        <f>(((K1390/60)/60)/24)+DATE(1970,1,1)</f>
        <v>42634.614780092597</v>
      </c>
      <c r="T1390" s="12">
        <f t="shared" si="109"/>
        <v>42660.676388888889</v>
      </c>
    </row>
    <row r="1391" spans="1:20" ht="30" x14ac:dyDescent="0.25">
      <c r="A1391" s="7">
        <f t="shared" si="105"/>
        <v>145</v>
      </c>
      <c r="B1391">
        <v>1389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8">
        <f t="shared" si="106"/>
        <v>21.382352941176471</v>
      </c>
      <c r="Q1391" t="str">
        <f t="shared" si="107"/>
        <v>music</v>
      </c>
      <c r="R1391" t="str">
        <f t="shared" si="108"/>
        <v>rock</v>
      </c>
      <c r="S1391" s="12">
        <f>(((K1391/60)/60)/24)+DATE(1970,1,1)</f>
        <v>42565.480983796297</v>
      </c>
      <c r="T1391" s="12">
        <f t="shared" si="109"/>
        <v>42595.480983796297</v>
      </c>
    </row>
    <row r="1392" spans="1:20" ht="45" x14ac:dyDescent="0.25">
      <c r="A1392" s="7">
        <f t="shared" si="105"/>
        <v>109</v>
      </c>
      <c r="B1392">
        <v>1390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8">
        <f t="shared" si="106"/>
        <v>160.78947368421052</v>
      </c>
      <c r="Q1392" t="str">
        <f t="shared" si="107"/>
        <v>music</v>
      </c>
      <c r="R1392" t="str">
        <f t="shared" si="108"/>
        <v>rock</v>
      </c>
      <c r="S1392" s="12">
        <f>(((K1392/60)/60)/24)+DATE(1970,1,1)</f>
        <v>42087.803310185183</v>
      </c>
      <c r="T1392" s="12">
        <f t="shared" si="109"/>
        <v>42121.716666666667</v>
      </c>
    </row>
    <row r="1393" spans="1:20" ht="45" x14ac:dyDescent="0.25">
      <c r="A1393" s="7">
        <f t="shared" si="105"/>
        <v>110</v>
      </c>
      <c r="B1393">
        <v>1391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8">
        <f t="shared" si="106"/>
        <v>42.384615384615387</v>
      </c>
      <c r="Q1393" t="str">
        <f t="shared" si="107"/>
        <v>music</v>
      </c>
      <c r="R1393" t="str">
        <f t="shared" si="108"/>
        <v>rock</v>
      </c>
      <c r="S1393" s="12">
        <f>(((K1393/60)/60)/24)+DATE(1970,1,1)</f>
        <v>42193.650671296295</v>
      </c>
      <c r="T1393" s="12">
        <f t="shared" si="109"/>
        <v>42238.207638888889</v>
      </c>
    </row>
    <row r="1394" spans="1:20" ht="45" x14ac:dyDescent="0.25">
      <c r="A1394" s="7">
        <f t="shared" si="105"/>
        <v>114</v>
      </c>
      <c r="B1394">
        <v>1392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8">
        <f t="shared" si="106"/>
        <v>27.317307692307693</v>
      </c>
      <c r="Q1394" t="str">
        <f t="shared" si="107"/>
        <v>music</v>
      </c>
      <c r="R1394" t="str">
        <f t="shared" si="108"/>
        <v>rock</v>
      </c>
      <c r="S1394" s="12">
        <f>(((K1394/60)/60)/24)+DATE(1970,1,1)</f>
        <v>42401.154930555553</v>
      </c>
      <c r="T1394" s="12">
        <f t="shared" si="109"/>
        <v>42432.154930555553</v>
      </c>
    </row>
    <row r="1395" spans="1:20" ht="30" x14ac:dyDescent="0.25">
      <c r="A1395" s="7">
        <f t="shared" si="105"/>
        <v>102</v>
      </c>
      <c r="B1395">
        <v>1393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8">
        <f t="shared" si="106"/>
        <v>196.82692307692307</v>
      </c>
      <c r="Q1395" t="str">
        <f t="shared" si="107"/>
        <v>music</v>
      </c>
      <c r="R1395" t="str">
        <f t="shared" si="108"/>
        <v>rock</v>
      </c>
      <c r="S1395" s="12">
        <f>(((K1395/60)/60)/24)+DATE(1970,1,1)</f>
        <v>42553.681979166664</v>
      </c>
      <c r="T1395" s="12">
        <f t="shared" si="109"/>
        <v>42583.681979166664</v>
      </c>
    </row>
    <row r="1396" spans="1:20" ht="45" x14ac:dyDescent="0.25">
      <c r="A1396" s="7">
        <f t="shared" si="105"/>
        <v>122</v>
      </c>
      <c r="B1396">
        <v>1394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8">
        <f t="shared" si="106"/>
        <v>53.882352941176471</v>
      </c>
      <c r="Q1396" t="str">
        <f t="shared" si="107"/>
        <v>music</v>
      </c>
      <c r="R1396" t="str">
        <f t="shared" si="108"/>
        <v>rock</v>
      </c>
      <c r="S1396" s="12">
        <f>(((K1396/60)/60)/24)+DATE(1970,1,1)</f>
        <v>42752.144976851851</v>
      </c>
      <c r="T1396" s="12">
        <f t="shared" si="109"/>
        <v>42795.125</v>
      </c>
    </row>
    <row r="1397" spans="1:20" ht="30" x14ac:dyDescent="0.25">
      <c r="A1397" s="7">
        <f t="shared" si="105"/>
        <v>112</v>
      </c>
      <c r="B1397">
        <v>1395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8">
        <f t="shared" si="106"/>
        <v>47.756097560975611</v>
      </c>
      <c r="Q1397" t="str">
        <f t="shared" si="107"/>
        <v>music</v>
      </c>
      <c r="R1397" t="str">
        <f t="shared" si="108"/>
        <v>rock</v>
      </c>
      <c r="S1397" s="12">
        <f>(((K1397/60)/60)/24)+DATE(1970,1,1)</f>
        <v>42719.90834490741</v>
      </c>
      <c r="T1397" s="12">
        <f t="shared" si="109"/>
        <v>42749.90834490741</v>
      </c>
    </row>
    <row r="1398" spans="1:20" ht="60" x14ac:dyDescent="0.25">
      <c r="A1398" s="7">
        <f t="shared" si="105"/>
        <v>107</v>
      </c>
      <c r="B1398">
        <v>1396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8">
        <f t="shared" si="106"/>
        <v>88.191780821917803</v>
      </c>
      <c r="Q1398" t="str">
        <f t="shared" si="107"/>
        <v>music</v>
      </c>
      <c r="R1398" t="str">
        <f t="shared" si="108"/>
        <v>rock</v>
      </c>
      <c r="S1398" s="12">
        <f>(((K1398/60)/60)/24)+DATE(1970,1,1)</f>
        <v>42018.99863425926</v>
      </c>
      <c r="T1398" s="12">
        <f t="shared" si="109"/>
        <v>42048.99863425926</v>
      </c>
    </row>
    <row r="1399" spans="1:20" ht="45" x14ac:dyDescent="0.25">
      <c r="A1399" s="7">
        <f t="shared" si="105"/>
        <v>114</v>
      </c>
      <c r="B1399">
        <v>1397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8">
        <f t="shared" si="106"/>
        <v>72.056962025316452</v>
      </c>
      <c r="Q1399" t="str">
        <f t="shared" si="107"/>
        <v>music</v>
      </c>
      <c r="R1399" t="str">
        <f t="shared" si="108"/>
        <v>rock</v>
      </c>
      <c r="S1399" s="12">
        <f>(((K1399/60)/60)/24)+DATE(1970,1,1)</f>
        <v>42640.917939814812</v>
      </c>
      <c r="T1399" s="12">
        <f t="shared" si="109"/>
        <v>42670.888194444444</v>
      </c>
    </row>
    <row r="1400" spans="1:20" ht="45" x14ac:dyDescent="0.25">
      <c r="A1400" s="7">
        <f t="shared" si="105"/>
        <v>110</v>
      </c>
      <c r="B1400">
        <v>1398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8">
        <f t="shared" si="106"/>
        <v>74.246153846153845</v>
      </c>
      <c r="Q1400" t="str">
        <f t="shared" si="107"/>
        <v>music</v>
      </c>
      <c r="R1400" t="str">
        <f t="shared" si="108"/>
        <v>rock</v>
      </c>
      <c r="S1400" s="12">
        <f>(((K1400/60)/60)/24)+DATE(1970,1,1)</f>
        <v>42526.874236111107</v>
      </c>
      <c r="T1400" s="12">
        <f t="shared" si="109"/>
        <v>42556.874236111107</v>
      </c>
    </row>
    <row r="1401" spans="1:20" ht="45" x14ac:dyDescent="0.25">
      <c r="A1401" s="7">
        <f t="shared" si="105"/>
        <v>126</v>
      </c>
      <c r="B1401">
        <v>1399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8">
        <f t="shared" si="106"/>
        <v>61.701086956521742</v>
      </c>
      <c r="Q1401" t="str">
        <f t="shared" si="107"/>
        <v>music</v>
      </c>
      <c r="R1401" t="str">
        <f t="shared" si="108"/>
        <v>rock</v>
      </c>
      <c r="S1401" s="12">
        <f>(((K1401/60)/60)/24)+DATE(1970,1,1)</f>
        <v>41889.004317129627</v>
      </c>
      <c r="T1401" s="12">
        <f t="shared" si="109"/>
        <v>41919.004317129627</v>
      </c>
    </row>
    <row r="1402" spans="1:20" ht="45" x14ac:dyDescent="0.25">
      <c r="A1402" s="7">
        <f t="shared" si="105"/>
        <v>167</v>
      </c>
      <c r="B1402">
        <v>1400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8">
        <f t="shared" si="106"/>
        <v>17.235294117647058</v>
      </c>
      <c r="Q1402" t="str">
        <f t="shared" si="107"/>
        <v>music</v>
      </c>
      <c r="R1402" t="str">
        <f t="shared" si="108"/>
        <v>rock</v>
      </c>
      <c r="S1402" s="12">
        <f>(((K1402/60)/60)/24)+DATE(1970,1,1)</f>
        <v>42498.341122685189</v>
      </c>
      <c r="T1402" s="12">
        <f t="shared" si="109"/>
        <v>42533.229166666672</v>
      </c>
    </row>
    <row r="1403" spans="1:20" ht="60" x14ac:dyDescent="0.25">
      <c r="A1403" s="7">
        <f t="shared" si="105"/>
        <v>497</v>
      </c>
      <c r="B1403">
        <v>1401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8">
        <f t="shared" si="106"/>
        <v>51.720833333333331</v>
      </c>
      <c r="Q1403" t="str">
        <f t="shared" si="107"/>
        <v>music</v>
      </c>
      <c r="R1403" t="str">
        <f t="shared" si="108"/>
        <v>rock</v>
      </c>
      <c r="S1403" s="12">
        <f>(((K1403/60)/60)/24)+DATE(1970,1,1)</f>
        <v>41399.99622685185</v>
      </c>
      <c r="T1403" s="12">
        <f t="shared" si="109"/>
        <v>41420.99622685185</v>
      </c>
    </row>
    <row r="1404" spans="1:20" ht="60" x14ac:dyDescent="0.25">
      <c r="A1404" s="7">
        <f t="shared" si="105"/>
        <v>109</v>
      </c>
      <c r="B1404">
        <v>1402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8">
        <f t="shared" si="106"/>
        <v>24.150442477876105</v>
      </c>
      <c r="Q1404" t="str">
        <f t="shared" si="107"/>
        <v>music</v>
      </c>
      <c r="R1404" t="str">
        <f t="shared" si="108"/>
        <v>rock</v>
      </c>
      <c r="S1404" s="12">
        <f>(((K1404/60)/60)/24)+DATE(1970,1,1)</f>
        <v>42065.053368055553</v>
      </c>
      <c r="T1404" s="12">
        <f t="shared" si="109"/>
        <v>42125.011701388896</v>
      </c>
    </row>
    <row r="1405" spans="1:20" ht="60" x14ac:dyDescent="0.25">
      <c r="A1405" s="7">
        <f t="shared" si="105"/>
        <v>103</v>
      </c>
      <c r="B1405">
        <v>1403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8">
        <f t="shared" si="106"/>
        <v>62.166666666666664</v>
      </c>
      <c r="Q1405" t="str">
        <f t="shared" si="107"/>
        <v>music</v>
      </c>
      <c r="R1405" t="str">
        <f t="shared" si="108"/>
        <v>rock</v>
      </c>
      <c r="S1405" s="12">
        <f>(((K1405/60)/60)/24)+DATE(1970,1,1)</f>
        <v>41451.062905092593</v>
      </c>
      <c r="T1405" s="12">
        <f t="shared" si="109"/>
        <v>41481.062905092593</v>
      </c>
    </row>
    <row r="1406" spans="1:20" ht="60" x14ac:dyDescent="0.25">
      <c r="A1406" s="7">
        <f t="shared" si="105"/>
        <v>2</v>
      </c>
      <c r="B1406">
        <v>1404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8">
        <f t="shared" si="106"/>
        <v>48.2</v>
      </c>
      <c r="Q1406" t="str">
        <f t="shared" si="107"/>
        <v>publishing</v>
      </c>
      <c r="R1406" t="str">
        <f t="shared" si="108"/>
        <v>translations</v>
      </c>
      <c r="S1406" s="12">
        <f>(((K1406/60)/60)/24)+DATE(1970,1,1)</f>
        <v>42032.510243055556</v>
      </c>
      <c r="T1406" s="12">
        <f t="shared" si="109"/>
        <v>42057.510243055556</v>
      </c>
    </row>
    <row r="1407" spans="1:20" ht="30" x14ac:dyDescent="0.25">
      <c r="A1407" s="7">
        <f t="shared" si="105"/>
        <v>0</v>
      </c>
      <c r="B1407">
        <v>1405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8">
        <f t="shared" si="106"/>
        <v>6.1764705882352944</v>
      </c>
      <c r="Q1407" t="str">
        <f t="shared" si="107"/>
        <v>publishing</v>
      </c>
      <c r="R1407" t="str">
        <f t="shared" si="108"/>
        <v>translations</v>
      </c>
      <c r="S1407" s="12">
        <f>(((K1407/60)/60)/24)+DATE(1970,1,1)</f>
        <v>41941.680567129632</v>
      </c>
      <c r="T1407" s="12">
        <f t="shared" si="109"/>
        <v>41971.722233796296</v>
      </c>
    </row>
    <row r="1408" spans="1:20" ht="30" x14ac:dyDescent="0.25">
      <c r="A1408" s="7">
        <f t="shared" si="105"/>
        <v>0</v>
      </c>
      <c r="B1408">
        <v>1406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8">
        <f t="shared" si="106"/>
        <v>5</v>
      </c>
      <c r="Q1408" t="str">
        <f t="shared" si="107"/>
        <v>publishing</v>
      </c>
      <c r="R1408" t="str">
        <f t="shared" si="108"/>
        <v>translations</v>
      </c>
      <c r="S1408" s="12">
        <f>(((K1408/60)/60)/24)+DATE(1970,1,1)</f>
        <v>42297.432951388888</v>
      </c>
      <c r="T1408" s="12">
        <f t="shared" si="109"/>
        <v>42350.416666666672</v>
      </c>
    </row>
    <row r="1409" spans="1:20" ht="45" x14ac:dyDescent="0.25">
      <c r="A1409" s="7">
        <f t="shared" si="105"/>
        <v>1</v>
      </c>
      <c r="B1409">
        <v>1407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8">
        <f t="shared" si="106"/>
        <v>7.5</v>
      </c>
      <c r="Q1409" t="str">
        <f t="shared" si="107"/>
        <v>publishing</v>
      </c>
      <c r="R1409" t="str">
        <f t="shared" si="108"/>
        <v>translations</v>
      </c>
      <c r="S1409" s="12">
        <f>(((K1409/60)/60)/24)+DATE(1970,1,1)</f>
        <v>41838.536782407406</v>
      </c>
      <c r="T1409" s="12">
        <f t="shared" si="109"/>
        <v>41863.536782407406</v>
      </c>
    </row>
    <row r="1410" spans="1:20" ht="60" x14ac:dyDescent="0.25">
      <c r="A1410" s="7">
        <f t="shared" si="105"/>
        <v>7</v>
      </c>
      <c r="B1410">
        <v>1408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8">
        <f t="shared" si="106"/>
        <v>12</v>
      </c>
      <c r="Q1410" t="str">
        <f t="shared" si="107"/>
        <v>publishing</v>
      </c>
      <c r="R1410" t="str">
        <f t="shared" si="108"/>
        <v>translations</v>
      </c>
      <c r="S1410" s="12">
        <f>(((K1410/60)/60)/24)+DATE(1970,1,1)</f>
        <v>42291.872175925921</v>
      </c>
      <c r="T1410" s="12">
        <f t="shared" si="109"/>
        <v>42321.913842592592</v>
      </c>
    </row>
    <row r="1411" spans="1:20" ht="45" x14ac:dyDescent="0.25">
      <c r="A1411" s="7">
        <f t="shared" ref="A1411:A1474" si="110">IF(E1411&gt;0,ROUND(100*F1411/E1411,0),0)</f>
        <v>0</v>
      </c>
      <c r="B1411">
        <v>1409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8">
        <f t="shared" ref="P1411:P1474" si="111">IF(M1411&gt;0,F1411/M1411,0)</f>
        <v>0</v>
      </c>
      <c r="Q1411" t="str">
        <f t="shared" ref="Q1411:Q1474" si="112">MID(O1411,1,FIND("/",O1411)-1)</f>
        <v>publishing</v>
      </c>
      <c r="R1411" t="str">
        <f t="shared" ref="R1411:R1474" si="113">MID(O1411,FIND("/",O1411)+1,LEN(O1411)-FIND("/",O1411))</f>
        <v>translations</v>
      </c>
      <c r="S1411" s="12">
        <f>(((K1411/60)/60)/24)+DATE(1970,1,1)</f>
        <v>41945.133506944447</v>
      </c>
      <c r="T1411" s="12">
        <f t="shared" ref="T1411:T1474" si="114">(((J1411/60)/60)/24)+DATE(1970,1,1)</f>
        <v>42005.175173611111</v>
      </c>
    </row>
    <row r="1412" spans="1:20" ht="60" x14ac:dyDescent="0.25">
      <c r="A1412" s="7">
        <f t="shared" si="110"/>
        <v>0</v>
      </c>
      <c r="B1412">
        <v>1410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8">
        <f t="shared" si="111"/>
        <v>1</v>
      </c>
      <c r="Q1412" t="str">
        <f t="shared" si="112"/>
        <v>publishing</v>
      </c>
      <c r="R1412" t="str">
        <f t="shared" si="113"/>
        <v>translations</v>
      </c>
      <c r="S1412" s="12">
        <f>(((K1412/60)/60)/24)+DATE(1970,1,1)</f>
        <v>42479.318518518514</v>
      </c>
      <c r="T1412" s="12">
        <f t="shared" si="114"/>
        <v>42524.318518518514</v>
      </c>
    </row>
    <row r="1413" spans="1:20" ht="60" x14ac:dyDescent="0.25">
      <c r="A1413" s="7">
        <f t="shared" si="110"/>
        <v>0</v>
      </c>
      <c r="B1413">
        <v>1411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8">
        <f t="shared" si="111"/>
        <v>2.3333333333333335</v>
      </c>
      <c r="Q1413" t="str">
        <f t="shared" si="112"/>
        <v>publishing</v>
      </c>
      <c r="R1413" t="str">
        <f t="shared" si="113"/>
        <v>translations</v>
      </c>
      <c r="S1413" s="12">
        <f>(((K1413/60)/60)/24)+DATE(1970,1,1)</f>
        <v>42013.059027777781</v>
      </c>
      <c r="T1413" s="12">
        <f t="shared" si="114"/>
        <v>42041.059027777781</v>
      </c>
    </row>
    <row r="1414" spans="1:20" ht="45" x14ac:dyDescent="0.25">
      <c r="A1414" s="7">
        <f t="shared" si="110"/>
        <v>5</v>
      </c>
      <c r="B1414">
        <v>1412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8">
        <f t="shared" si="111"/>
        <v>24.615384615384617</v>
      </c>
      <c r="Q1414" t="str">
        <f t="shared" si="112"/>
        <v>publishing</v>
      </c>
      <c r="R1414" t="str">
        <f t="shared" si="113"/>
        <v>translations</v>
      </c>
      <c r="S1414" s="12">
        <f>(((K1414/60)/60)/24)+DATE(1970,1,1)</f>
        <v>41947.063645833332</v>
      </c>
      <c r="T1414" s="12">
        <f t="shared" si="114"/>
        <v>41977.063645833332</v>
      </c>
    </row>
    <row r="1415" spans="1:20" ht="60" x14ac:dyDescent="0.25">
      <c r="A1415" s="7">
        <f t="shared" si="110"/>
        <v>5</v>
      </c>
      <c r="B1415">
        <v>1413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8">
        <f t="shared" si="111"/>
        <v>100</v>
      </c>
      <c r="Q1415" t="str">
        <f t="shared" si="112"/>
        <v>publishing</v>
      </c>
      <c r="R1415" t="str">
        <f t="shared" si="113"/>
        <v>translations</v>
      </c>
      <c r="S1415" s="12">
        <f>(((K1415/60)/60)/24)+DATE(1970,1,1)</f>
        <v>42360.437152777777</v>
      </c>
      <c r="T1415" s="12">
        <f t="shared" si="114"/>
        <v>42420.437152777777</v>
      </c>
    </row>
    <row r="1416" spans="1:20" ht="60" x14ac:dyDescent="0.25">
      <c r="A1416" s="7">
        <f t="shared" si="110"/>
        <v>0</v>
      </c>
      <c r="B1416">
        <v>1414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8">
        <f t="shared" si="111"/>
        <v>1</v>
      </c>
      <c r="Q1416" t="str">
        <f t="shared" si="112"/>
        <v>publishing</v>
      </c>
      <c r="R1416" t="str">
        <f t="shared" si="113"/>
        <v>translations</v>
      </c>
      <c r="S1416" s="12">
        <f>(((K1416/60)/60)/24)+DATE(1970,1,1)</f>
        <v>42708.25309027778</v>
      </c>
      <c r="T1416" s="12">
        <f t="shared" si="114"/>
        <v>42738.25309027778</v>
      </c>
    </row>
    <row r="1417" spans="1:20" ht="45" x14ac:dyDescent="0.25">
      <c r="A1417" s="7">
        <f t="shared" si="110"/>
        <v>18</v>
      </c>
      <c r="B1417">
        <v>1415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8">
        <f t="shared" si="111"/>
        <v>88.888888888888886</v>
      </c>
      <c r="Q1417" t="str">
        <f t="shared" si="112"/>
        <v>publishing</v>
      </c>
      <c r="R1417" t="str">
        <f t="shared" si="113"/>
        <v>translations</v>
      </c>
      <c r="S1417" s="12">
        <f>(((K1417/60)/60)/24)+DATE(1970,1,1)</f>
        <v>42192.675821759258</v>
      </c>
      <c r="T1417" s="12">
        <f t="shared" si="114"/>
        <v>42232.675821759258</v>
      </c>
    </row>
    <row r="1418" spans="1:20" ht="45" x14ac:dyDescent="0.25">
      <c r="A1418" s="7">
        <f t="shared" si="110"/>
        <v>0</v>
      </c>
      <c r="B1418">
        <v>1416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8">
        <f t="shared" si="111"/>
        <v>0</v>
      </c>
      <c r="Q1418" t="str">
        <f t="shared" si="112"/>
        <v>publishing</v>
      </c>
      <c r="R1418" t="str">
        <f t="shared" si="113"/>
        <v>translations</v>
      </c>
      <c r="S1418" s="12">
        <f>(((K1418/60)/60)/24)+DATE(1970,1,1)</f>
        <v>42299.926145833335</v>
      </c>
      <c r="T1418" s="12">
        <f t="shared" si="114"/>
        <v>42329.967812499999</v>
      </c>
    </row>
    <row r="1419" spans="1:20" ht="45" x14ac:dyDescent="0.25">
      <c r="A1419" s="7">
        <f t="shared" si="110"/>
        <v>1</v>
      </c>
      <c r="B1419">
        <v>1417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8">
        <f t="shared" si="111"/>
        <v>27.5</v>
      </c>
      <c r="Q1419" t="str">
        <f t="shared" si="112"/>
        <v>publishing</v>
      </c>
      <c r="R1419" t="str">
        <f t="shared" si="113"/>
        <v>translations</v>
      </c>
      <c r="S1419" s="12">
        <f>(((K1419/60)/60)/24)+DATE(1970,1,1)</f>
        <v>42232.15016203704</v>
      </c>
      <c r="T1419" s="12">
        <f t="shared" si="114"/>
        <v>42262.465972222228</v>
      </c>
    </row>
    <row r="1420" spans="1:20" ht="60" x14ac:dyDescent="0.25">
      <c r="A1420" s="7">
        <f t="shared" si="110"/>
        <v>0</v>
      </c>
      <c r="B1420">
        <v>1418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8">
        <f t="shared" si="111"/>
        <v>6</v>
      </c>
      <c r="Q1420" t="str">
        <f t="shared" si="112"/>
        <v>publishing</v>
      </c>
      <c r="R1420" t="str">
        <f t="shared" si="113"/>
        <v>translations</v>
      </c>
      <c r="S1420" s="12">
        <f>(((K1420/60)/60)/24)+DATE(1970,1,1)</f>
        <v>42395.456412037034</v>
      </c>
      <c r="T1420" s="12">
        <f t="shared" si="114"/>
        <v>42425.456412037034</v>
      </c>
    </row>
    <row r="1421" spans="1:20" ht="60" x14ac:dyDescent="0.25">
      <c r="A1421" s="7">
        <f t="shared" si="110"/>
        <v>7</v>
      </c>
      <c r="B1421">
        <v>1419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8">
        <f t="shared" si="111"/>
        <v>44.5</v>
      </c>
      <c r="Q1421" t="str">
        <f t="shared" si="112"/>
        <v>publishing</v>
      </c>
      <c r="R1421" t="str">
        <f t="shared" si="113"/>
        <v>translations</v>
      </c>
      <c r="S1421" s="12">
        <f>(((K1421/60)/60)/24)+DATE(1970,1,1)</f>
        <v>42622.456238425926</v>
      </c>
      <c r="T1421" s="12">
        <f t="shared" si="114"/>
        <v>42652.456238425926</v>
      </c>
    </row>
    <row r="1422" spans="1:20" ht="30" x14ac:dyDescent="0.25">
      <c r="A1422" s="7">
        <f t="shared" si="110"/>
        <v>3</v>
      </c>
      <c r="B1422">
        <v>1420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8">
        <f t="shared" si="111"/>
        <v>1</v>
      </c>
      <c r="Q1422" t="str">
        <f t="shared" si="112"/>
        <v>publishing</v>
      </c>
      <c r="R1422" t="str">
        <f t="shared" si="113"/>
        <v>translations</v>
      </c>
      <c r="S1422" s="12">
        <f>(((K1422/60)/60)/24)+DATE(1970,1,1)</f>
        <v>42524.667662037042</v>
      </c>
      <c r="T1422" s="12">
        <f t="shared" si="114"/>
        <v>42549.667662037042</v>
      </c>
    </row>
    <row r="1423" spans="1:20" ht="60" x14ac:dyDescent="0.25">
      <c r="A1423" s="7">
        <f t="shared" si="110"/>
        <v>0</v>
      </c>
      <c r="B1423">
        <v>1421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8">
        <f t="shared" si="111"/>
        <v>100</v>
      </c>
      <c r="Q1423" t="str">
        <f t="shared" si="112"/>
        <v>publishing</v>
      </c>
      <c r="R1423" t="str">
        <f t="shared" si="113"/>
        <v>translations</v>
      </c>
      <c r="S1423" s="12">
        <f>(((K1423/60)/60)/24)+DATE(1970,1,1)</f>
        <v>42013.915613425925</v>
      </c>
      <c r="T1423" s="12">
        <f t="shared" si="114"/>
        <v>42043.915613425925</v>
      </c>
    </row>
    <row r="1424" spans="1:20" ht="60" x14ac:dyDescent="0.25">
      <c r="A1424" s="7">
        <f t="shared" si="110"/>
        <v>0</v>
      </c>
      <c r="B1424">
        <v>1422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8">
        <f t="shared" si="111"/>
        <v>13</v>
      </c>
      <c r="Q1424" t="str">
        <f t="shared" si="112"/>
        <v>publishing</v>
      </c>
      <c r="R1424" t="str">
        <f t="shared" si="113"/>
        <v>translations</v>
      </c>
      <c r="S1424" s="12">
        <f>(((K1424/60)/60)/24)+DATE(1970,1,1)</f>
        <v>42604.239629629628</v>
      </c>
      <c r="T1424" s="12">
        <f t="shared" si="114"/>
        <v>42634.239629629628</v>
      </c>
    </row>
    <row r="1425" spans="1:20" ht="60" x14ac:dyDescent="0.25">
      <c r="A1425" s="7">
        <f t="shared" si="110"/>
        <v>0</v>
      </c>
      <c r="B1425">
        <v>1423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8">
        <f t="shared" si="111"/>
        <v>100</v>
      </c>
      <c r="Q1425" t="str">
        <f t="shared" si="112"/>
        <v>publishing</v>
      </c>
      <c r="R1425" t="str">
        <f t="shared" si="113"/>
        <v>translations</v>
      </c>
      <c r="S1425" s="12">
        <f>(((K1425/60)/60)/24)+DATE(1970,1,1)</f>
        <v>42340.360312500001</v>
      </c>
      <c r="T1425" s="12">
        <f t="shared" si="114"/>
        <v>42370.360312500001</v>
      </c>
    </row>
    <row r="1426" spans="1:20" ht="45" x14ac:dyDescent="0.25">
      <c r="A1426" s="7">
        <f t="shared" si="110"/>
        <v>20</v>
      </c>
      <c r="B1426">
        <v>1424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8">
        <f t="shared" si="111"/>
        <v>109.07142857142857</v>
      </c>
      <c r="Q1426" t="str">
        <f t="shared" si="112"/>
        <v>publishing</v>
      </c>
      <c r="R1426" t="str">
        <f t="shared" si="113"/>
        <v>translations</v>
      </c>
      <c r="S1426" s="12">
        <f>(((K1426/60)/60)/24)+DATE(1970,1,1)</f>
        <v>42676.717615740738</v>
      </c>
      <c r="T1426" s="12">
        <f t="shared" si="114"/>
        <v>42689.759282407409</v>
      </c>
    </row>
    <row r="1427" spans="1:20" ht="60" x14ac:dyDescent="0.25">
      <c r="A1427" s="7">
        <f t="shared" si="110"/>
        <v>0</v>
      </c>
      <c r="B1427">
        <v>1425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8">
        <f t="shared" si="111"/>
        <v>0</v>
      </c>
      <c r="Q1427" t="str">
        <f t="shared" si="112"/>
        <v>publishing</v>
      </c>
      <c r="R1427" t="str">
        <f t="shared" si="113"/>
        <v>translations</v>
      </c>
      <c r="S1427" s="12">
        <f>(((K1427/60)/60)/24)+DATE(1970,1,1)</f>
        <v>42093.131469907406</v>
      </c>
      <c r="T1427" s="12">
        <f t="shared" si="114"/>
        <v>42123.131469907406</v>
      </c>
    </row>
    <row r="1428" spans="1:20" ht="60" x14ac:dyDescent="0.25">
      <c r="A1428" s="7">
        <f t="shared" si="110"/>
        <v>0</v>
      </c>
      <c r="B1428">
        <v>1426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8">
        <f t="shared" si="111"/>
        <v>0</v>
      </c>
      <c r="Q1428" t="str">
        <f t="shared" si="112"/>
        <v>publishing</v>
      </c>
      <c r="R1428" t="str">
        <f t="shared" si="113"/>
        <v>translations</v>
      </c>
      <c r="S1428" s="12">
        <f>(((K1428/60)/60)/24)+DATE(1970,1,1)</f>
        <v>42180.390277777777</v>
      </c>
      <c r="T1428" s="12">
        <f t="shared" si="114"/>
        <v>42240.390277777777</v>
      </c>
    </row>
    <row r="1429" spans="1:20" ht="60" x14ac:dyDescent="0.25">
      <c r="A1429" s="7">
        <f t="shared" si="110"/>
        <v>8</v>
      </c>
      <c r="B1429">
        <v>1427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8">
        <f t="shared" si="111"/>
        <v>104.75</v>
      </c>
      <c r="Q1429" t="str">
        <f t="shared" si="112"/>
        <v>publishing</v>
      </c>
      <c r="R1429" t="str">
        <f t="shared" si="113"/>
        <v>translations</v>
      </c>
      <c r="S1429" s="12">
        <f>(((K1429/60)/60)/24)+DATE(1970,1,1)</f>
        <v>42601.851678240739</v>
      </c>
      <c r="T1429" s="12">
        <f t="shared" si="114"/>
        <v>42631.851678240739</v>
      </c>
    </row>
    <row r="1430" spans="1:20" ht="60" x14ac:dyDescent="0.25">
      <c r="A1430" s="7">
        <f t="shared" si="110"/>
        <v>5</v>
      </c>
      <c r="B1430">
        <v>1428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8">
        <f t="shared" si="111"/>
        <v>15</v>
      </c>
      <c r="Q1430" t="str">
        <f t="shared" si="112"/>
        <v>publishing</v>
      </c>
      <c r="R1430" t="str">
        <f t="shared" si="113"/>
        <v>translations</v>
      </c>
      <c r="S1430" s="12">
        <f>(((K1430/60)/60)/24)+DATE(1970,1,1)</f>
        <v>42432.379826388889</v>
      </c>
      <c r="T1430" s="12">
        <f t="shared" si="114"/>
        <v>42462.338159722218</v>
      </c>
    </row>
    <row r="1431" spans="1:20" ht="45" x14ac:dyDescent="0.25">
      <c r="A1431" s="7">
        <f t="shared" si="110"/>
        <v>0</v>
      </c>
      <c r="B1431">
        <v>1429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8">
        <f t="shared" si="111"/>
        <v>0</v>
      </c>
      <c r="Q1431" t="str">
        <f t="shared" si="112"/>
        <v>publishing</v>
      </c>
      <c r="R1431" t="str">
        <f t="shared" si="113"/>
        <v>translations</v>
      </c>
      <c r="S1431" s="12">
        <f>(((K1431/60)/60)/24)+DATE(1970,1,1)</f>
        <v>42074.060671296291</v>
      </c>
      <c r="T1431" s="12">
        <f t="shared" si="114"/>
        <v>42104.060671296291</v>
      </c>
    </row>
    <row r="1432" spans="1:20" ht="45" x14ac:dyDescent="0.25">
      <c r="A1432" s="7">
        <f t="shared" si="110"/>
        <v>8</v>
      </c>
      <c r="B1432">
        <v>1430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8">
        <f t="shared" si="111"/>
        <v>80.599999999999994</v>
      </c>
      <c r="Q1432" t="str">
        <f t="shared" si="112"/>
        <v>publishing</v>
      </c>
      <c r="R1432" t="str">
        <f t="shared" si="113"/>
        <v>translations</v>
      </c>
      <c r="S1432" s="12">
        <f>(((K1432/60)/60)/24)+DATE(1970,1,1)</f>
        <v>41961.813518518517</v>
      </c>
      <c r="T1432" s="12">
        <f t="shared" si="114"/>
        <v>41992.813518518517</v>
      </c>
    </row>
    <row r="1433" spans="1:20" ht="60" x14ac:dyDescent="0.25">
      <c r="A1433" s="7">
        <f t="shared" si="110"/>
        <v>32</v>
      </c>
      <c r="B1433">
        <v>1431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8">
        <f t="shared" si="111"/>
        <v>115.55319148936171</v>
      </c>
      <c r="Q1433" t="str">
        <f t="shared" si="112"/>
        <v>publishing</v>
      </c>
      <c r="R1433" t="str">
        <f t="shared" si="113"/>
        <v>translations</v>
      </c>
      <c r="S1433" s="12">
        <f>(((K1433/60)/60)/24)+DATE(1970,1,1)</f>
        <v>42304.210833333331</v>
      </c>
      <c r="T1433" s="12">
        <f t="shared" si="114"/>
        <v>42334.252500000002</v>
      </c>
    </row>
    <row r="1434" spans="1:20" ht="60" x14ac:dyDescent="0.25">
      <c r="A1434" s="7">
        <f t="shared" si="110"/>
        <v>0</v>
      </c>
      <c r="B1434">
        <v>1432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8">
        <f t="shared" si="111"/>
        <v>0</v>
      </c>
      <c r="Q1434" t="str">
        <f t="shared" si="112"/>
        <v>publishing</v>
      </c>
      <c r="R1434" t="str">
        <f t="shared" si="113"/>
        <v>translations</v>
      </c>
      <c r="S1434" s="12">
        <f>(((K1434/60)/60)/24)+DATE(1970,1,1)</f>
        <v>42175.780416666668</v>
      </c>
      <c r="T1434" s="12">
        <f t="shared" si="114"/>
        <v>42205.780416666668</v>
      </c>
    </row>
    <row r="1435" spans="1:20" ht="60" x14ac:dyDescent="0.25">
      <c r="A1435" s="7">
        <f t="shared" si="110"/>
        <v>7</v>
      </c>
      <c r="B1435">
        <v>1433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8">
        <f t="shared" si="111"/>
        <v>80.5</v>
      </c>
      <c r="Q1435" t="str">
        <f t="shared" si="112"/>
        <v>publishing</v>
      </c>
      <c r="R1435" t="str">
        <f t="shared" si="113"/>
        <v>translations</v>
      </c>
      <c r="S1435" s="12">
        <f>(((K1435/60)/60)/24)+DATE(1970,1,1)</f>
        <v>42673.625868055555</v>
      </c>
      <c r="T1435" s="12">
        <f t="shared" si="114"/>
        <v>42714.458333333328</v>
      </c>
    </row>
    <row r="1436" spans="1:20" ht="45" x14ac:dyDescent="0.25">
      <c r="A1436" s="7">
        <f t="shared" si="110"/>
        <v>10</v>
      </c>
      <c r="B1436">
        <v>1434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8">
        <f t="shared" si="111"/>
        <v>744.5454545454545</v>
      </c>
      <c r="Q1436" t="str">
        <f t="shared" si="112"/>
        <v>publishing</v>
      </c>
      <c r="R1436" t="str">
        <f t="shared" si="113"/>
        <v>translations</v>
      </c>
      <c r="S1436" s="12">
        <f>(((K1436/60)/60)/24)+DATE(1970,1,1)</f>
        <v>42142.767106481479</v>
      </c>
      <c r="T1436" s="12">
        <f t="shared" si="114"/>
        <v>42163.625</v>
      </c>
    </row>
    <row r="1437" spans="1:20" ht="45" x14ac:dyDescent="0.25">
      <c r="A1437" s="7">
        <f t="shared" si="110"/>
        <v>0</v>
      </c>
      <c r="B1437">
        <v>1435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8">
        <f t="shared" si="111"/>
        <v>7.5</v>
      </c>
      <c r="Q1437" t="str">
        <f t="shared" si="112"/>
        <v>publishing</v>
      </c>
      <c r="R1437" t="str">
        <f t="shared" si="113"/>
        <v>translations</v>
      </c>
      <c r="S1437" s="12">
        <f>(((K1437/60)/60)/24)+DATE(1970,1,1)</f>
        <v>42258.780324074076</v>
      </c>
      <c r="T1437" s="12">
        <f t="shared" si="114"/>
        <v>42288.780324074076</v>
      </c>
    </row>
    <row r="1438" spans="1:20" ht="60" x14ac:dyDescent="0.25">
      <c r="A1438" s="7">
        <f t="shared" si="110"/>
        <v>1</v>
      </c>
      <c r="B1438">
        <v>1436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8">
        <f t="shared" si="111"/>
        <v>38.5</v>
      </c>
      <c r="Q1438" t="str">
        <f t="shared" si="112"/>
        <v>publishing</v>
      </c>
      <c r="R1438" t="str">
        <f t="shared" si="113"/>
        <v>translations</v>
      </c>
      <c r="S1438" s="12">
        <f>(((K1438/60)/60)/24)+DATE(1970,1,1)</f>
        <v>42391.35019675926</v>
      </c>
      <c r="T1438" s="12">
        <f t="shared" si="114"/>
        <v>42421.35019675926</v>
      </c>
    </row>
    <row r="1439" spans="1:20" ht="60" x14ac:dyDescent="0.25">
      <c r="A1439" s="7">
        <f t="shared" si="110"/>
        <v>27</v>
      </c>
      <c r="B1439">
        <v>1437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8">
        <f t="shared" si="111"/>
        <v>36.68181818181818</v>
      </c>
      <c r="Q1439" t="str">
        <f t="shared" si="112"/>
        <v>publishing</v>
      </c>
      <c r="R1439" t="str">
        <f t="shared" si="113"/>
        <v>translations</v>
      </c>
      <c r="S1439" s="12">
        <f>(((K1439/60)/60)/24)+DATE(1970,1,1)</f>
        <v>41796.531701388885</v>
      </c>
      <c r="T1439" s="12">
        <f t="shared" si="114"/>
        <v>41833.207638888889</v>
      </c>
    </row>
    <row r="1440" spans="1:20" ht="60" x14ac:dyDescent="0.25">
      <c r="A1440" s="7">
        <f t="shared" si="110"/>
        <v>3</v>
      </c>
      <c r="B1440">
        <v>1438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8">
        <f t="shared" si="111"/>
        <v>75</v>
      </c>
      <c r="Q1440" t="str">
        <f t="shared" si="112"/>
        <v>publishing</v>
      </c>
      <c r="R1440" t="str">
        <f t="shared" si="113"/>
        <v>translations</v>
      </c>
      <c r="S1440" s="12">
        <f>(((K1440/60)/60)/24)+DATE(1970,1,1)</f>
        <v>42457.871516203704</v>
      </c>
      <c r="T1440" s="12">
        <f t="shared" si="114"/>
        <v>42487.579861111109</v>
      </c>
    </row>
    <row r="1441" spans="1:20" ht="45" x14ac:dyDescent="0.25">
      <c r="A1441" s="7">
        <f t="shared" si="110"/>
        <v>7</v>
      </c>
      <c r="B1441">
        <v>1439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8">
        <f t="shared" si="111"/>
        <v>30</v>
      </c>
      <c r="Q1441" t="str">
        <f t="shared" si="112"/>
        <v>publishing</v>
      </c>
      <c r="R1441" t="str">
        <f t="shared" si="113"/>
        <v>translations</v>
      </c>
      <c r="S1441" s="12">
        <f>(((K1441/60)/60)/24)+DATE(1970,1,1)</f>
        <v>42040.829872685179</v>
      </c>
      <c r="T1441" s="12">
        <f t="shared" si="114"/>
        <v>42070.829872685179</v>
      </c>
    </row>
    <row r="1442" spans="1:20" ht="60" x14ac:dyDescent="0.25">
      <c r="A1442" s="7">
        <f t="shared" si="110"/>
        <v>0</v>
      </c>
      <c r="B1442">
        <v>1440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8">
        <f t="shared" si="111"/>
        <v>1</v>
      </c>
      <c r="Q1442" t="str">
        <f t="shared" si="112"/>
        <v>publishing</v>
      </c>
      <c r="R1442" t="str">
        <f t="shared" si="113"/>
        <v>translations</v>
      </c>
      <c r="S1442" s="12">
        <f>(((K1442/60)/60)/24)+DATE(1970,1,1)</f>
        <v>42486.748414351852</v>
      </c>
      <c r="T1442" s="12">
        <f t="shared" si="114"/>
        <v>42516.748414351852</v>
      </c>
    </row>
    <row r="1443" spans="1:20" ht="60" x14ac:dyDescent="0.25">
      <c r="A1443" s="7">
        <f t="shared" si="110"/>
        <v>1</v>
      </c>
      <c r="B1443">
        <v>1441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8">
        <f t="shared" si="111"/>
        <v>673.33333333333337</v>
      </c>
      <c r="Q1443" t="str">
        <f t="shared" si="112"/>
        <v>publishing</v>
      </c>
      <c r="R1443" t="str">
        <f t="shared" si="113"/>
        <v>translations</v>
      </c>
      <c r="S1443" s="12">
        <f>(((K1443/60)/60)/24)+DATE(1970,1,1)</f>
        <v>42198.765844907408</v>
      </c>
      <c r="T1443" s="12">
        <f t="shared" si="114"/>
        <v>42258.765844907408</v>
      </c>
    </row>
    <row r="1444" spans="1:20" ht="60" x14ac:dyDescent="0.25">
      <c r="A1444" s="7">
        <f t="shared" si="110"/>
        <v>0</v>
      </c>
      <c r="B1444">
        <v>1442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8">
        <f t="shared" si="111"/>
        <v>0</v>
      </c>
      <c r="Q1444" t="str">
        <f t="shared" si="112"/>
        <v>publishing</v>
      </c>
      <c r="R1444" t="str">
        <f t="shared" si="113"/>
        <v>translations</v>
      </c>
      <c r="S1444" s="12">
        <f>(((K1444/60)/60)/24)+DATE(1970,1,1)</f>
        <v>42485.64534722222</v>
      </c>
      <c r="T1444" s="12">
        <f t="shared" si="114"/>
        <v>42515.64534722222</v>
      </c>
    </row>
    <row r="1445" spans="1:20" ht="60" x14ac:dyDescent="0.25">
      <c r="A1445" s="7">
        <f t="shared" si="110"/>
        <v>0</v>
      </c>
      <c r="B1445">
        <v>1443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8">
        <f t="shared" si="111"/>
        <v>0</v>
      </c>
      <c r="Q1445" t="str">
        <f t="shared" si="112"/>
        <v>publishing</v>
      </c>
      <c r="R1445" t="str">
        <f t="shared" si="113"/>
        <v>translations</v>
      </c>
      <c r="S1445" s="12">
        <f>(((K1445/60)/60)/24)+DATE(1970,1,1)</f>
        <v>42707.926030092596</v>
      </c>
      <c r="T1445" s="12">
        <f t="shared" si="114"/>
        <v>42737.926030092596</v>
      </c>
    </row>
    <row r="1446" spans="1:20" ht="45" x14ac:dyDescent="0.25">
      <c r="A1446" s="7">
        <f t="shared" si="110"/>
        <v>0</v>
      </c>
      <c r="B1446">
        <v>1444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8">
        <f t="shared" si="111"/>
        <v>0</v>
      </c>
      <c r="Q1446" t="str">
        <f t="shared" si="112"/>
        <v>publishing</v>
      </c>
      <c r="R1446" t="str">
        <f t="shared" si="113"/>
        <v>translations</v>
      </c>
      <c r="S1446" s="12">
        <f>(((K1446/60)/60)/24)+DATE(1970,1,1)</f>
        <v>42199.873402777783</v>
      </c>
      <c r="T1446" s="12">
        <f t="shared" si="114"/>
        <v>42259.873402777783</v>
      </c>
    </row>
    <row r="1447" spans="1:20" ht="60" x14ac:dyDescent="0.25">
      <c r="A1447" s="7">
        <f t="shared" si="110"/>
        <v>0</v>
      </c>
      <c r="B1447">
        <v>1445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8">
        <f t="shared" si="111"/>
        <v>0</v>
      </c>
      <c r="Q1447" t="str">
        <f t="shared" si="112"/>
        <v>publishing</v>
      </c>
      <c r="R1447" t="str">
        <f t="shared" si="113"/>
        <v>translations</v>
      </c>
      <c r="S1447" s="12">
        <f>(((K1447/60)/60)/24)+DATE(1970,1,1)</f>
        <v>42139.542303240742</v>
      </c>
      <c r="T1447" s="12">
        <f t="shared" si="114"/>
        <v>42169.542303240742</v>
      </c>
    </row>
    <row r="1448" spans="1:20" ht="60" x14ac:dyDescent="0.25">
      <c r="A1448" s="7">
        <f t="shared" si="110"/>
        <v>0</v>
      </c>
      <c r="B1448">
        <v>1446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8">
        <f t="shared" si="111"/>
        <v>0</v>
      </c>
      <c r="Q1448" t="str">
        <f t="shared" si="112"/>
        <v>publishing</v>
      </c>
      <c r="R1448" t="str">
        <f t="shared" si="113"/>
        <v>translations</v>
      </c>
      <c r="S1448" s="12">
        <f>(((K1448/60)/60)/24)+DATE(1970,1,1)</f>
        <v>42461.447662037041</v>
      </c>
      <c r="T1448" s="12">
        <f t="shared" si="114"/>
        <v>42481.447662037041</v>
      </c>
    </row>
    <row r="1449" spans="1:20" ht="30" x14ac:dyDescent="0.25">
      <c r="A1449" s="7">
        <f t="shared" si="110"/>
        <v>0</v>
      </c>
      <c r="B1449">
        <v>1447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8">
        <f t="shared" si="111"/>
        <v>25</v>
      </c>
      <c r="Q1449" t="str">
        <f t="shared" si="112"/>
        <v>publishing</v>
      </c>
      <c r="R1449" t="str">
        <f t="shared" si="113"/>
        <v>translations</v>
      </c>
      <c r="S1449" s="12">
        <f>(((K1449/60)/60)/24)+DATE(1970,1,1)</f>
        <v>42529.730717592596</v>
      </c>
      <c r="T1449" s="12">
        <f t="shared" si="114"/>
        <v>42559.730717592596</v>
      </c>
    </row>
    <row r="1450" spans="1:20" ht="60" x14ac:dyDescent="0.25">
      <c r="A1450" s="7">
        <f t="shared" si="110"/>
        <v>0</v>
      </c>
      <c r="B1450">
        <v>1448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8">
        <f t="shared" si="111"/>
        <v>0</v>
      </c>
      <c r="Q1450" t="str">
        <f t="shared" si="112"/>
        <v>publishing</v>
      </c>
      <c r="R1450" t="str">
        <f t="shared" si="113"/>
        <v>translations</v>
      </c>
      <c r="S1450" s="12">
        <f>(((K1450/60)/60)/24)+DATE(1970,1,1)</f>
        <v>42115.936550925922</v>
      </c>
      <c r="T1450" s="12">
        <f t="shared" si="114"/>
        <v>42146.225694444445</v>
      </c>
    </row>
    <row r="1451" spans="1:20" ht="60" x14ac:dyDescent="0.25">
      <c r="A1451" s="7">
        <f t="shared" si="110"/>
        <v>0</v>
      </c>
      <c r="B1451">
        <v>1449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8">
        <f t="shared" si="111"/>
        <v>0</v>
      </c>
      <c r="Q1451" t="str">
        <f t="shared" si="112"/>
        <v>publishing</v>
      </c>
      <c r="R1451" t="str">
        <f t="shared" si="113"/>
        <v>translations</v>
      </c>
      <c r="S1451" s="12">
        <f>(((K1451/60)/60)/24)+DATE(1970,1,1)</f>
        <v>42086.811400462961</v>
      </c>
      <c r="T1451" s="12">
        <f t="shared" si="114"/>
        <v>42134.811400462961</v>
      </c>
    </row>
    <row r="1452" spans="1:20" ht="60" x14ac:dyDescent="0.25">
      <c r="A1452" s="7">
        <f t="shared" si="110"/>
        <v>0</v>
      </c>
      <c r="B1452">
        <v>1450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8">
        <f t="shared" si="111"/>
        <v>1</v>
      </c>
      <c r="Q1452" t="str">
        <f t="shared" si="112"/>
        <v>publishing</v>
      </c>
      <c r="R1452" t="str">
        <f t="shared" si="113"/>
        <v>translations</v>
      </c>
      <c r="S1452" s="12">
        <f>(((K1452/60)/60)/24)+DATE(1970,1,1)</f>
        <v>42390.171261574069</v>
      </c>
      <c r="T1452" s="12">
        <f t="shared" si="114"/>
        <v>42420.171261574069</v>
      </c>
    </row>
    <row r="1453" spans="1:20" ht="45" x14ac:dyDescent="0.25">
      <c r="A1453" s="7">
        <f t="shared" si="110"/>
        <v>0</v>
      </c>
      <c r="B1453">
        <v>1451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8">
        <f t="shared" si="111"/>
        <v>1</v>
      </c>
      <c r="Q1453" t="str">
        <f t="shared" si="112"/>
        <v>publishing</v>
      </c>
      <c r="R1453" t="str">
        <f t="shared" si="113"/>
        <v>translations</v>
      </c>
      <c r="S1453" s="12">
        <f>(((K1453/60)/60)/24)+DATE(1970,1,1)</f>
        <v>41931.959016203706</v>
      </c>
      <c r="T1453" s="12">
        <f t="shared" si="114"/>
        <v>41962.00068287037</v>
      </c>
    </row>
    <row r="1454" spans="1:20" ht="45" x14ac:dyDescent="0.25">
      <c r="A1454" s="7">
        <f t="shared" si="110"/>
        <v>0</v>
      </c>
      <c r="B1454">
        <v>1452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8">
        <f t="shared" si="111"/>
        <v>0</v>
      </c>
      <c r="Q1454" t="str">
        <f t="shared" si="112"/>
        <v>publishing</v>
      </c>
      <c r="R1454" t="str">
        <f t="shared" si="113"/>
        <v>translations</v>
      </c>
      <c r="S1454" s="12">
        <f>(((K1454/60)/60)/24)+DATE(1970,1,1)</f>
        <v>41818.703275462962</v>
      </c>
      <c r="T1454" s="12">
        <f t="shared" si="114"/>
        <v>41848.703275462962</v>
      </c>
    </row>
    <row r="1455" spans="1:20" ht="60" x14ac:dyDescent="0.25">
      <c r="A1455" s="7">
        <f t="shared" si="110"/>
        <v>0</v>
      </c>
      <c r="B1455">
        <v>1453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8">
        <f t="shared" si="111"/>
        <v>0</v>
      </c>
      <c r="Q1455" t="str">
        <f t="shared" si="112"/>
        <v>publishing</v>
      </c>
      <c r="R1455" t="str">
        <f t="shared" si="113"/>
        <v>translations</v>
      </c>
      <c r="S1455" s="12">
        <f>(((K1455/60)/60)/24)+DATE(1970,1,1)</f>
        <v>42795.696145833332</v>
      </c>
      <c r="T1455" s="12">
        <f t="shared" si="114"/>
        <v>42840.654479166667</v>
      </c>
    </row>
    <row r="1456" spans="1:20" ht="60" x14ac:dyDescent="0.25">
      <c r="A1456" s="7">
        <f t="shared" si="110"/>
        <v>1</v>
      </c>
      <c r="B1456">
        <v>1454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8">
        <f t="shared" si="111"/>
        <v>15</v>
      </c>
      <c r="Q1456" t="str">
        <f t="shared" si="112"/>
        <v>publishing</v>
      </c>
      <c r="R1456" t="str">
        <f t="shared" si="113"/>
        <v>translations</v>
      </c>
      <c r="S1456" s="12">
        <f>(((K1456/60)/60)/24)+DATE(1970,1,1)</f>
        <v>42463.866666666669</v>
      </c>
      <c r="T1456" s="12">
        <f t="shared" si="114"/>
        <v>42484.915972222225</v>
      </c>
    </row>
    <row r="1457" spans="1:20" ht="60" x14ac:dyDescent="0.25">
      <c r="A1457" s="7">
        <f t="shared" si="110"/>
        <v>11</v>
      </c>
      <c r="B1457">
        <v>1455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8">
        <f t="shared" si="111"/>
        <v>225</v>
      </c>
      <c r="Q1457" t="str">
        <f t="shared" si="112"/>
        <v>publishing</v>
      </c>
      <c r="R1457" t="str">
        <f t="shared" si="113"/>
        <v>translations</v>
      </c>
      <c r="S1457" s="12">
        <f>(((K1457/60)/60)/24)+DATE(1970,1,1)</f>
        <v>41832.672685185185</v>
      </c>
      <c r="T1457" s="12">
        <f t="shared" si="114"/>
        <v>41887.568749999999</v>
      </c>
    </row>
    <row r="1458" spans="1:20" ht="30" x14ac:dyDescent="0.25">
      <c r="A1458" s="7">
        <f t="shared" si="110"/>
        <v>3</v>
      </c>
      <c r="B1458">
        <v>1456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8">
        <f t="shared" si="111"/>
        <v>48.333333333333336</v>
      </c>
      <c r="Q1458" t="str">
        <f t="shared" si="112"/>
        <v>publishing</v>
      </c>
      <c r="R1458" t="str">
        <f t="shared" si="113"/>
        <v>translations</v>
      </c>
      <c r="S1458" s="12">
        <f>(((K1458/60)/60)/24)+DATE(1970,1,1)</f>
        <v>42708.668576388889</v>
      </c>
      <c r="T1458" s="12">
        <f t="shared" si="114"/>
        <v>42738.668576388889</v>
      </c>
    </row>
    <row r="1459" spans="1:20" ht="30" x14ac:dyDescent="0.25">
      <c r="A1459" s="7">
        <f t="shared" si="110"/>
        <v>0</v>
      </c>
      <c r="B1459">
        <v>1457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8">
        <f t="shared" si="111"/>
        <v>0</v>
      </c>
      <c r="Q1459" t="str">
        <f t="shared" si="112"/>
        <v>publishing</v>
      </c>
      <c r="R1459" t="str">
        <f t="shared" si="113"/>
        <v>translations</v>
      </c>
      <c r="S1459" s="12">
        <f>(((K1459/60)/60)/24)+DATE(1970,1,1)</f>
        <v>42289.89634259259</v>
      </c>
      <c r="T1459" s="12">
        <f t="shared" si="114"/>
        <v>42319.938009259262</v>
      </c>
    </row>
    <row r="1460" spans="1:20" ht="60" x14ac:dyDescent="0.25">
      <c r="A1460" s="7">
        <f t="shared" si="110"/>
        <v>0</v>
      </c>
      <c r="B1460">
        <v>1458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8">
        <f t="shared" si="111"/>
        <v>0</v>
      </c>
      <c r="Q1460" t="str">
        <f t="shared" si="112"/>
        <v>publishing</v>
      </c>
      <c r="R1460" t="str">
        <f t="shared" si="113"/>
        <v>translations</v>
      </c>
      <c r="S1460" s="12">
        <f>(((K1460/60)/60)/24)+DATE(1970,1,1)</f>
        <v>41831.705555555556</v>
      </c>
      <c r="T1460" s="12">
        <f t="shared" si="114"/>
        <v>41862.166666666664</v>
      </c>
    </row>
    <row r="1461" spans="1:20" ht="45" x14ac:dyDescent="0.25">
      <c r="A1461" s="7">
        <f t="shared" si="110"/>
        <v>0</v>
      </c>
      <c r="B1461">
        <v>1459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8">
        <f t="shared" si="111"/>
        <v>0</v>
      </c>
      <c r="Q1461" t="str">
        <f t="shared" si="112"/>
        <v>publishing</v>
      </c>
      <c r="R1461" t="str">
        <f t="shared" si="113"/>
        <v>translations</v>
      </c>
      <c r="S1461" s="12">
        <f>(((K1461/60)/60)/24)+DATE(1970,1,1)</f>
        <v>42312.204814814817</v>
      </c>
      <c r="T1461" s="12">
        <f t="shared" si="114"/>
        <v>42340.725694444445</v>
      </c>
    </row>
    <row r="1462" spans="1:20" ht="45" x14ac:dyDescent="0.25">
      <c r="A1462" s="7">
        <f t="shared" si="110"/>
        <v>0</v>
      </c>
      <c r="B1462">
        <v>1460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8">
        <f t="shared" si="111"/>
        <v>0</v>
      </c>
      <c r="Q1462" t="str">
        <f t="shared" si="112"/>
        <v>publishing</v>
      </c>
      <c r="R1462" t="str">
        <f t="shared" si="113"/>
        <v>translations</v>
      </c>
      <c r="S1462" s="12">
        <f>(((K1462/60)/60)/24)+DATE(1970,1,1)</f>
        <v>41915.896967592591</v>
      </c>
      <c r="T1462" s="12">
        <f t="shared" si="114"/>
        <v>41973.989583333328</v>
      </c>
    </row>
    <row r="1463" spans="1:20" ht="30" x14ac:dyDescent="0.25">
      <c r="A1463" s="7">
        <f t="shared" si="110"/>
        <v>101</v>
      </c>
      <c r="B1463">
        <v>1461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8">
        <f t="shared" si="111"/>
        <v>44.66673529411765</v>
      </c>
      <c r="Q1463" t="str">
        <f t="shared" si="112"/>
        <v>publishing</v>
      </c>
      <c r="R1463" t="str">
        <f t="shared" si="113"/>
        <v>radio &amp; podcasts</v>
      </c>
      <c r="S1463" s="12">
        <f>(((K1463/60)/60)/24)+DATE(1970,1,1)</f>
        <v>41899.645300925928</v>
      </c>
      <c r="T1463" s="12">
        <f t="shared" si="114"/>
        <v>41933</v>
      </c>
    </row>
    <row r="1464" spans="1:20" ht="30" x14ac:dyDescent="0.25">
      <c r="A1464" s="7">
        <f t="shared" si="110"/>
        <v>109</v>
      </c>
      <c r="B1464">
        <v>1462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8">
        <f t="shared" si="111"/>
        <v>28.937999999999999</v>
      </c>
      <c r="Q1464" t="str">
        <f t="shared" si="112"/>
        <v>publishing</v>
      </c>
      <c r="R1464" t="str">
        <f t="shared" si="113"/>
        <v>radio &amp; podcasts</v>
      </c>
      <c r="S1464" s="12">
        <f>(((K1464/60)/60)/24)+DATE(1970,1,1)</f>
        <v>41344.662858796299</v>
      </c>
      <c r="T1464" s="12">
        <f t="shared" si="114"/>
        <v>41374.662858796299</v>
      </c>
    </row>
    <row r="1465" spans="1:20" ht="60" x14ac:dyDescent="0.25">
      <c r="A1465" s="7">
        <f t="shared" si="110"/>
        <v>148</v>
      </c>
      <c r="B1465">
        <v>1463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8">
        <f t="shared" si="111"/>
        <v>35.44</v>
      </c>
      <c r="Q1465" t="str">
        <f t="shared" si="112"/>
        <v>publishing</v>
      </c>
      <c r="R1465" t="str">
        <f t="shared" si="113"/>
        <v>radio &amp; podcasts</v>
      </c>
      <c r="S1465" s="12">
        <f>(((K1465/60)/60)/24)+DATE(1970,1,1)</f>
        <v>41326.911319444444</v>
      </c>
      <c r="T1465" s="12">
        <f t="shared" si="114"/>
        <v>41371.869652777779</v>
      </c>
    </row>
    <row r="1466" spans="1:20" x14ac:dyDescent="0.25">
      <c r="A1466" s="7">
        <f t="shared" si="110"/>
        <v>163</v>
      </c>
      <c r="B1466">
        <v>1464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8">
        <f t="shared" si="111"/>
        <v>34.871794871794869</v>
      </c>
      <c r="Q1466" t="str">
        <f t="shared" si="112"/>
        <v>publishing</v>
      </c>
      <c r="R1466" t="str">
        <f t="shared" si="113"/>
        <v>radio &amp; podcasts</v>
      </c>
      <c r="S1466" s="12">
        <f>(((K1466/60)/60)/24)+DATE(1970,1,1)</f>
        <v>41291.661550925928</v>
      </c>
      <c r="T1466" s="12">
        <f t="shared" si="114"/>
        <v>41321.661550925928</v>
      </c>
    </row>
    <row r="1467" spans="1:20" ht="60" x14ac:dyDescent="0.25">
      <c r="A1467" s="7">
        <f t="shared" si="110"/>
        <v>456</v>
      </c>
      <c r="B1467">
        <v>1465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8">
        <f t="shared" si="111"/>
        <v>52.622732513451197</v>
      </c>
      <c r="Q1467" t="str">
        <f t="shared" si="112"/>
        <v>publishing</v>
      </c>
      <c r="R1467" t="str">
        <f t="shared" si="113"/>
        <v>radio &amp; podcasts</v>
      </c>
      <c r="S1467" s="12">
        <f>(((K1467/60)/60)/24)+DATE(1970,1,1)</f>
        <v>40959.734398148146</v>
      </c>
      <c r="T1467" s="12">
        <f t="shared" si="114"/>
        <v>40990.125</v>
      </c>
    </row>
    <row r="1468" spans="1:20" ht="60" x14ac:dyDescent="0.25">
      <c r="A1468" s="7">
        <f t="shared" si="110"/>
        <v>108</v>
      </c>
      <c r="B1468">
        <v>1466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8">
        <f t="shared" si="111"/>
        <v>69.598266129032254</v>
      </c>
      <c r="Q1468" t="str">
        <f t="shared" si="112"/>
        <v>publishing</v>
      </c>
      <c r="R1468" t="str">
        <f t="shared" si="113"/>
        <v>radio &amp; podcasts</v>
      </c>
      <c r="S1468" s="12">
        <f>(((K1468/60)/60)/24)+DATE(1970,1,1)</f>
        <v>42340.172060185185</v>
      </c>
      <c r="T1468" s="12">
        <f t="shared" si="114"/>
        <v>42381.208333333328</v>
      </c>
    </row>
    <row r="1469" spans="1:20" ht="30" x14ac:dyDescent="0.25">
      <c r="A1469" s="7">
        <f t="shared" si="110"/>
        <v>115</v>
      </c>
      <c r="B1469">
        <v>1467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8">
        <f t="shared" si="111"/>
        <v>76.72</v>
      </c>
      <c r="Q1469" t="str">
        <f t="shared" si="112"/>
        <v>publishing</v>
      </c>
      <c r="R1469" t="str">
        <f t="shared" si="113"/>
        <v>radio &amp; podcasts</v>
      </c>
      <c r="S1469" s="12">
        <f>(((K1469/60)/60)/24)+DATE(1970,1,1)</f>
        <v>40933.80190972222</v>
      </c>
      <c r="T1469" s="12">
        <f t="shared" si="114"/>
        <v>40993.760243055556</v>
      </c>
    </row>
    <row r="1470" spans="1:20" ht="60" x14ac:dyDescent="0.25">
      <c r="A1470" s="7">
        <f t="shared" si="110"/>
        <v>102</v>
      </c>
      <c r="B1470">
        <v>1468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8">
        <f t="shared" si="111"/>
        <v>33.191126279863482</v>
      </c>
      <c r="Q1470" t="str">
        <f t="shared" si="112"/>
        <v>publishing</v>
      </c>
      <c r="R1470" t="str">
        <f t="shared" si="113"/>
        <v>radio &amp; podcasts</v>
      </c>
      <c r="S1470" s="12">
        <f>(((K1470/60)/60)/24)+DATE(1970,1,1)</f>
        <v>40646.014456018522</v>
      </c>
      <c r="T1470" s="12">
        <f t="shared" si="114"/>
        <v>40706.014456018522</v>
      </c>
    </row>
    <row r="1471" spans="1:20" ht="45" x14ac:dyDescent="0.25">
      <c r="A1471" s="7">
        <f t="shared" si="110"/>
        <v>108</v>
      </c>
      <c r="B1471">
        <v>1469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8">
        <f t="shared" si="111"/>
        <v>149.46417445482865</v>
      </c>
      <c r="Q1471" t="str">
        <f t="shared" si="112"/>
        <v>publishing</v>
      </c>
      <c r="R1471" t="str">
        <f t="shared" si="113"/>
        <v>radio &amp; podcasts</v>
      </c>
      <c r="S1471" s="12">
        <f>(((K1471/60)/60)/24)+DATE(1970,1,1)</f>
        <v>41290.598483796297</v>
      </c>
      <c r="T1471" s="12">
        <f t="shared" si="114"/>
        <v>41320.598483796297</v>
      </c>
    </row>
    <row r="1472" spans="1:20" ht="60" x14ac:dyDescent="0.25">
      <c r="A1472" s="7">
        <f t="shared" si="110"/>
        <v>125</v>
      </c>
      <c r="B1472">
        <v>1470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8">
        <f t="shared" si="111"/>
        <v>23.172839506172838</v>
      </c>
      <c r="Q1472" t="str">
        <f t="shared" si="112"/>
        <v>publishing</v>
      </c>
      <c r="R1472" t="str">
        <f t="shared" si="113"/>
        <v>radio &amp; podcasts</v>
      </c>
      <c r="S1472" s="12">
        <f>(((K1472/60)/60)/24)+DATE(1970,1,1)</f>
        <v>41250.827118055553</v>
      </c>
      <c r="T1472" s="12">
        <f t="shared" si="114"/>
        <v>41271.827118055553</v>
      </c>
    </row>
    <row r="1473" spans="1:20" ht="60" x14ac:dyDescent="0.25">
      <c r="A1473" s="7">
        <f t="shared" si="110"/>
        <v>104</v>
      </c>
      <c r="B1473">
        <v>1471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8">
        <f t="shared" si="111"/>
        <v>96.877551020408163</v>
      </c>
      <c r="Q1473" t="str">
        <f t="shared" si="112"/>
        <v>publishing</v>
      </c>
      <c r="R1473" t="str">
        <f t="shared" si="113"/>
        <v>radio &amp; podcasts</v>
      </c>
      <c r="S1473" s="12">
        <f>(((K1473/60)/60)/24)+DATE(1970,1,1)</f>
        <v>42073.957569444443</v>
      </c>
      <c r="T1473" s="12">
        <f t="shared" si="114"/>
        <v>42103.957569444443</v>
      </c>
    </row>
    <row r="1474" spans="1:20" ht="60" x14ac:dyDescent="0.25">
      <c r="A1474" s="7">
        <f t="shared" si="110"/>
        <v>139</v>
      </c>
      <c r="B1474">
        <v>1472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8">
        <f t="shared" si="111"/>
        <v>103.20238095238095</v>
      </c>
      <c r="Q1474" t="str">
        <f t="shared" si="112"/>
        <v>publishing</v>
      </c>
      <c r="R1474" t="str">
        <f t="shared" si="113"/>
        <v>radio &amp; podcasts</v>
      </c>
      <c r="S1474" s="12">
        <f>(((K1474/60)/60)/24)+DATE(1970,1,1)</f>
        <v>41533.542858796296</v>
      </c>
      <c r="T1474" s="12">
        <f t="shared" si="114"/>
        <v>41563.542858796296</v>
      </c>
    </row>
    <row r="1475" spans="1:20" x14ac:dyDescent="0.25">
      <c r="A1475" s="7">
        <f t="shared" ref="A1475:A1538" si="115">IF(E1475&gt;0,ROUND(100*F1475/E1475,0),0)</f>
        <v>121</v>
      </c>
      <c r="B1475">
        <v>1473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8">
        <f t="shared" ref="P1475:P1538" si="116">IF(M1475&gt;0,F1475/M1475,0)</f>
        <v>38.462553191489363</v>
      </c>
      <c r="Q1475" t="str">
        <f t="shared" ref="Q1475:Q1538" si="117">MID(O1475,1,FIND("/",O1475)-1)</f>
        <v>publishing</v>
      </c>
      <c r="R1475" t="str">
        <f t="shared" ref="R1475:R1538" si="118">MID(O1475,FIND("/",O1475)+1,LEN(O1475)-FIND("/",O1475))</f>
        <v>radio &amp; podcasts</v>
      </c>
      <c r="S1475" s="12">
        <f>(((K1475/60)/60)/24)+DATE(1970,1,1)</f>
        <v>40939.979618055557</v>
      </c>
      <c r="T1475" s="12">
        <f t="shared" ref="T1475:T1538" si="119">(((J1475/60)/60)/24)+DATE(1970,1,1)</f>
        <v>40969.979618055557</v>
      </c>
    </row>
    <row r="1476" spans="1:20" ht="60" x14ac:dyDescent="0.25">
      <c r="A1476" s="7">
        <f t="shared" si="115"/>
        <v>112</v>
      </c>
      <c r="B1476">
        <v>1474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8">
        <f t="shared" si="116"/>
        <v>44.315789473684212</v>
      </c>
      <c r="Q1476" t="str">
        <f t="shared" si="117"/>
        <v>publishing</v>
      </c>
      <c r="R1476" t="str">
        <f t="shared" si="118"/>
        <v>radio &amp; podcasts</v>
      </c>
      <c r="S1476" s="12">
        <f>(((K1476/60)/60)/24)+DATE(1970,1,1)</f>
        <v>41500.727916666663</v>
      </c>
      <c r="T1476" s="12">
        <f t="shared" si="119"/>
        <v>41530.727916666663</v>
      </c>
    </row>
    <row r="1477" spans="1:20" ht="45" x14ac:dyDescent="0.25">
      <c r="A1477" s="7">
        <f t="shared" si="115"/>
        <v>189</v>
      </c>
      <c r="B1477">
        <v>1475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8">
        <f t="shared" si="116"/>
        <v>64.173356009070289</v>
      </c>
      <c r="Q1477" t="str">
        <f t="shared" si="117"/>
        <v>publishing</v>
      </c>
      <c r="R1477" t="str">
        <f t="shared" si="118"/>
        <v>radio &amp; podcasts</v>
      </c>
      <c r="S1477" s="12">
        <f>(((K1477/60)/60)/24)+DATE(1970,1,1)</f>
        <v>41960.722951388889</v>
      </c>
      <c r="T1477" s="12">
        <f t="shared" si="119"/>
        <v>41993.207638888889</v>
      </c>
    </row>
    <row r="1478" spans="1:20" ht="45" x14ac:dyDescent="0.25">
      <c r="A1478" s="7">
        <f t="shared" si="115"/>
        <v>662</v>
      </c>
      <c r="B1478">
        <v>1476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8">
        <f t="shared" si="116"/>
        <v>43.333275109170302</v>
      </c>
      <c r="Q1478" t="str">
        <f t="shared" si="117"/>
        <v>publishing</v>
      </c>
      <c r="R1478" t="str">
        <f t="shared" si="118"/>
        <v>radio &amp; podcasts</v>
      </c>
      <c r="S1478" s="12">
        <f>(((K1478/60)/60)/24)+DATE(1970,1,1)</f>
        <v>40766.041921296295</v>
      </c>
      <c r="T1478" s="12">
        <f t="shared" si="119"/>
        <v>40796.041921296295</v>
      </c>
    </row>
    <row r="1479" spans="1:20" ht="60" x14ac:dyDescent="0.25">
      <c r="A1479" s="7">
        <f t="shared" si="115"/>
        <v>111</v>
      </c>
      <c r="B1479">
        <v>1477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8">
        <f t="shared" si="116"/>
        <v>90.495934959349597</v>
      </c>
      <c r="Q1479" t="str">
        <f t="shared" si="117"/>
        <v>publishing</v>
      </c>
      <c r="R1479" t="str">
        <f t="shared" si="118"/>
        <v>radio &amp; podcasts</v>
      </c>
      <c r="S1479" s="12">
        <f>(((K1479/60)/60)/24)+DATE(1970,1,1)</f>
        <v>40840.615787037037</v>
      </c>
      <c r="T1479" s="12">
        <f t="shared" si="119"/>
        <v>40900.125</v>
      </c>
    </row>
    <row r="1480" spans="1:20" ht="60" x14ac:dyDescent="0.25">
      <c r="A1480" s="7">
        <f t="shared" si="115"/>
        <v>1182</v>
      </c>
      <c r="B1480">
        <v>1478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8">
        <f t="shared" si="116"/>
        <v>29.187190495010373</v>
      </c>
      <c r="Q1480" t="str">
        <f t="shared" si="117"/>
        <v>publishing</v>
      </c>
      <c r="R1480" t="str">
        <f t="shared" si="118"/>
        <v>radio &amp; podcasts</v>
      </c>
      <c r="S1480" s="12">
        <f>(((K1480/60)/60)/24)+DATE(1970,1,1)</f>
        <v>41394.871678240743</v>
      </c>
      <c r="T1480" s="12">
        <f t="shared" si="119"/>
        <v>41408.871678240743</v>
      </c>
    </row>
    <row r="1481" spans="1:20" ht="60" x14ac:dyDescent="0.25">
      <c r="A1481" s="7">
        <f t="shared" si="115"/>
        <v>137</v>
      </c>
      <c r="B1481">
        <v>1479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8">
        <f t="shared" si="116"/>
        <v>30.95774647887324</v>
      </c>
      <c r="Q1481" t="str">
        <f t="shared" si="117"/>
        <v>publishing</v>
      </c>
      <c r="R1481" t="str">
        <f t="shared" si="118"/>
        <v>radio &amp; podcasts</v>
      </c>
      <c r="S1481" s="12">
        <f>(((K1481/60)/60)/24)+DATE(1970,1,1)</f>
        <v>41754.745243055557</v>
      </c>
      <c r="T1481" s="12">
        <f t="shared" si="119"/>
        <v>41769.165972222225</v>
      </c>
    </row>
    <row r="1482" spans="1:20" ht="60" x14ac:dyDescent="0.25">
      <c r="A1482" s="7">
        <f t="shared" si="115"/>
        <v>117</v>
      </c>
      <c r="B1482">
        <v>1480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8">
        <f t="shared" si="116"/>
        <v>92.157795275590544</v>
      </c>
      <c r="Q1482" t="str">
        <f t="shared" si="117"/>
        <v>publishing</v>
      </c>
      <c r="R1482" t="str">
        <f t="shared" si="118"/>
        <v>radio &amp; podcasts</v>
      </c>
      <c r="S1482" s="12">
        <f>(((K1482/60)/60)/24)+DATE(1970,1,1)</f>
        <v>41464.934016203704</v>
      </c>
      <c r="T1482" s="12">
        <f t="shared" si="119"/>
        <v>41481.708333333336</v>
      </c>
    </row>
    <row r="1483" spans="1:20" ht="60" x14ac:dyDescent="0.25">
      <c r="A1483" s="7">
        <f t="shared" si="115"/>
        <v>2</v>
      </c>
      <c r="B1483">
        <v>1481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8">
        <f t="shared" si="116"/>
        <v>17.5</v>
      </c>
      <c r="Q1483" t="str">
        <f t="shared" si="117"/>
        <v>publishing</v>
      </c>
      <c r="R1483" t="str">
        <f t="shared" si="118"/>
        <v>fiction</v>
      </c>
      <c r="S1483" s="12">
        <f>(((K1483/60)/60)/24)+DATE(1970,1,1)</f>
        <v>41550.922974537039</v>
      </c>
      <c r="T1483" s="12">
        <f t="shared" si="119"/>
        <v>41580.922974537039</v>
      </c>
    </row>
    <row r="1484" spans="1:20" ht="45" x14ac:dyDescent="0.25">
      <c r="A1484" s="7">
        <f t="shared" si="115"/>
        <v>0</v>
      </c>
      <c r="B1484">
        <v>1482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8">
        <f t="shared" si="116"/>
        <v>5</v>
      </c>
      <c r="Q1484" t="str">
        <f t="shared" si="117"/>
        <v>publishing</v>
      </c>
      <c r="R1484" t="str">
        <f t="shared" si="118"/>
        <v>fiction</v>
      </c>
      <c r="S1484" s="12">
        <f>(((K1484/60)/60)/24)+DATE(1970,1,1)</f>
        <v>41136.85805555556</v>
      </c>
      <c r="T1484" s="12">
        <f t="shared" si="119"/>
        <v>41159.32708333333</v>
      </c>
    </row>
    <row r="1485" spans="1:20" ht="60" x14ac:dyDescent="0.25">
      <c r="A1485" s="7">
        <f t="shared" si="115"/>
        <v>1</v>
      </c>
      <c r="B1485">
        <v>1483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8">
        <f t="shared" si="116"/>
        <v>25</v>
      </c>
      <c r="Q1485" t="str">
        <f t="shared" si="117"/>
        <v>publishing</v>
      </c>
      <c r="R1485" t="str">
        <f t="shared" si="118"/>
        <v>fiction</v>
      </c>
      <c r="S1485" s="12">
        <f>(((K1485/60)/60)/24)+DATE(1970,1,1)</f>
        <v>42548.192997685182</v>
      </c>
      <c r="T1485" s="12">
        <f t="shared" si="119"/>
        <v>42573.192997685182</v>
      </c>
    </row>
    <row r="1486" spans="1:20" x14ac:dyDescent="0.25">
      <c r="A1486" s="7">
        <f t="shared" si="115"/>
        <v>0</v>
      </c>
      <c r="B1486">
        <v>1484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8">
        <f t="shared" si="116"/>
        <v>0</v>
      </c>
      <c r="Q1486" t="str">
        <f t="shared" si="117"/>
        <v>publishing</v>
      </c>
      <c r="R1486" t="str">
        <f t="shared" si="118"/>
        <v>fiction</v>
      </c>
      <c r="S1486" s="12">
        <f>(((K1486/60)/60)/24)+DATE(1970,1,1)</f>
        <v>41053.200960648144</v>
      </c>
      <c r="T1486" s="12">
        <f t="shared" si="119"/>
        <v>41111.618750000001</v>
      </c>
    </row>
    <row r="1487" spans="1:20" ht="60" x14ac:dyDescent="0.25">
      <c r="A1487" s="7">
        <f t="shared" si="115"/>
        <v>2</v>
      </c>
      <c r="B1487">
        <v>1485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8">
        <f t="shared" si="116"/>
        <v>50</v>
      </c>
      <c r="Q1487" t="str">
        <f t="shared" si="117"/>
        <v>publishing</v>
      </c>
      <c r="R1487" t="str">
        <f t="shared" si="118"/>
        <v>fiction</v>
      </c>
      <c r="S1487" s="12">
        <f>(((K1487/60)/60)/24)+DATE(1970,1,1)</f>
        <v>42130.795983796299</v>
      </c>
      <c r="T1487" s="12">
        <f t="shared" si="119"/>
        <v>42175.795983796299</v>
      </c>
    </row>
    <row r="1488" spans="1:20" ht="60" x14ac:dyDescent="0.25">
      <c r="A1488" s="7">
        <f t="shared" si="115"/>
        <v>0</v>
      </c>
      <c r="B1488">
        <v>1486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8">
        <f t="shared" si="116"/>
        <v>16</v>
      </c>
      <c r="Q1488" t="str">
        <f t="shared" si="117"/>
        <v>publishing</v>
      </c>
      <c r="R1488" t="str">
        <f t="shared" si="118"/>
        <v>fiction</v>
      </c>
      <c r="S1488" s="12">
        <f>(((K1488/60)/60)/24)+DATE(1970,1,1)</f>
        <v>42032.168530092589</v>
      </c>
      <c r="T1488" s="12">
        <f t="shared" si="119"/>
        <v>42062.168530092589</v>
      </c>
    </row>
    <row r="1489" spans="1:20" ht="45" x14ac:dyDescent="0.25">
      <c r="A1489" s="7">
        <f t="shared" si="115"/>
        <v>0</v>
      </c>
      <c r="B1489">
        <v>1487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8">
        <f t="shared" si="116"/>
        <v>0</v>
      </c>
      <c r="Q1489" t="str">
        <f t="shared" si="117"/>
        <v>publishing</v>
      </c>
      <c r="R1489" t="str">
        <f t="shared" si="118"/>
        <v>fiction</v>
      </c>
      <c r="S1489" s="12">
        <f>(((K1489/60)/60)/24)+DATE(1970,1,1)</f>
        <v>42554.917488425926</v>
      </c>
      <c r="T1489" s="12">
        <f t="shared" si="119"/>
        <v>42584.917488425926</v>
      </c>
    </row>
    <row r="1490" spans="1:20" ht="45" x14ac:dyDescent="0.25">
      <c r="A1490" s="7">
        <f t="shared" si="115"/>
        <v>2</v>
      </c>
      <c r="B1490">
        <v>1488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8">
        <f t="shared" si="116"/>
        <v>60</v>
      </c>
      <c r="Q1490" t="str">
        <f t="shared" si="117"/>
        <v>publishing</v>
      </c>
      <c r="R1490" t="str">
        <f t="shared" si="118"/>
        <v>fiction</v>
      </c>
      <c r="S1490" s="12">
        <f>(((K1490/60)/60)/24)+DATE(1970,1,1)</f>
        <v>41614.563194444447</v>
      </c>
      <c r="T1490" s="12">
        <f t="shared" si="119"/>
        <v>41644.563194444447</v>
      </c>
    </row>
    <row r="1491" spans="1:20" ht="45" x14ac:dyDescent="0.25">
      <c r="A1491" s="7">
        <f t="shared" si="115"/>
        <v>0</v>
      </c>
      <c r="B1491">
        <v>1489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8">
        <f t="shared" si="116"/>
        <v>0</v>
      </c>
      <c r="Q1491" t="str">
        <f t="shared" si="117"/>
        <v>publishing</v>
      </c>
      <c r="R1491" t="str">
        <f t="shared" si="118"/>
        <v>fiction</v>
      </c>
      <c r="S1491" s="12">
        <f>(((K1491/60)/60)/24)+DATE(1970,1,1)</f>
        <v>41198.611712962964</v>
      </c>
      <c r="T1491" s="12">
        <f t="shared" si="119"/>
        <v>41228.653379629628</v>
      </c>
    </row>
    <row r="1492" spans="1:20" ht="45" x14ac:dyDescent="0.25">
      <c r="A1492" s="7">
        <f t="shared" si="115"/>
        <v>31</v>
      </c>
      <c r="B1492">
        <v>1490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8">
        <f t="shared" si="116"/>
        <v>47.10526315789474</v>
      </c>
      <c r="Q1492" t="str">
        <f t="shared" si="117"/>
        <v>publishing</v>
      </c>
      <c r="R1492" t="str">
        <f t="shared" si="118"/>
        <v>fiction</v>
      </c>
      <c r="S1492" s="12">
        <f>(((K1492/60)/60)/24)+DATE(1970,1,1)</f>
        <v>41520.561041666668</v>
      </c>
      <c r="T1492" s="12">
        <f t="shared" si="119"/>
        <v>41549.561041666668</v>
      </c>
    </row>
    <row r="1493" spans="1:20" ht="45" x14ac:dyDescent="0.25">
      <c r="A1493" s="7">
        <f t="shared" si="115"/>
        <v>8</v>
      </c>
      <c r="B1493">
        <v>1491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8">
        <f t="shared" si="116"/>
        <v>100</v>
      </c>
      <c r="Q1493" t="str">
        <f t="shared" si="117"/>
        <v>publishing</v>
      </c>
      <c r="R1493" t="str">
        <f t="shared" si="118"/>
        <v>fiction</v>
      </c>
      <c r="S1493" s="12">
        <f>(((K1493/60)/60)/24)+DATE(1970,1,1)</f>
        <v>41991.713460648149</v>
      </c>
      <c r="T1493" s="12">
        <f t="shared" si="119"/>
        <v>42050.651388888888</v>
      </c>
    </row>
    <row r="1494" spans="1:20" ht="60" x14ac:dyDescent="0.25">
      <c r="A1494" s="7">
        <f t="shared" si="115"/>
        <v>1</v>
      </c>
      <c r="B1494">
        <v>1492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8">
        <f t="shared" si="116"/>
        <v>15</v>
      </c>
      <c r="Q1494" t="str">
        <f t="shared" si="117"/>
        <v>publishing</v>
      </c>
      <c r="R1494" t="str">
        <f t="shared" si="118"/>
        <v>fiction</v>
      </c>
      <c r="S1494" s="12">
        <f>(((K1494/60)/60)/24)+DATE(1970,1,1)</f>
        <v>40682.884791666671</v>
      </c>
      <c r="T1494" s="12">
        <f t="shared" si="119"/>
        <v>40712.884791666671</v>
      </c>
    </row>
    <row r="1495" spans="1:20" ht="45" x14ac:dyDescent="0.25">
      <c r="A1495" s="7">
        <f t="shared" si="115"/>
        <v>0</v>
      </c>
      <c r="B1495">
        <v>1493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8">
        <f t="shared" si="116"/>
        <v>0</v>
      </c>
      <c r="Q1495" t="str">
        <f t="shared" si="117"/>
        <v>publishing</v>
      </c>
      <c r="R1495" t="str">
        <f t="shared" si="118"/>
        <v>fiction</v>
      </c>
      <c r="S1495" s="12">
        <f>(((K1495/60)/60)/24)+DATE(1970,1,1)</f>
        <v>41411.866608796299</v>
      </c>
      <c r="T1495" s="12">
        <f t="shared" si="119"/>
        <v>41441.866608796299</v>
      </c>
    </row>
    <row r="1496" spans="1:20" ht="60" x14ac:dyDescent="0.25">
      <c r="A1496" s="7">
        <f t="shared" si="115"/>
        <v>9</v>
      </c>
      <c r="B1496">
        <v>1494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8">
        <f t="shared" si="116"/>
        <v>40.454545454545453</v>
      </c>
      <c r="Q1496" t="str">
        <f t="shared" si="117"/>
        <v>publishing</v>
      </c>
      <c r="R1496" t="str">
        <f t="shared" si="118"/>
        <v>fiction</v>
      </c>
      <c r="S1496" s="12">
        <f>(((K1496/60)/60)/24)+DATE(1970,1,1)</f>
        <v>42067.722372685181</v>
      </c>
      <c r="T1496" s="12">
        <f t="shared" si="119"/>
        <v>42097.651388888888</v>
      </c>
    </row>
    <row r="1497" spans="1:20" ht="30" x14ac:dyDescent="0.25">
      <c r="A1497" s="7">
        <f t="shared" si="115"/>
        <v>0</v>
      </c>
      <c r="B1497">
        <v>1495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8">
        <f t="shared" si="116"/>
        <v>0</v>
      </c>
      <c r="Q1497" t="str">
        <f t="shared" si="117"/>
        <v>publishing</v>
      </c>
      <c r="R1497" t="str">
        <f t="shared" si="118"/>
        <v>fiction</v>
      </c>
      <c r="S1497" s="12">
        <f>(((K1497/60)/60)/24)+DATE(1970,1,1)</f>
        <v>40752.789710648147</v>
      </c>
      <c r="T1497" s="12">
        <f t="shared" si="119"/>
        <v>40782.789710648147</v>
      </c>
    </row>
    <row r="1498" spans="1:20" ht="45" x14ac:dyDescent="0.25">
      <c r="A1498" s="7">
        <f t="shared" si="115"/>
        <v>0</v>
      </c>
      <c r="B1498">
        <v>1496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8">
        <f t="shared" si="116"/>
        <v>0</v>
      </c>
      <c r="Q1498" t="str">
        <f t="shared" si="117"/>
        <v>publishing</v>
      </c>
      <c r="R1498" t="str">
        <f t="shared" si="118"/>
        <v>fiction</v>
      </c>
      <c r="S1498" s="12">
        <f>(((K1498/60)/60)/24)+DATE(1970,1,1)</f>
        <v>41838.475219907406</v>
      </c>
      <c r="T1498" s="12">
        <f t="shared" si="119"/>
        <v>41898.475219907406</v>
      </c>
    </row>
    <row r="1499" spans="1:20" ht="60" x14ac:dyDescent="0.25">
      <c r="A1499" s="7">
        <f t="shared" si="115"/>
        <v>0</v>
      </c>
      <c r="B1499">
        <v>1497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8">
        <f t="shared" si="116"/>
        <v>1</v>
      </c>
      <c r="Q1499" t="str">
        <f t="shared" si="117"/>
        <v>publishing</v>
      </c>
      <c r="R1499" t="str">
        <f t="shared" si="118"/>
        <v>fiction</v>
      </c>
      <c r="S1499" s="12">
        <f>(((K1499/60)/60)/24)+DATE(1970,1,1)</f>
        <v>41444.64261574074</v>
      </c>
      <c r="T1499" s="12">
        <f t="shared" si="119"/>
        <v>41486.821527777778</v>
      </c>
    </row>
    <row r="1500" spans="1:20" ht="60" x14ac:dyDescent="0.25">
      <c r="A1500" s="7">
        <f t="shared" si="115"/>
        <v>2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8">
        <f t="shared" si="116"/>
        <v>19</v>
      </c>
      <c r="Q1500" t="str">
        <f t="shared" si="117"/>
        <v>publishing</v>
      </c>
      <c r="R1500" t="str">
        <f t="shared" si="118"/>
        <v>fiction</v>
      </c>
      <c r="S1500" s="12">
        <f>(((K1500/60)/60)/24)+DATE(1970,1,1)</f>
        <v>41840.983541666668</v>
      </c>
      <c r="T1500" s="12">
        <f t="shared" si="119"/>
        <v>41885.983541666668</v>
      </c>
    </row>
    <row r="1501" spans="1:20" ht="60" x14ac:dyDescent="0.25">
      <c r="A1501" s="7">
        <f t="shared" si="115"/>
        <v>0</v>
      </c>
      <c r="B1501">
        <v>1499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8">
        <f t="shared" si="116"/>
        <v>5</v>
      </c>
      <c r="Q1501" t="str">
        <f t="shared" si="117"/>
        <v>publishing</v>
      </c>
      <c r="R1501" t="str">
        <f t="shared" si="118"/>
        <v>fiction</v>
      </c>
      <c r="S1501" s="12">
        <f>(((K1501/60)/60)/24)+DATE(1970,1,1)</f>
        <v>42527.007326388892</v>
      </c>
      <c r="T1501" s="12">
        <f t="shared" si="119"/>
        <v>42587.007326388892</v>
      </c>
    </row>
    <row r="1502" spans="1:20" ht="60" x14ac:dyDescent="0.25">
      <c r="A1502" s="7">
        <f t="shared" si="115"/>
        <v>25</v>
      </c>
      <c r="B1502">
        <v>1500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8">
        <f t="shared" si="116"/>
        <v>46.733333333333334</v>
      </c>
      <c r="Q1502" t="str">
        <f t="shared" si="117"/>
        <v>publishing</v>
      </c>
      <c r="R1502" t="str">
        <f t="shared" si="118"/>
        <v>fiction</v>
      </c>
      <c r="S1502" s="12">
        <f>(((K1502/60)/60)/24)+DATE(1970,1,1)</f>
        <v>41365.904594907406</v>
      </c>
      <c r="T1502" s="12">
        <f t="shared" si="119"/>
        <v>41395.904594907406</v>
      </c>
    </row>
    <row r="1503" spans="1:20" ht="45" x14ac:dyDescent="0.25">
      <c r="A1503" s="7">
        <f t="shared" si="115"/>
        <v>166</v>
      </c>
      <c r="B1503">
        <v>1501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8">
        <f t="shared" si="116"/>
        <v>97.731073446327684</v>
      </c>
      <c r="Q1503" t="str">
        <f t="shared" si="117"/>
        <v>photography</v>
      </c>
      <c r="R1503" t="str">
        <f t="shared" si="118"/>
        <v>photobooks</v>
      </c>
      <c r="S1503" s="12">
        <f>(((K1503/60)/60)/24)+DATE(1970,1,1)</f>
        <v>42163.583599537036</v>
      </c>
      <c r="T1503" s="12">
        <f t="shared" si="119"/>
        <v>42193.583599537036</v>
      </c>
    </row>
    <row r="1504" spans="1:20" ht="60" x14ac:dyDescent="0.25">
      <c r="A1504" s="7">
        <f t="shared" si="115"/>
        <v>101</v>
      </c>
      <c r="B1504">
        <v>1502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8">
        <f t="shared" si="116"/>
        <v>67.835866261398181</v>
      </c>
      <c r="Q1504" t="str">
        <f t="shared" si="117"/>
        <v>photography</v>
      </c>
      <c r="R1504" t="str">
        <f t="shared" si="118"/>
        <v>photobooks</v>
      </c>
      <c r="S1504" s="12">
        <f>(((K1504/60)/60)/24)+DATE(1970,1,1)</f>
        <v>42426.542592592596</v>
      </c>
      <c r="T1504" s="12">
        <f t="shared" si="119"/>
        <v>42454.916666666672</v>
      </c>
    </row>
    <row r="1505" spans="1:20" ht="60" x14ac:dyDescent="0.25">
      <c r="A1505" s="7">
        <f t="shared" si="115"/>
        <v>108</v>
      </c>
      <c r="B1505">
        <v>1503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8">
        <f t="shared" si="116"/>
        <v>56.98492957746479</v>
      </c>
      <c r="Q1505" t="str">
        <f t="shared" si="117"/>
        <v>photography</v>
      </c>
      <c r="R1505" t="str">
        <f t="shared" si="118"/>
        <v>photobooks</v>
      </c>
      <c r="S1505" s="12">
        <f>(((K1505/60)/60)/24)+DATE(1970,1,1)</f>
        <v>42606.347233796296</v>
      </c>
      <c r="T1505" s="12">
        <f t="shared" si="119"/>
        <v>42666.347233796296</v>
      </c>
    </row>
    <row r="1506" spans="1:20" ht="45" x14ac:dyDescent="0.25">
      <c r="A1506" s="7">
        <f t="shared" si="115"/>
        <v>278</v>
      </c>
      <c r="B1506">
        <v>1504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8">
        <f t="shared" si="116"/>
        <v>67.159851301115239</v>
      </c>
      <c r="Q1506" t="str">
        <f t="shared" si="117"/>
        <v>photography</v>
      </c>
      <c r="R1506" t="str">
        <f t="shared" si="118"/>
        <v>photobooks</v>
      </c>
      <c r="S1506" s="12">
        <f>(((K1506/60)/60)/24)+DATE(1970,1,1)</f>
        <v>41772.657685185186</v>
      </c>
      <c r="T1506" s="12">
        <f t="shared" si="119"/>
        <v>41800.356249999997</v>
      </c>
    </row>
    <row r="1507" spans="1:20" ht="60" x14ac:dyDescent="0.25">
      <c r="A1507" s="7">
        <f t="shared" si="115"/>
        <v>104</v>
      </c>
      <c r="B1507">
        <v>1505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8">
        <f t="shared" si="116"/>
        <v>48.037681159420288</v>
      </c>
      <c r="Q1507" t="str">
        <f t="shared" si="117"/>
        <v>photography</v>
      </c>
      <c r="R1507" t="str">
        <f t="shared" si="118"/>
        <v>photobooks</v>
      </c>
      <c r="S1507" s="12">
        <f>(((K1507/60)/60)/24)+DATE(1970,1,1)</f>
        <v>42414.44332175926</v>
      </c>
      <c r="T1507" s="12">
        <f t="shared" si="119"/>
        <v>42451.834027777775</v>
      </c>
    </row>
    <row r="1508" spans="1:20" ht="45" x14ac:dyDescent="0.25">
      <c r="A1508" s="7">
        <f t="shared" si="115"/>
        <v>111</v>
      </c>
      <c r="B1508">
        <v>1506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8">
        <f t="shared" si="116"/>
        <v>38.860465116279073</v>
      </c>
      <c r="Q1508" t="str">
        <f t="shared" si="117"/>
        <v>photography</v>
      </c>
      <c r="R1508" t="str">
        <f t="shared" si="118"/>
        <v>photobooks</v>
      </c>
      <c r="S1508" s="12">
        <f>(((K1508/60)/60)/24)+DATE(1970,1,1)</f>
        <v>41814.785925925928</v>
      </c>
      <c r="T1508" s="12">
        <f t="shared" si="119"/>
        <v>41844.785925925928</v>
      </c>
    </row>
    <row r="1509" spans="1:20" ht="60" x14ac:dyDescent="0.25">
      <c r="A1509" s="7">
        <f t="shared" si="115"/>
        <v>215</v>
      </c>
      <c r="B1509">
        <v>1507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8">
        <f t="shared" si="116"/>
        <v>78.181818181818187</v>
      </c>
      <c r="Q1509" t="str">
        <f t="shared" si="117"/>
        <v>photography</v>
      </c>
      <c r="R1509" t="str">
        <f t="shared" si="118"/>
        <v>photobooks</v>
      </c>
      <c r="S1509" s="12">
        <f>(((K1509/60)/60)/24)+DATE(1970,1,1)</f>
        <v>40254.450335648151</v>
      </c>
      <c r="T1509" s="12">
        <f t="shared" si="119"/>
        <v>40313.340277777781</v>
      </c>
    </row>
    <row r="1510" spans="1:20" ht="45" x14ac:dyDescent="0.25">
      <c r="A1510" s="7">
        <f t="shared" si="115"/>
        <v>111</v>
      </c>
      <c r="B1510">
        <v>1508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8">
        <f t="shared" si="116"/>
        <v>97.113744075829388</v>
      </c>
      <c r="Q1510" t="str">
        <f t="shared" si="117"/>
        <v>photography</v>
      </c>
      <c r="R1510" t="str">
        <f t="shared" si="118"/>
        <v>photobooks</v>
      </c>
      <c r="S1510" s="12">
        <f>(((K1510/60)/60)/24)+DATE(1970,1,1)</f>
        <v>41786.614363425928</v>
      </c>
      <c r="T1510" s="12">
        <f t="shared" si="119"/>
        <v>41817.614363425928</v>
      </c>
    </row>
    <row r="1511" spans="1:20" ht="60" x14ac:dyDescent="0.25">
      <c r="A1511" s="7">
        <f t="shared" si="115"/>
        <v>124</v>
      </c>
      <c r="B1511">
        <v>1509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8">
        <f t="shared" si="116"/>
        <v>110.39397959183674</v>
      </c>
      <c r="Q1511" t="str">
        <f t="shared" si="117"/>
        <v>photography</v>
      </c>
      <c r="R1511" t="str">
        <f t="shared" si="118"/>
        <v>photobooks</v>
      </c>
      <c r="S1511" s="12">
        <f>(((K1511/60)/60)/24)+DATE(1970,1,1)</f>
        <v>42751.533391203702</v>
      </c>
      <c r="T1511" s="12">
        <f t="shared" si="119"/>
        <v>42780.957638888889</v>
      </c>
    </row>
    <row r="1512" spans="1:20" ht="60" x14ac:dyDescent="0.25">
      <c r="A1512" s="7">
        <f t="shared" si="115"/>
        <v>101</v>
      </c>
      <c r="B1512">
        <v>1510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8">
        <f t="shared" si="116"/>
        <v>39.91506172839506</v>
      </c>
      <c r="Q1512" t="str">
        <f t="shared" si="117"/>
        <v>photography</v>
      </c>
      <c r="R1512" t="str">
        <f t="shared" si="118"/>
        <v>photobooks</v>
      </c>
      <c r="S1512" s="12">
        <f>(((K1512/60)/60)/24)+DATE(1970,1,1)</f>
        <v>41809.385162037033</v>
      </c>
      <c r="T1512" s="12">
        <f t="shared" si="119"/>
        <v>41839.385162037033</v>
      </c>
    </row>
    <row r="1513" spans="1:20" ht="60" x14ac:dyDescent="0.25">
      <c r="A1513" s="7">
        <f t="shared" si="115"/>
        <v>112</v>
      </c>
      <c r="B1513">
        <v>1511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8">
        <f t="shared" si="116"/>
        <v>75.975728155339809</v>
      </c>
      <c r="Q1513" t="str">
        <f t="shared" si="117"/>
        <v>photography</v>
      </c>
      <c r="R1513" t="str">
        <f t="shared" si="118"/>
        <v>photobooks</v>
      </c>
      <c r="S1513" s="12">
        <f>(((K1513/60)/60)/24)+DATE(1970,1,1)</f>
        <v>42296.583379629628</v>
      </c>
      <c r="T1513" s="12">
        <f t="shared" si="119"/>
        <v>42326.625046296293</v>
      </c>
    </row>
    <row r="1514" spans="1:20" ht="60" x14ac:dyDescent="0.25">
      <c r="A1514" s="7">
        <f t="shared" si="115"/>
        <v>559</v>
      </c>
      <c r="B1514">
        <v>1512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8">
        <f t="shared" si="116"/>
        <v>58.379104477611939</v>
      </c>
      <c r="Q1514" t="str">
        <f t="shared" si="117"/>
        <v>photography</v>
      </c>
      <c r="R1514" t="str">
        <f t="shared" si="118"/>
        <v>photobooks</v>
      </c>
      <c r="S1514" s="12">
        <f>(((K1514/60)/60)/24)+DATE(1970,1,1)</f>
        <v>42741.684479166666</v>
      </c>
      <c r="T1514" s="12">
        <f t="shared" si="119"/>
        <v>42771.684479166666</v>
      </c>
    </row>
    <row r="1515" spans="1:20" ht="45" x14ac:dyDescent="0.25">
      <c r="A1515" s="7">
        <f t="shared" si="115"/>
        <v>150</v>
      </c>
      <c r="B1515">
        <v>1513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8">
        <f t="shared" si="116"/>
        <v>55.82093023255814</v>
      </c>
      <c r="Q1515" t="str">
        <f t="shared" si="117"/>
        <v>photography</v>
      </c>
      <c r="R1515" t="str">
        <f t="shared" si="118"/>
        <v>photobooks</v>
      </c>
      <c r="S1515" s="12">
        <f>(((K1515/60)/60)/24)+DATE(1970,1,1)</f>
        <v>41806.637337962966</v>
      </c>
      <c r="T1515" s="12">
        <f t="shared" si="119"/>
        <v>41836.637337962966</v>
      </c>
    </row>
    <row r="1516" spans="1:20" ht="45" x14ac:dyDescent="0.25">
      <c r="A1516" s="7">
        <f t="shared" si="115"/>
        <v>106</v>
      </c>
      <c r="B1516">
        <v>1514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8">
        <f t="shared" si="116"/>
        <v>151.24431818181819</v>
      </c>
      <c r="Q1516" t="str">
        <f t="shared" si="117"/>
        <v>photography</v>
      </c>
      <c r="R1516" t="str">
        <f t="shared" si="118"/>
        <v>photobooks</v>
      </c>
      <c r="S1516" s="12">
        <f>(((K1516/60)/60)/24)+DATE(1970,1,1)</f>
        <v>42234.597685185188</v>
      </c>
      <c r="T1516" s="12">
        <f t="shared" si="119"/>
        <v>42274.597685185188</v>
      </c>
    </row>
    <row r="1517" spans="1:20" ht="60" x14ac:dyDescent="0.25">
      <c r="A1517" s="7">
        <f t="shared" si="115"/>
        <v>157</v>
      </c>
      <c r="B1517">
        <v>1515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8">
        <f t="shared" si="116"/>
        <v>849.67027027027029</v>
      </c>
      <c r="Q1517" t="str">
        <f t="shared" si="117"/>
        <v>photography</v>
      </c>
      <c r="R1517" t="str">
        <f t="shared" si="118"/>
        <v>photobooks</v>
      </c>
      <c r="S1517" s="12">
        <f>(((K1517/60)/60)/24)+DATE(1970,1,1)</f>
        <v>42415.253437499996</v>
      </c>
      <c r="T1517" s="12">
        <f t="shared" si="119"/>
        <v>42445.211770833332</v>
      </c>
    </row>
    <row r="1518" spans="1:20" ht="45" x14ac:dyDescent="0.25">
      <c r="A1518" s="7">
        <f t="shared" si="115"/>
        <v>109</v>
      </c>
      <c r="B1518">
        <v>1516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8">
        <f t="shared" si="116"/>
        <v>159.24137931034483</v>
      </c>
      <c r="Q1518" t="str">
        <f t="shared" si="117"/>
        <v>photography</v>
      </c>
      <c r="R1518" t="str">
        <f t="shared" si="118"/>
        <v>photobooks</v>
      </c>
      <c r="S1518" s="12">
        <f>(((K1518/60)/60)/24)+DATE(1970,1,1)</f>
        <v>42619.466342592597</v>
      </c>
      <c r="T1518" s="12">
        <f t="shared" si="119"/>
        <v>42649.583333333328</v>
      </c>
    </row>
    <row r="1519" spans="1:20" ht="60" x14ac:dyDescent="0.25">
      <c r="A1519" s="7">
        <f t="shared" si="115"/>
        <v>162</v>
      </c>
      <c r="B1519">
        <v>1517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8">
        <f t="shared" si="116"/>
        <v>39.507317073170732</v>
      </c>
      <c r="Q1519" t="str">
        <f t="shared" si="117"/>
        <v>photography</v>
      </c>
      <c r="R1519" t="str">
        <f t="shared" si="118"/>
        <v>photobooks</v>
      </c>
      <c r="S1519" s="12">
        <f>(((K1519/60)/60)/24)+DATE(1970,1,1)</f>
        <v>41948.56658564815</v>
      </c>
      <c r="T1519" s="12">
        <f t="shared" si="119"/>
        <v>41979.25</v>
      </c>
    </row>
    <row r="1520" spans="1:20" ht="30" x14ac:dyDescent="0.25">
      <c r="A1520" s="7">
        <f t="shared" si="115"/>
        <v>205</v>
      </c>
      <c r="B1520">
        <v>1518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8">
        <f t="shared" si="116"/>
        <v>130.52966101694915</v>
      </c>
      <c r="Q1520" t="str">
        <f t="shared" si="117"/>
        <v>photography</v>
      </c>
      <c r="R1520" t="str">
        <f t="shared" si="118"/>
        <v>photobooks</v>
      </c>
      <c r="S1520" s="12">
        <f>(((K1520/60)/60)/24)+DATE(1970,1,1)</f>
        <v>41760.8200462963</v>
      </c>
      <c r="T1520" s="12">
        <f t="shared" si="119"/>
        <v>41790.8200462963</v>
      </c>
    </row>
    <row r="1521" spans="1:20" ht="60" x14ac:dyDescent="0.25">
      <c r="A1521" s="7">
        <f t="shared" si="115"/>
        <v>103</v>
      </c>
      <c r="B1521">
        <v>1519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8">
        <f t="shared" si="116"/>
        <v>64.156896551724131</v>
      </c>
      <c r="Q1521" t="str">
        <f t="shared" si="117"/>
        <v>photography</v>
      </c>
      <c r="R1521" t="str">
        <f t="shared" si="118"/>
        <v>photobooks</v>
      </c>
      <c r="S1521" s="12">
        <f>(((K1521/60)/60)/24)+DATE(1970,1,1)</f>
        <v>41782.741701388892</v>
      </c>
      <c r="T1521" s="12">
        <f t="shared" si="119"/>
        <v>41810.915972222225</v>
      </c>
    </row>
    <row r="1522" spans="1:20" ht="45" x14ac:dyDescent="0.25">
      <c r="A1522" s="7">
        <f t="shared" si="115"/>
        <v>103</v>
      </c>
      <c r="B1522">
        <v>1520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8">
        <f t="shared" si="116"/>
        <v>111.52694610778443</v>
      </c>
      <c r="Q1522" t="str">
        <f t="shared" si="117"/>
        <v>photography</v>
      </c>
      <c r="R1522" t="str">
        <f t="shared" si="118"/>
        <v>photobooks</v>
      </c>
      <c r="S1522" s="12">
        <f>(((K1522/60)/60)/24)+DATE(1970,1,1)</f>
        <v>41955.857789351852</v>
      </c>
      <c r="T1522" s="12">
        <f t="shared" si="119"/>
        <v>41992.166666666672</v>
      </c>
    </row>
    <row r="1523" spans="1:20" ht="45" x14ac:dyDescent="0.25">
      <c r="A1523" s="7">
        <f t="shared" si="115"/>
        <v>107</v>
      </c>
      <c r="B1523">
        <v>1521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8">
        <f t="shared" si="116"/>
        <v>170.44680851063831</v>
      </c>
      <c r="Q1523" t="str">
        <f t="shared" si="117"/>
        <v>photography</v>
      </c>
      <c r="R1523" t="str">
        <f t="shared" si="118"/>
        <v>photobooks</v>
      </c>
      <c r="S1523" s="12">
        <f>(((K1523/60)/60)/24)+DATE(1970,1,1)</f>
        <v>42493.167719907404</v>
      </c>
      <c r="T1523" s="12">
        <f t="shared" si="119"/>
        <v>42528.167719907404</v>
      </c>
    </row>
    <row r="1524" spans="1:20" ht="60" x14ac:dyDescent="0.25">
      <c r="A1524" s="7">
        <f t="shared" si="115"/>
        <v>139</v>
      </c>
      <c r="B1524">
        <v>1522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8">
        <f t="shared" si="116"/>
        <v>133.7391592920354</v>
      </c>
      <c r="Q1524" t="str">
        <f t="shared" si="117"/>
        <v>photography</v>
      </c>
      <c r="R1524" t="str">
        <f t="shared" si="118"/>
        <v>photobooks</v>
      </c>
      <c r="S1524" s="12">
        <f>(((K1524/60)/60)/24)+DATE(1970,1,1)</f>
        <v>41899.830312500002</v>
      </c>
      <c r="T1524" s="12">
        <f t="shared" si="119"/>
        <v>41929.830312500002</v>
      </c>
    </row>
    <row r="1525" spans="1:20" ht="60" x14ac:dyDescent="0.25">
      <c r="A1525" s="7">
        <f t="shared" si="115"/>
        <v>125</v>
      </c>
      <c r="B1525">
        <v>1523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8">
        <f t="shared" si="116"/>
        <v>95.834024896265561</v>
      </c>
      <c r="Q1525" t="str">
        <f t="shared" si="117"/>
        <v>photography</v>
      </c>
      <c r="R1525" t="str">
        <f t="shared" si="118"/>
        <v>photobooks</v>
      </c>
      <c r="S1525" s="12">
        <f>(((K1525/60)/60)/24)+DATE(1970,1,1)</f>
        <v>41964.751342592594</v>
      </c>
      <c r="T1525" s="12">
        <f t="shared" si="119"/>
        <v>41996</v>
      </c>
    </row>
    <row r="1526" spans="1:20" ht="45" x14ac:dyDescent="0.25">
      <c r="A1526" s="7">
        <f t="shared" si="115"/>
        <v>207</v>
      </c>
      <c r="B1526">
        <v>1524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8">
        <f t="shared" si="116"/>
        <v>221.78571428571428</v>
      </c>
      <c r="Q1526" t="str">
        <f t="shared" si="117"/>
        <v>photography</v>
      </c>
      <c r="R1526" t="str">
        <f t="shared" si="118"/>
        <v>photobooks</v>
      </c>
      <c r="S1526" s="12">
        <f>(((K1526/60)/60)/24)+DATE(1970,1,1)</f>
        <v>42756.501041666663</v>
      </c>
      <c r="T1526" s="12">
        <f t="shared" si="119"/>
        <v>42786.501041666663</v>
      </c>
    </row>
    <row r="1527" spans="1:20" ht="60" x14ac:dyDescent="0.25">
      <c r="A1527" s="7">
        <f t="shared" si="115"/>
        <v>174</v>
      </c>
      <c r="B1527">
        <v>1525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8">
        <f t="shared" si="116"/>
        <v>32.315357142857138</v>
      </c>
      <c r="Q1527" t="str">
        <f t="shared" si="117"/>
        <v>photography</v>
      </c>
      <c r="R1527" t="str">
        <f t="shared" si="118"/>
        <v>photobooks</v>
      </c>
      <c r="S1527" s="12">
        <f>(((K1527/60)/60)/24)+DATE(1970,1,1)</f>
        <v>42570.702986111108</v>
      </c>
      <c r="T1527" s="12">
        <f t="shared" si="119"/>
        <v>42600.702986111108</v>
      </c>
    </row>
    <row r="1528" spans="1:20" ht="60" x14ac:dyDescent="0.25">
      <c r="A1528" s="7">
        <f t="shared" si="115"/>
        <v>120</v>
      </c>
      <c r="B1528">
        <v>1526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8">
        <f t="shared" si="116"/>
        <v>98.839285714285708</v>
      </c>
      <c r="Q1528" t="str">
        <f t="shared" si="117"/>
        <v>photography</v>
      </c>
      <c r="R1528" t="str">
        <f t="shared" si="118"/>
        <v>photobooks</v>
      </c>
      <c r="S1528" s="12">
        <f>(((K1528/60)/60)/24)+DATE(1970,1,1)</f>
        <v>42339.276006944448</v>
      </c>
      <c r="T1528" s="12">
        <f t="shared" si="119"/>
        <v>42388.276006944448</v>
      </c>
    </row>
    <row r="1529" spans="1:20" ht="45" x14ac:dyDescent="0.25">
      <c r="A1529" s="7">
        <f t="shared" si="115"/>
        <v>110</v>
      </c>
      <c r="B1529">
        <v>1527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8">
        <f t="shared" si="116"/>
        <v>55.222142857142863</v>
      </c>
      <c r="Q1529" t="str">
        <f t="shared" si="117"/>
        <v>photography</v>
      </c>
      <c r="R1529" t="str">
        <f t="shared" si="118"/>
        <v>photobooks</v>
      </c>
      <c r="S1529" s="12">
        <f>(((K1529/60)/60)/24)+DATE(1970,1,1)</f>
        <v>42780.600532407407</v>
      </c>
      <c r="T1529" s="12">
        <f t="shared" si="119"/>
        <v>42808.558865740735</v>
      </c>
    </row>
    <row r="1530" spans="1:20" ht="30" x14ac:dyDescent="0.25">
      <c r="A1530" s="7">
        <f t="shared" si="115"/>
        <v>282</v>
      </c>
      <c r="B1530">
        <v>1528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8">
        <f t="shared" si="116"/>
        <v>52.793750000000003</v>
      </c>
      <c r="Q1530" t="str">
        <f t="shared" si="117"/>
        <v>photography</v>
      </c>
      <c r="R1530" t="str">
        <f t="shared" si="118"/>
        <v>photobooks</v>
      </c>
      <c r="S1530" s="12">
        <f>(((K1530/60)/60)/24)+DATE(1970,1,1)</f>
        <v>42736.732893518521</v>
      </c>
      <c r="T1530" s="12">
        <f t="shared" si="119"/>
        <v>42767</v>
      </c>
    </row>
    <row r="1531" spans="1:20" ht="45" x14ac:dyDescent="0.25">
      <c r="A1531" s="7">
        <f t="shared" si="115"/>
        <v>101</v>
      </c>
      <c r="B1531">
        <v>1529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8">
        <f t="shared" si="116"/>
        <v>135.66666666666666</v>
      </c>
      <c r="Q1531" t="str">
        <f t="shared" si="117"/>
        <v>photography</v>
      </c>
      <c r="R1531" t="str">
        <f t="shared" si="118"/>
        <v>photobooks</v>
      </c>
      <c r="S1531" s="12">
        <f>(((K1531/60)/60)/24)+DATE(1970,1,1)</f>
        <v>42052.628703703704</v>
      </c>
      <c r="T1531" s="12">
        <f t="shared" si="119"/>
        <v>42082.587037037039</v>
      </c>
    </row>
    <row r="1532" spans="1:20" ht="60" x14ac:dyDescent="0.25">
      <c r="A1532" s="7">
        <f t="shared" si="115"/>
        <v>135</v>
      </c>
      <c r="B1532">
        <v>1530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8">
        <f t="shared" si="116"/>
        <v>53.991990846681922</v>
      </c>
      <c r="Q1532" t="str">
        <f t="shared" si="117"/>
        <v>photography</v>
      </c>
      <c r="R1532" t="str">
        <f t="shared" si="118"/>
        <v>photobooks</v>
      </c>
      <c r="S1532" s="12">
        <f>(((K1532/60)/60)/24)+DATE(1970,1,1)</f>
        <v>42275.767303240747</v>
      </c>
      <c r="T1532" s="12">
        <f t="shared" si="119"/>
        <v>42300.767303240747</v>
      </c>
    </row>
    <row r="1533" spans="1:20" ht="60" x14ac:dyDescent="0.25">
      <c r="A1533" s="7">
        <f t="shared" si="115"/>
        <v>176</v>
      </c>
      <c r="B1533">
        <v>1531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8">
        <f t="shared" si="116"/>
        <v>56.643835616438359</v>
      </c>
      <c r="Q1533" t="str">
        <f t="shared" si="117"/>
        <v>photography</v>
      </c>
      <c r="R1533" t="str">
        <f t="shared" si="118"/>
        <v>photobooks</v>
      </c>
      <c r="S1533" s="12">
        <f>(((K1533/60)/60)/24)+DATE(1970,1,1)</f>
        <v>41941.802384259259</v>
      </c>
      <c r="T1533" s="12">
        <f t="shared" si="119"/>
        <v>41974.125</v>
      </c>
    </row>
    <row r="1534" spans="1:20" ht="60" x14ac:dyDescent="0.25">
      <c r="A1534" s="7">
        <f t="shared" si="115"/>
        <v>484</v>
      </c>
      <c r="B1534">
        <v>1532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8">
        <f t="shared" si="116"/>
        <v>82.316326530612244</v>
      </c>
      <c r="Q1534" t="str">
        <f t="shared" si="117"/>
        <v>photography</v>
      </c>
      <c r="R1534" t="str">
        <f t="shared" si="118"/>
        <v>photobooks</v>
      </c>
      <c r="S1534" s="12">
        <f>(((K1534/60)/60)/24)+DATE(1970,1,1)</f>
        <v>42391.475289351853</v>
      </c>
      <c r="T1534" s="12">
        <f t="shared" si="119"/>
        <v>42415.625</v>
      </c>
    </row>
    <row r="1535" spans="1:20" ht="45" x14ac:dyDescent="0.25">
      <c r="A1535" s="7">
        <f t="shared" si="115"/>
        <v>145</v>
      </c>
      <c r="B1535">
        <v>1533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8">
        <f t="shared" si="116"/>
        <v>88.26081081081081</v>
      </c>
      <c r="Q1535" t="str">
        <f t="shared" si="117"/>
        <v>photography</v>
      </c>
      <c r="R1535" t="str">
        <f t="shared" si="118"/>
        <v>photobooks</v>
      </c>
      <c r="S1535" s="12">
        <f>(((K1535/60)/60)/24)+DATE(1970,1,1)</f>
        <v>42443.00204861111</v>
      </c>
      <c r="T1535" s="12">
        <f t="shared" si="119"/>
        <v>42492.165972222225</v>
      </c>
    </row>
    <row r="1536" spans="1:20" ht="60" x14ac:dyDescent="0.25">
      <c r="A1536" s="7">
        <f t="shared" si="115"/>
        <v>418</v>
      </c>
      <c r="B1536">
        <v>1534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8">
        <f t="shared" si="116"/>
        <v>84.905149051490511</v>
      </c>
      <c r="Q1536" t="str">
        <f t="shared" si="117"/>
        <v>photography</v>
      </c>
      <c r="R1536" t="str">
        <f t="shared" si="118"/>
        <v>photobooks</v>
      </c>
      <c r="S1536" s="12">
        <f>(((K1536/60)/60)/24)+DATE(1970,1,1)</f>
        <v>42221.67432870371</v>
      </c>
      <c r="T1536" s="12">
        <f t="shared" si="119"/>
        <v>42251.67432870371</v>
      </c>
    </row>
    <row r="1537" spans="1:20" ht="60" x14ac:dyDescent="0.25">
      <c r="A1537" s="7">
        <f t="shared" si="115"/>
        <v>132</v>
      </c>
      <c r="B1537">
        <v>1535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8">
        <f t="shared" si="116"/>
        <v>48.154545454545456</v>
      </c>
      <c r="Q1537" t="str">
        <f t="shared" si="117"/>
        <v>photography</v>
      </c>
      <c r="R1537" t="str">
        <f t="shared" si="118"/>
        <v>photobooks</v>
      </c>
      <c r="S1537" s="12">
        <f>(((K1537/60)/60)/24)+DATE(1970,1,1)</f>
        <v>42484.829062500001</v>
      </c>
      <c r="T1537" s="12">
        <f t="shared" si="119"/>
        <v>42513.916666666672</v>
      </c>
    </row>
    <row r="1538" spans="1:20" ht="60" x14ac:dyDescent="0.25">
      <c r="A1538" s="7">
        <f t="shared" si="115"/>
        <v>250</v>
      </c>
      <c r="B1538">
        <v>1536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8">
        <f t="shared" si="116"/>
        <v>66.015406593406595</v>
      </c>
      <c r="Q1538" t="str">
        <f t="shared" si="117"/>
        <v>photography</v>
      </c>
      <c r="R1538" t="str">
        <f t="shared" si="118"/>
        <v>photobooks</v>
      </c>
      <c r="S1538" s="12">
        <f>(((K1538/60)/60)/24)+DATE(1970,1,1)</f>
        <v>42213.802199074074</v>
      </c>
      <c r="T1538" s="12">
        <f t="shared" si="119"/>
        <v>42243.802199074074</v>
      </c>
    </row>
    <row r="1539" spans="1:20" ht="45" x14ac:dyDescent="0.25">
      <c r="A1539" s="7">
        <f t="shared" ref="A1539:A1602" si="120">IF(E1539&gt;0,ROUND(100*F1539/E1539,0),0)</f>
        <v>180</v>
      </c>
      <c r="B1539">
        <v>1537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8">
        <f t="shared" ref="P1539:P1602" si="121">IF(M1539&gt;0,F1539/M1539,0)</f>
        <v>96.375</v>
      </c>
      <c r="Q1539" t="str">
        <f t="shared" ref="Q1539:Q1602" si="122">MID(O1539,1,FIND("/",O1539)-1)</f>
        <v>photography</v>
      </c>
      <c r="R1539" t="str">
        <f t="shared" ref="R1539:R1602" si="123">MID(O1539,FIND("/",O1539)+1,LEN(O1539)-FIND("/",O1539))</f>
        <v>photobooks</v>
      </c>
      <c r="S1539" s="12">
        <f>(((K1539/60)/60)/24)+DATE(1970,1,1)</f>
        <v>42552.315127314811</v>
      </c>
      <c r="T1539" s="12">
        <f t="shared" ref="T1539:T1602" si="124">(((J1539/60)/60)/24)+DATE(1970,1,1)</f>
        <v>42588.75</v>
      </c>
    </row>
    <row r="1540" spans="1:20" ht="45" x14ac:dyDescent="0.25">
      <c r="A1540" s="7">
        <f t="shared" si="120"/>
        <v>103</v>
      </c>
      <c r="B1540">
        <v>1538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8">
        <f t="shared" si="121"/>
        <v>156.17391304347825</v>
      </c>
      <c r="Q1540" t="str">
        <f t="shared" si="122"/>
        <v>photography</v>
      </c>
      <c r="R1540" t="str">
        <f t="shared" si="123"/>
        <v>photobooks</v>
      </c>
      <c r="S1540" s="12">
        <f>(((K1540/60)/60)/24)+DATE(1970,1,1)</f>
        <v>41981.782060185185</v>
      </c>
      <c r="T1540" s="12">
        <f t="shared" si="124"/>
        <v>42026.782060185185</v>
      </c>
    </row>
    <row r="1541" spans="1:20" ht="60" x14ac:dyDescent="0.25">
      <c r="A1541" s="7">
        <f t="shared" si="120"/>
        <v>136</v>
      </c>
      <c r="B1541">
        <v>1539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8">
        <f t="shared" si="121"/>
        <v>95.764859154929582</v>
      </c>
      <c r="Q1541" t="str">
        <f t="shared" si="122"/>
        <v>photography</v>
      </c>
      <c r="R1541" t="str">
        <f t="shared" si="123"/>
        <v>photobooks</v>
      </c>
      <c r="S1541" s="12">
        <f>(((K1541/60)/60)/24)+DATE(1970,1,1)</f>
        <v>42705.919201388882</v>
      </c>
      <c r="T1541" s="12">
        <f t="shared" si="124"/>
        <v>42738.919201388882</v>
      </c>
    </row>
    <row r="1542" spans="1:20" ht="60" x14ac:dyDescent="0.25">
      <c r="A1542" s="7">
        <f t="shared" si="120"/>
        <v>118</v>
      </c>
      <c r="B1542">
        <v>1540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8">
        <f t="shared" si="121"/>
        <v>180.40816326530611</v>
      </c>
      <c r="Q1542" t="str">
        <f t="shared" si="122"/>
        <v>photography</v>
      </c>
      <c r="R1542" t="str">
        <f t="shared" si="123"/>
        <v>photobooks</v>
      </c>
      <c r="S1542" s="12">
        <f>(((K1542/60)/60)/24)+DATE(1970,1,1)</f>
        <v>41939.00712962963</v>
      </c>
      <c r="T1542" s="12">
        <f t="shared" si="124"/>
        <v>41969.052083333328</v>
      </c>
    </row>
    <row r="1543" spans="1:20" ht="45" x14ac:dyDescent="0.25">
      <c r="A1543" s="7">
        <f t="shared" si="120"/>
        <v>0</v>
      </c>
      <c r="B1543">
        <v>1541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8">
        <f t="shared" si="121"/>
        <v>3</v>
      </c>
      <c r="Q1543" t="str">
        <f t="shared" si="122"/>
        <v>photography</v>
      </c>
      <c r="R1543" t="str">
        <f t="shared" si="123"/>
        <v>nature</v>
      </c>
      <c r="S1543" s="12">
        <f>(((K1543/60)/60)/24)+DATE(1970,1,1)</f>
        <v>41974.712245370371</v>
      </c>
      <c r="T1543" s="12">
        <f t="shared" si="124"/>
        <v>42004.712245370371</v>
      </c>
    </row>
    <row r="1544" spans="1:20" ht="60" x14ac:dyDescent="0.25">
      <c r="A1544" s="7">
        <f t="shared" si="120"/>
        <v>4</v>
      </c>
      <c r="B1544">
        <v>1542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8">
        <f t="shared" si="121"/>
        <v>20</v>
      </c>
      <c r="Q1544" t="str">
        <f t="shared" si="122"/>
        <v>photography</v>
      </c>
      <c r="R1544" t="str">
        <f t="shared" si="123"/>
        <v>nature</v>
      </c>
      <c r="S1544" s="12">
        <f>(((K1544/60)/60)/24)+DATE(1970,1,1)</f>
        <v>42170.996527777781</v>
      </c>
      <c r="T1544" s="12">
        <f t="shared" si="124"/>
        <v>42185.996527777781</v>
      </c>
    </row>
    <row r="1545" spans="1:20" ht="45" x14ac:dyDescent="0.25">
      <c r="A1545" s="7">
        <f t="shared" si="120"/>
        <v>0</v>
      </c>
      <c r="B1545">
        <v>1543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8">
        <f t="shared" si="121"/>
        <v>10</v>
      </c>
      <c r="Q1545" t="str">
        <f t="shared" si="122"/>
        <v>photography</v>
      </c>
      <c r="R1545" t="str">
        <f t="shared" si="123"/>
        <v>nature</v>
      </c>
      <c r="S1545" s="12">
        <f>(((K1545/60)/60)/24)+DATE(1970,1,1)</f>
        <v>41935.509652777779</v>
      </c>
      <c r="T1545" s="12">
        <f t="shared" si="124"/>
        <v>41965.551319444443</v>
      </c>
    </row>
    <row r="1546" spans="1:20" ht="45" x14ac:dyDescent="0.25">
      <c r="A1546" s="7">
        <f t="shared" si="120"/>
        <v>0</v>
      </c>
      <c r="B1546">
        <v>1544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8">
        <f t="shared" si="121"/>
        <v>0</v>
      </c>
      <c r="Q1546" t="str">
        <f t="shared" si="122"/>
        <v>photography</v>
      </c>
      <c r="R1546" t="str">
        <f t="shared" si="123"/>
        <v>nature</v>
      </c>
      <c r="S1546" s="12">
        <f>(((K1546/60)/60)/24)+DATE(1970,1,1)</f>
        <v>42053.051203703704</v>
      </c>
      <c r="T1546" s="12">
        <f t="shared" si="124"/>
        <v>42095.012499999997</v>
      </c>
    </row>
    <row r="1547" spans="1:20" ht="45" x14ac:dyDescent="0.25">
      <c r="A1547" s="7">
        <f t="shared" si="120"/>
        <v>0</v>
      </c>
      <c r="B1547">
        <v>1545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8">
        <f t="shared" si="121"/>
        <v>1</v>
      </c>
      <c r="Q1547" t="str">
        <f t="shared" si="122"/>
        <v>photography</v>
      </c>
      <c r="R1547" t="str">
        <f t="shared" si="123"/>
        <v>nature</v>
      </c>
      <c r="S1547" s="12">
        <f>(((K1547/60)/60)/24)+DATE(1970,1,1)</f>
        <v>42031.884652777779</v>
      </c>
      <c r="T1547" s="12">
        <f t="shared" si="124"/>
        <v>42065.886111111111</v>
      </c>
    </row>
    <row r="1548" spans="1:20" ht="60" x14ac:dyDescent="0.25">
      <c r="A1548" s="7">
        <f t="shared" si="120"/>
        <v>29</v>
      </c>
      <c r="B1548">
        <v>1546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8">
        <f t="shared" si="121"/>
        <v>26.272727272727273</v>
      </c>
      <c r="Q1548" t="str">
        <f t="shared" si="122"/>
        <v>photography</v>
      </c>
      <c r="R1548" t="str">
        <f t="shared" si="123"/>
        <v>nature</v>
      </c>
      <c r="S1548" s="12">
        <f>(((K1548/60)/60)/24)+DATE(1970,1,1)</f>
        <v>41839.212951388887</v>
      </c>
      <c r="T1548" s="12">
        <f t="shared" si="124"/>
        <v>41899.212951388887</v>
      </c>
    </row>
    <row r="1549" spans="1:20" ht="45" x14ac:dyDescent="0.25">
      <c r="A1549" s="7">
        <f t="shared" si="120"/>
        <v>0</v>
      </c>
      <c r="B1549">
        <v>1547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8">
        <f t="shared" si="121"/>
        <v>0</v>
      </c>
      <c r="Q1549" t="str">
        <f t="shared" si="122"/>
        <v>photography</v>
      </c>
      <c r="R1549" t="str">
        <f t="shared" si="123"/>
        <v>nature</v>
      </c>
      <c r="S1549" s="12">
        <f>(((K1549/60)/60)/24)+DATE(1970,1,1)</f>
        <v>42782.426875000005</v>
      </c>
      <c r="T1549" s="12">
        <f t="shared" si="124"/>
        <v>42789.426875000005</v>
      </c>
    </row>
    <row r="1550" spans="1:20" ht="30" x14ac:dyDescent="0.25">
      <c r="A1550" s="7">
        <f t="shared" si="120"/>
        <v>9</v>
      </c>
      <c r="B1550">
        <v>1548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8">
        <f t="shared" si="121"/>
        <v>60</v>
      </c>
      <c r="Q1550" t="str">
        <f t="shared" si="122"/>
        <v>photography</v>
      </c>
      <c r="R1550" t="str">
        <f t="shared" si="123"/>
        <v>nature</v>
      </c>
      <c r="S1550" s="12">
        <f>(((K1550/60)/60)/24)+DATE(1970,1,1)</f>
        <v>42286.88217592593</v>
      </c>
      <c r="T1550" s="12">
        <f t="shared" si="124"/>
        <v>42316.923842592587</v>
      </c>
    </row>
    <row r="1551" spans="1:20" ht="45" x14ac:dyDescent="0.25">
      <c r="A1551" s="7">
        <f t="shared" si="120"/>
        <v>34</v>
      </c>
      <c r="B1551">
        <v>1549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8">
        <f t="shared" si="121"/>
        <v>28.333333333333332</v>
      </c>
      <c r="Q1551" t="str">
        <f t="shared" si="122"/>
        <v>photography</v>
      </c>
      <c r="R1551" t="str">
        <f t="shared" si="123"/>
        <v>nature</v>
      </c>
      <c r="S1551" s="12">
        <f>(((K1551/60)/60)/24)+DATE(1970,1,1)</f>
        <v>42281.136099537034</v>
      </c>
      <c r="T1551" s="12">
        <f t="shared" si="124"/>
        <v>42311.177766203706</v>
      </c>
    </row>
    <row r="1552" spans="1:20" ht="60" x14ac:dyDescent="0.25">
      <c r="A1552" s="7">
        <f t="shared" si="120"/>
        <v>13</v>
      </c>
      <c r="B1552">
        <v>1550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8">
        <f t="shared" si="121"/>
        <v>14.428571428571429</v>
      </c>
      <c r="Q1552" t="str">
        <f t="shared" si="122"/>
        <v>photography</v>
      </c>
      <c r="R1552" t="str">
        <f t="shared" si="123"/>
        <v>nature</v>
      </c>
      <c r="S1552" s="12">
        <f>(((K1552/60)/60)/24)+DATE(1970,1,1)</f>
        <v>42472.449467592596</v>
      </c>
      <c r="T1552" s="12">
        <f t="shared" si="124"/>
        <v>42502.449467592596</v>
      </c>
    </row>
    <row r="1553" spans="1:20" ht="60" x14ac:dyDescent="0.25">
      <c r="A1553" s="7">
        <f t="shared" si="120"/>
        <v>0</v>
      </c>
      <c r="B1553">
        <v>1551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8">
        <f t="shared" si="121"/>
        <v>0</v>
      </c>
      <c r="Q1553" t="str">
        <f t="shared" si="122"/>
        <v>photography</v>
      </c>
      <c r="R1553" t="str">
        <f t="shared" si="123"/>
        <v>nature</v>
      </c>
      <c r="S1553" s="12">
        <f>(((K1553/60)/60)/24)+DATE(1970,1,1)</f>
        <v>42121.824525462958</v>
      </c>
      <c r="T1553" s="12">
        <f t="shared" si="124"/>
        <v>42151.824525462958</v>
      </c>
    </row>
    <row r="1554" spans="1:20" ht="60" x14ac:dyDescent="0.25">
      <c r="A1554" s="7">
        <f t="shared" si="120"/>
        <v>49</v>
      </c>
      <c r="B1554">
        <v>1552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8">
        <f t="shared" si="121"/>
        <v>132.1875</v>
      </c>
      <c r="Q1554" t="str">
        <f t="shared" si="122"/>
        <v>photography</v>
      </c>
      <c r="R1554" t="str">
        <f t="shared" si="123"/>
        <v>nature</v>
      </c>
      <c r="S1554" s="12">
        <f>(((K1554/60)/60)/24)+DATE(1970,1,1)</f>
        <v>41892.688750000001</v>
      </c>
      <c r="T1554" s="12">
        <f t="shared" si="124"/>
        <v>41913.165972222225</v>
      </c>
    </row>
    <row r="1555" spans="1:20" ht="45" x14ac:dyDescent="0.25">
      <c r="A1555" s="7">
        <f t="shared" si="120"/>
        <v>0</v>
      </c>
      <c r="B1555">
        <v>1553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8">
        <f t="shared" si="121"/>
        <v>0</v>
      </c>
      <c r="Q1555" t="str">
        <f t="shared" si="122"/>
        <v>photography</v>
      </c>
      <c r="R1555" t="str">
        <f t="shared" si="123"/>
        <v>nature</v>
      </c>
      <c r="S1555" s="12">
        <f>(((K1555/60)/60)/24)+DATE(1970,1,1)</f>
        <v>42219.282951388886</v>
      </c>
      <c r="T1555" s="12">
        <f t="shared" si="124"/>
        <v>42249.282951388886</v>
      </c>
    </row>
    <row r="1556" spans="1:20" ht="60" x14ac:dyDescent="0.25">
      <c r="A1556" s="7">
        <f t="shared" si="120"/>
        <v>0</v>
      </c>
      <c r="B1556">
        <v>1554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8">
        <f t="shared" si="121"/>
        <v>0</v>
      </c>
      <c r="Q1556" t="str">
        <f t="shared" si="122"/>
        <v>photography</v>
      </c>
      <c r="R1556" t="str">
        <f t="shared" si="123"/>
        <v>nature</v>
      </c>
      <c r="S1556" s="12">
        <f>(((K1556/60)/60)/24)+DATE(1970,1,1)</f>
        <v>42188.252199074079</v>
      </c>
      <c r="T1556" s="12">
        <f t="shared" si="124"/>
        <v>42218.252199074079</v>
      </c>
    </row>
    <row r="1557" spans="1:20" ht="45" x14ac:dyDescent="0.25">
      <c r="A1557" s="7">
        <f t="shared" si="120"/>
        <v>0</v>
      </c>
      <c r="B1557">
        <v>1555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8">
        <f t="shared" si="121"/>
        <v>0</v>
      </c>
      <c r="Q1557" t="str">
        <f t="shared" si="122"/>
        <v>photography</v>
      </c>
      <c r="R1557" t="str">
        <f t="shared" si="123"/>
        <v>nature</v>
      </c>
      <c r="S1557" s="12">
        <f>(((K1557/60)/60)/24)+DATE(1970,1,1)</f>
        <v>42241.613796296297</v>
      </c>
      <c r="T1557" s="12">
        <f t="shared" si="124"/>
        <v>42264.708333333328</v>
      </c>
    </row>
    <row r="1558" spans="1:20" ht="45" x14ac:dyDescent="0.25">
      <c r="A1558" s="7">
        <f t="shared" si="120"/>
        <v>45</v>
      </c>
      <c r="B1558">
        <v>1556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8">
        <f t="shared" si="121"/>
        <v>56.416666666666664</v>
      </c>
      <c r="Q1558" t="str">
        <f t="shared" si="122"/>
        <v>photography</v>
      </c>
      <c r="R1558" t="str">
        <f t="shared" si="123"/>
        <v>nature</v>
      </c>
      <c r="S1558" s="12">
        <f>(((K1558/60)/60)/24)+DATE(1970,1,1)</f>
        <v>42525.153055555551</v>
      </c>
      <c r="T1558" s="12">
        <f t="shared" si="124"/>
        <v>42555.153055555551</v>
      </c>
    </row>
    <row r="1559" spans="1:20" ht="45" x14ac:dyDescent="0.25">
      <c r="A1559" s="7">
        <f t="shared" si="120"/>
        <v>4</v>
      </c>
      <c r="B1559">
        <v>1557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8">
        <f t="shared" si="121"/>
        <v>100</v>
      </c>
      <c r="Q1559" t="str">
        <f t="shared" si="122"/>
        <v>photography</v>
      </c>
      <c r="R1559" t="str">
        <f t="shared" si="123"/>
        <v>nature</v>
      </c>
      <c r="S1559" s="12">
        <f>(((K1559/60)/60)/24)+DATE(1970,1,1)</f>
        <v>41871.65315972222</v>
      </c>
      <c r="T1559" s="12">
        <f t="shared" si="124"/>
        <v>41902.65315972222</v>
      </c>
    </row>
    <row r="1560" spans="1:20" ht="45" x14ac:dyDescent="0.25">
      <c r="A1560" s="7">
        <f t="shared" si="120"/>
        <v>5</v>
      </c>
      <c r="B1560">
        <v>1558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8">
        <f t="shared" si="121"/>
        <v>11.666666666666666</v>
      </c>
      <c r="Q1560" t="str">
        <f t="shared" si="122"/>
        <v>photography</v>
      </c>
      <c r="R1560" t="str">
        <f t="shared" si="123"/>
        <v>nature</v>
      </c>
      <c r="S1560" s="12">
        <f>(((K1560/60)/60)/24)+DATE(1970,1,1)</f>
        <v>42185.397673611107</v>
      </c>
      <c r="T1560" s="12">
        <f t="shared" si="124"/>
        <v>42244.508333333331</v>
      </c>
    </row>
    <row r="1561" spans="1:20" ht="45" x14ac:dyDescent="0.25">
      <c r="A1561" s="7">
        <f t="shared" si="120"/>
        <v>0</v>
      </c>
      <c r="B1561">
        <v>1559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8">
        <f t="shared" si="121"/>
        <v>50</v>
      </c>
      <c r="Q1561" t="str">
        <f t="shared" si="122"/>
        <v>photography</v>
      </c>
      <c r="R1561" t="str">
        <f t="shared" si="123"/>
        <v>nature</v>
      </c>
      <c r="S1561" s="12">
        <f>(((K1561/60)/60)/24)+DATE(1970,1,1)</f>
        <v>42108.05322916666</v>
      </c>
      <c r="T1561" s="12">
        <f t="shared" si="124"/>
        <v>42123.05322916666</v>
      </c>
    </row>
    <row r="1562" spans="1:20" ht="60" x14ac:dyDescent="0.25">
      <c r="A1562" s="7">
        <f t="shared" si="120"/>
        <v>4</v>
      </c>
      <c r="B1562">
        <v>1560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8">
        <f t="shared" si="121"/>
        <v>23.5</v>
      </c>
      <c r="Q1562" t="str">
        <f t="shared" si="122"/>
        <v>photography</v>
      </c>
      <c r="R1562" t="str">
        <f t="shared" si="123"/>
        <v>nature</v>
      </c>
      <c r="S1562" s="12">
        <f>(((K1562/60)/60)/24)+DATE(1970,1,1)</f>
        <v>41936.020752314813</v>
      </c>
      <c r="T1562" s="12">
        <f t="shared" si="124"/>
        <v>41956.062418981484</v>
      </c>
    </row>
    <row r="1563" spans="1:20" ht="60" x14ac:dyDescent="0.25">
      <c r="A1563" s="7">
        <f t="shared" si="120"/>
        <v>1</v>
      </c>
      <c r="B1563">
        <v>1561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8">
        <f t="shared" si="121"/>
        <v>67</v>
      </c>
      <c r="Q1563" t="str">
        <f t="shared" si="122"/>
        <v>publishing</v>
      </c>
      <c r="R1563" t="str">
        <f t="shared" si="123"/>
        <v>art books</v>
      </c>
      <c r="S1563" s="12">
        <f>(((K1563/60)/60)/24)+DATE(1970,1,1)</f>
        <v>41555.041701388887</v>
      </c>
      <c r="T1563" s="12">
        <f t="shared" si="124"/>
        <v>41585.083368055559</v>
      </c>
    </row>
    <row r="1564" spans="1:20" ht="60" x14ac:dyDescent="0.25">
      <c r="A1564" s="7">
        <f t="shared" si="120"/>
        <v>0</v>
      </c>
      <c r="B1564">
        <v>1562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8">
        <f t="shared" si="121"/>
        <v>0</v>
      </c>
      <c r="Q1564" t="str">
        <f t="shared" si="122"/>
        <v>publishing</v>
      </c>
      <c r="R1564" t="str">
        <f t="shared" si="123"/>
        <v>art books</v>
      </c>
      <c r="S1564" s="12">
        <f>(((K1564/60)/60)/24)+DATE(1970,1,1)</f>
        <v>40079.566157407404</v>
      </c>
      <c r="T1564" s="12">
        <f t="shared" si="124"/>
        <v>40149.034722222219</v>
      </c>
    </row>
    <row r="1565" spans="1:20" ht="45" x14ac:dyDescent="0.25">
      <c r="A1565" s="7">
        <f t="shared" si="120"/>
        <v>1</v>
      </c>
      <c r="B1565">
        <v>1563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8">
        <f t="shared" si="121"/>
        <v>42.5</v>
      </c>
      <c r="Q1565" t="str">
        <f t="shared" si="122"/>
        <v>publishing</v>
      </c>
      <c r="R1565" t="str">
        <f t="shared" si="123"/>
        <v>art books</v>
      </c>
      <c r="S1565" s="12">
        <f>(((K1565/60)/60)/24)+DATE(1970,1,1)</f>
        <v>41652.742488425924</v>
      </c>
      <c r="T1565" s="12">
        <f t="shared" si="124"/>
        <v>41712.700821759259</v>
      </c>
    </row>
    <row r="1566" spans="1:20" ht="60" x14ac:dyDescent="0.25">
      <c r="A1566" s="7">
        <f t="shared" si="120"/>
        <v>0</v>
      </c>
      <c r="B1566">
        <v>1564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8">
        <f t="shared" si="121"/>
        <v>10</v>
      </c>
      <c r="Q1566" t="str">
        <f t="shared" si="122"/>
        <v>publishing</v>
      </c>
      <c r="R1566" t="str">
        <f t="shared" si="123"/>
        <v>art books</v>
      </c>
      <c r="S1566" s="12">
        <f>(((K1566/60)/60)/24)+DATE(1970,1,1)</f>
        <v>42121.367002314815</v>
      </c>
      <c r="T1566" s="12">
        <f t="shared" si="124"/>
        <v>42152.836805555555</v>
      </c>
    </row>
    <row r="1567" spans="1:20" ht="60" x14ac:dyDescent="0.25">
      <c r="A1567" s="7">
        <f t="shared" si="120"/>
        <v>3</v>
      </c>
      <c r="B1567">
        <v>1565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8">
        <f t="shared" si="121"/>
        <v>100</v>
      </c>
      <c r="Q1567" t="str">
        <f t="shared" si="122"/>
        <v>publishing</v>
      </c>
      <c r="R1567" t="str">
        <f t="shared" si="123"/>
        <v>art books</v>
      </c>
      <c r="S1567" s="12">
        <f>(((K1567/60)/60)/24)+DATE(1970,1,1)</f>
        <v>40672.729872685188</v>
      </c>
      <c r="T1567" s="12">
        <f t="shared" si="124"/>
        <v>40702.729872685188</v>
      </c>
    </row>
    <row r="1568" spans="1:20" ht="45" x14ac:dyDescent="0.25">
      <c r="A1568" s="7">
        <f t="shared" si="120"/>
        <v>21</v>
      </c>
      <c r="B1568">
        <v>1566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8">
        <f t="shared" si="121"/>
        <v>108.05084745762711</v>
      </c>
      <c r="Q1568" t="str">
        <f t="shared" si="122"/>
        <v>publishing</v>
      </c>
      <c r="R1568" t="str">
        <f t="shared" si="123"/>
        <v>art books</v>
      </c>
      <c r="S1568" s="12">
        <f>(((K1568/60)/60)/24)+DATE(1970,1,1)</f>
        <v>42549.916712962964</v>
      </c>
      <c r="T1568" s="12">
        <f t="shared" si="124"/>
        <v>42578.916666666672</v>
      </c>
    </row>
    <row r="1569" spans="1:20" ht="60" x14ac:dyDescent="0.25">
      <c r="A1569" s="7">
        <f t="shared" si="120"/>
        <v>4</v>
      </c>
      <c r="B1569">
        <v>1567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8">
        <f t="shared" si="121"/>
        <v>26.923076923076923</v>
      </c>
      <c r="Q1569" t="str">
        <f t="shared" si="122"/>
        <v>publishing</v>
      </c>
      <c r="R1569" t="str">
        <f t="shared" si="123"/>
        <v>art books</v>
      </c>
      <c r="S1569" s="12">
        <f>(((K1569/60)/60)/24)+DATE(1970,1,1)</f>
        <v>41671.936863425923</v>
      </c>
      <c r="T1569" s="12">
        <f t="shared" si="124"/>
        <v>41687</v>
      </c>
    </row>
    <row r="1570" spans="1:20" ht="45" x14ac:dyDescent="0.25">
      <c r="A1570" s="7">
        <f t="shared" si="120"/>
        <v>14</v>
      </c>
      <c r="B1570">
        <v>1568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8">
        <f t="shared" si="121"/>
        <v>155</v>
      </c>
      <c r="Q1570" t="str">
        <f t="shared" si="122"/>
        <v>publishing</v>
      </c>
      <c r="R1570" t="str">
        <f t="shared" si="123"/>
        <v>art books</v>
      </c>
      <c r="S1570" s="12">
        <f>(((K1570/60)/60)/24)+DATE(1970,1,1)</f>
        <v>41962.062326388885</v>
      </c>
      <c r="T1570" s="12">
        <f t="shared" si="124"/>
        <v>41997.062326388885</v>
      </c>
    </row>
    <row r="1571" spans="1:20" x14ac:dyDescent="0.25">
      <c r="A1571" s="7">
        <f t="shared" si="120"/>
        <v>0</v>
      </c>
      <c r="B1571">
        <v>1569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8">
        <f t="shared" si="121"/>
        <v>0</v>
      </c>
      <c r="Q1571" t="str">
        <f t="shared" si="122"/>
        <v>publishing</v>
      </c>
      <c r="R1571" t="str">
        <f t="shared" si="123"/>
        <v>art books</v>
      </c>
      <c r="S1571" s="12">
        <f>(((K1571/60)/60)/24)+DATE(1970,1,1)</f>
        <v>41389.679560185185</v>
      </c>
      <c r="T1571" s="12">
        <f t="shared" si="124"/>
        <v>41419.679560185185</v>
      </c>
    </row>
    <row r="1572" spans="1:20" ht="30" x14ac:dyDescent="0.25">
      <c r="A1572" s="7">
        <f t="shared" si="120"/>
        <v>41</v>
      </c>
      <c r="B1572">
        <v>1570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8">
        <f t="shared" si="121"/>
        <v>47.769230769230766</v>
      </c>
      <c r="Q1572" t="str">
        <f t="shared" si="122"/>
        <v>publishing</v>
      </c>
      <c r="R1572" t="str">
        <f t="shared" si="123"/>
        <v>art books</v>
      </c>
      <c r="S1572" s="12">
        <f>(((K1572/60)/60)/24)+DATE(1970,1,1)</f>
        <v>42438.813449074078</v>
      </c>
      <c r="T1572" s="12">
        <f t="shared" si="124"/>
        <v>42468.771782407406</v>
      </c>
    </row>
    <row r="1573" spans="1:20" ht="60" x14ac:dyDescent="0.25">
      <c r="A1573" s="7">
        <f t="shared" si="120"/>
        <v>1</v>
      </c>
      <c r="B1573">
        <v>1571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8">
        <f t="shared" si="121"/>
        <v>20</v>
      </c>
      <c r="Q1573" t="str">
        <f t="shared" si="122"/>
        <v>publishing</v>
      </c>
      <c r="R1573" t="str">
        <f t="shared" si="123"/>
        <v>art books</v>
      </c>
      <c r="S1573" s="12">
        <f>(((K1573/60)/60)/24)+DATE(1970,1,1)</f>
        <v>42144.769479166673</v>
      </c>
      <c r="T1573" s="12">
        <f t="shared" si="124"/>
        <v>42174.769479166673</v>
      </c>
    </row>
    <row r="1574" spans="1:20" ht="60" x14ac:dyDescent="0.25">
      <c r="A1574" s="7">
        <f t="shared" si="120"/>
        <v>5</v>
      </c>
      <c r="B1574">
        <v>1572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8">
        <f t="shared" si="121"/>
        <v>41.666666666666664</v>
      </c>
      <c r="Q1574" t="str">
        <f t="shared" si="122"/>
        <v>publishing</v>
      </c>
      <c r="R1574" t="str">
        <f t="shared" si="123"/>
        <v>art books</v>
      </c>
      <c r="S1574" s="12">
        <f>(((K1574/60)/60)/24)+DATE(1970,1,1)</f>
        <v>42404.033090277779</v>
      </c>
      <c r="T1574" s="12">
        <f t="shared" si="124"/>
        <v>42428.999305555553</v>
      </c>
    </row>
    <row r="1575" spans="1:20" ht="60" x14ac:dyDescent="0.25">
      <c r="A1575" s="7">
        <f t="shared" si="120"/>
        <v>2</v>
      </c>
      <c r="B1575">
        <v>1573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8">
        <f t="shared" si="121"/>
        <v>74.333333333333329</v>
      </c>
      <c r="Q1575" t="str">
        <f t="shared" si="122"/>
        <v>publishing</v>
      </c>
      <c r="R1575" t="str">
        <f t="shared" si="123"/>
        <v>art books</v>
      </c>
      <c r="S1575" s="12">
        <f>(((K1575/60)/60)/24)+DATE(1970,1,1)</f>
        <v>42786.000023148154</v>
      </c>
      <c r="T1575" s="12">
        <f t="shared" si="124"/>
        <v>42826.165972222225</v>
      </c>
    </row>
    <row r="1576" spans="1:20" ht="60" x14ac:dyDescent="0.25">
      <c r="A1576" s="7">
        <f t="shared" si="120"/>
        <v>5</v>
      </c>
      <c r="B1576">
        <v>1574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8">
        <f t="shared" si="121"/>
        <v>84.333333333333329</v>
      </c>
      <c r="Q1576" t="str">
        <f t="shared" si="122"/>
        <v>publishing</v>
      </c>
      <c r="R1576" t="str">
        <f t="shared" si="123"/>
        <v>art books</v>
      </c>
      <c r="S1576" s="12">
        <f>(((K1576/60)/60)/24)+DATE(1970,1,1)</f>
        <v>42017.927418981482</v>
      </c>
      <c r="T1576" s="12">
        <f t="shared" si="124"/>
        <v>42052.927418981482</v>
      </c>
    </row>
    <row r="1577" spans="1:20" ht="60" x14ac:dyDescent="0.25">
      <c r="A1577" s="7">
        <f t="shared" si="120"/>
        <v>23</v>
      </c>
      <c r="B1577">
        <v>1575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8">
        <f t="shared" si="121"/>
        <v>65.457142857142856</v>
      </c>
      <c r="Q1577" t="str">
        <f t="shared" si="122"/>
        <v>publishing</v>
      </c>
      <c r="R1577" t="str">
        <f t="shared" si="123"/>
        <v>art books</v>
      </c>
      <c r="S1577" s="12">
        <f>(((K1577/60)/60)/24)+DATE(1970,1,1)</f>
        <v>41799.524259259262</v>
      </c>
      <c r="T1577" s="12">
        <f t="shared" si="124"/>
        <v>41829.524259259262</v>
      </c>
    </row>
    <row r="1578" spans="1:20" ht="45" x14ac:dyDescent="0.25">
      <c r="A1578" s="7">
        <f t="shared" si="120"/>
        <v>13</v>
      </c>
      <c r="B1578">
        <v>1576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8">
        <f t="shared" si="121"/>
        <v>65</v>
      </c>
      <c r="Q1578" t="str">
        <f t="shared" si="122"/>
        <v>publishing</v>
      </c>
      <c r="R1578" t="str">
        <f t="shared" si="123"/>
        <v>art books</v>
      </c>
      <c r="S1578" s="12">
        <f>(((K1578/60)/60)/24)+DATE(1970,1,1)</f>
        <v>42140.879259259258</v>
      </c>
      <c r="T1578" s="12">
        <f t="shared" si="124"/>
        <v>42185.879259259258</v>
      </c>
    </row>
    <row r="1579" spans="1:20" ht="60" x14ac:dyDescent="0.25">
      <c r="A1579" s="7">
        <f t="shared" si="120"/>
        <v>1</v>
      </c>
      <c r="B1579">
        <v>1577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8">
        <f t="shared" si="121"/>
        <v>27.5</v>
      </c>
      <c r="Q1579" t="str">
        <f t="shared" si="122"/>
        <v>publishing</v>
      </c>
      <c r="R1579" t="str">
        <f t="shared" si="123"/>
        <v>art books</v>
      </c>
      <c r="S1579" s="12">
        <f>(((K1579/60)/60)/24)+DATE(1970,1,1)</f>
        <v>41054.847777777781</v>
      </c>
      <c r="T1579" s="12">
        <f t="shared" si="124"/>
        <v>41114.847777777781</v>
      </c>
    </row>
    <row r="1580" spans="1:20" ht="60" x14ac:dyDescent="0.25">
      <c r="A1580" s="7">
        <f t="shared" si="120"/>
        <v>11</v>
      </c>
      <c r="B1580">
        <v>1578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8">
        <f t="shared" si="121"/>
        <v>51.25</v>
      </c>
      <c r="Q1580" t="str">
        <f t="shared" si="122"/>
        <v>publishing</v>
      </c>
      <c r="R1580" t="str">
        <f t="shared" si="123"/>
        <v>art books</v>
      </c>
      <c r="S1580" s="12">
        <f>(((K1580/60)/60)/24)+DATE(1970,1,1)</f>
        <v>40399.065868055557</v>
      </c>
      <c r="T1580" s="12">
        <f t="shared" si="124"/>
        <v>40423.083333333336</v>
      </c>
    </row>
    <row r="1581" spans="1:20" ht="45" x14ac:dyDescent="0.25">
      <c r="A1581" s="7">
        <f t="shared" si="120"/>
        <v>1</v>
      </c>
      <c r="B1581">
        <v>1579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8">
        <f t="shared" si="121"/>
        <v>14</v>
      </c>
      <c r="Q1581" t="str">
        <f t="shared" si="122"/>
        <v>publishing</v>
      </c>
      <c r="R1581" t="str">
        <f t="shared" si="123"/>
        <v>art books</v>
      </c>
      <c r="S1581" s="12">
        <f>(((K1581/60)/60)/24)+DATE(1970,1,1)</f>
        <v>41481.996423611112</v>
      </c>
      <c r="T1581" s="12">
        <f t="shared" si="124"/>
        <v>41514.996423611112</v>
      </c>
    </row>
    <row r="1582" spans="1:20" ht="45" x14ac:dyDescent="0.25">
      <c r="A1582" s="7">
        <f t="shared" si="120"/>
        <v>0</v>
      </c>
      <c r="B1582">
        <v>1580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8">
        <f t="shared" si="121"/>
        <v>0</v>
      </c>
      <c r="Q1582" t="str">
        <f t="shared" si="122"/>
        <v>publishing</v>
      </c>
      <c r="R1582" t="str">
        <f t="shared" si="123"/>
        <v>art books</v>
      </c>
      <c r="S1582" s="12">
        <f>(((K1582/60)/60)/24)+DATE(1970,1,1)</f>
        <v>40990.050069444449</v>
      </c>
      <c r="T1582" s="12">
        <f t="shared" si="124"/>
        <v>41050.050069444449</v>
      </c>
    </row>
    <row r="1583" spans="1:20" ht="60" x14ac:dyDescent="0.25">
      <c r="A1583" s="7">
        <f t="shared" si="120"/>
        <v>1</v>
      </c>
      <c r="B1583">
        <v>1581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8">
        <f t="shared" si="121"/>
        <v>5</v>
      </c>
      <c r="Q1583" t="str">
        <f t="shared" si="122"/>
        <v>photography</v>
      </c>
      <c r="R1583" t="str">
        <f t="shared" si="123"/>
        <v>places</v>
      </c>
      <c r="S1583" s="12">
        <f>(((K1583/60)/60)/24)+DATE(1970,1,1)</f>
        <v>42325.448958333334</v>
      </c>
      <c r="T1583" s="12">
        <f t="shared" si="124"/>
        <v>42357.448958333334</v>
      </c>
    </row>
    <row r="1584" spans="1:20" ht="30" x14ac:dyDescent="0.25">
      <c r="A1584" s="7">
        <f t="shared" si="120"/>
        <v>9</v>
      </c>
      <c r="B1584">
        <v>1582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8">
        <f t="shared" si="121"/>
        <v>31</v>
      </c>
      <c r="Q1584" t="str">
        <f t="shared" si="122"/>
        <v>photography</v>
      </c>
      <c r="R1584" t="str">
        <f t="shared" si="123"/>
        <v>places</v>
      </c>
      <c r="S1584" s="12">
        <f>(((K1584/60)/60)/24)+DATE(1970,1,1)</f>
        <v>42246.789965277778</v>
      </c>
      <c r="T1584" s="12">
        <f t="shared" si="124"/>
        <v>42303.888888888891</v>
      </c>
    </row>
    <row r="1585" spans="1:20" ht="60" x14ac:dyDescent="0.25">
      <c r="A1585" s="7">
        <f t="shared" si="120"/>
        <v>0</v>
      </c>
      <c r="B1585">
        <v>1583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8">
        <f t="shared" si="121"/>
        <v>15</v>
      </c>
      <c r="Q1585" t="str">
        <f t="shared" si="122"/>
        <v>photography</v>
      </c>
      <c r="R1585" t="str">
        <f t="shared" si="123"/>
        <v>places</v>
      </c>
      <c r="S1585" s="12">
        <f>(((K1585/60)/60)/24)+DATE(1970,1,1)</f>
        <v>41877.904988425929</v>
      </c>
      <c r="T1585" s="12">
        <f t="shared" si="124"/>
        <v>41907.904988425929</v>
      </c>
    </row>
    <row r="1586" spans="1:20" ht="60" x14ac:dyDescent="0.25">
      <c r="A1586" s="7">
        <f t="shared" si="120"/>
        <v>0</v>
      </c>
      <c r="B1586">
        <v>1584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8">
        <f t="shared" si="121"/>
        <v>0</v>
      </c>
      <c r="Q1586" t="str">
        <f t="shared" si="122"/>
        <v>photography</v>
      </c>
      <c r="R1586" t="str">
        <f t="shared" si="123"/>
        <v>places</v>
      </c>
      <c r="S1586" s="12">
        <f>(((K1586/60)/60)/24)+DATE(1970,1,1)</f>
        <v>41779.649317129632</v>
      </c>
      <c r="T1586" s="12">
        <f t="shared" si="124"/>
        <v>41789.649317129632</v>
      </c>
    </row>
    <row r="1587" spans="1:20" ht="60" x14ac:dyDescent="0.25">
      <c r="A1587" s="7">
        <f t="shared" si="120"/>
        <v>79</v>
      </c>
      <c r="B1587">
        <v>1585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8">
        <f t="shared" si="121"/>
        <v>131.66666666666666</v>
      </c>
      <c r="Q1587" t="str">
        <f t="shared" si="122"/>
        <v>photography</v>
      </c>
      <c r="R1587" t="str">
        <f t="shared" si="123"/>
        <v>places</v>
      </c>
      <c r="S1587" s="12">
        <f>(((K1587/60)/60)/24)+DATE(1970,1,1)</f>
        <v>42707.895462962959</v>
      </c>
      <c r="T1587" s="12">
        <f t="shared" si="124"/>
        <v>42729.458333333328</v>
      </c>
    </row>
    <row r="1588" spans="1:20" ht="30" x14ac:dyDescent="0.25">
      <c r="A1588" s="7">
        <f t="shared" si="120"/>
        <v>0</v>
      </c>
      <c r="B1588">
        <v>1586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8">
        <f t="shared" si="121"/>
        <v>0</v>
      </c>
      <c r="Q1588" t="str">
        <f t="shared" si="122"/>
        <v>photography</v>
      </c>
      <c r="R1588" t="str">
        <f t="shared" si="123"/>
        <v>places</v>
      </c>
      <c r="S1588" s="12">
        <f>(((K1588/60)/60)/24)+DATE(1970,1,1)</f>
        <v>42069.104421296302</v>
      </c>
      <c r="T1588" s="12">
        <f t="shared" si="124"/>
        <v>42099.062754629631</v>
      </c>
    </row>
    <row r="1589" spans="1:20" ht="60" x14ac:dyDescent="0.25">
      <c r="A1589" s="7">
        <f t="shared" si="120"/>
        <v>0</v>
      </c>
      <c r="B1589">
        <v>1587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8">
        <f t="shared" si="121"/>
        <v>1</v>
      </c>
      <c r="Q1589" t="str">
        <f t="shared" si="122"/>
        <v>photography</v>
      </c>
      <c r="R1589" t="str">
        <f t="shared" si="123"/>
        <v>places</v>
      </c>
      <c r="S1589" s="12">
        <f>(((K1589/60)/60)/24)+DATE(1970,1,1)</f>
        <v>41956.950983796298</v>
      </c>
      <c r="T1589" s="12">
        <f t="shared" si="124"/>
        <v>41986.950983796298</v>
      </c>
    </row>
    <row r="1590" spans="1:20" ht="30" x14ac:dyDescent="0.25">
      <c r="A1590" s="7">
        <f t="shared" si="120"/>
        <v>0</v>
      </c>
      <c r="B1590">
        <v>1588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8">
        <f t="shared" si="121"/>
        <v>0</v>
      </c>
      <c r="Q1590" t="str">
        <f t="shared" si="122"/>
        <v>photography</v>
      </c>
      <c r="R1590" t="str">
        <f t="shared" si="123"/>
        <v>places</v>
      </c>
      <c r="S1590" s="12">
        <f>(((K1590/60)/60)/24)+DATE(1970,1,1)</f>
        <v>42005.24998842593</v>
      </c>
      <c r="T1590" s="12">
        <f t="shared" si="124"/>
        <v>42035.841666666667</v>
      </c>
    </row>
    <row r="1591" spans="1:20" ht="45" x14ac:dyDescent="0.25">
      <c r="A1591" s="7">
        <f t="shared" si="120"/>
        <v>0</v>
      </c>
      <c r="B1591">
        <v>1589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8">
        <f t="shared" si="121"/>
        <v>0</v>
      </c>
      <c r="Q1591" t="str">
        <f t="shared" si="122"/>
        <v>photography</v>
      </c>
      <c r="R1591" t="str">
        <f t="shared" si="123"/>
        <v>places</v>
      </c>
      <c r="S1591" s="12">
        <f>(((K1591/60)/60)/24)+DATE(1970,1,1)</f>
        <v>42256.984791666662</v>
      </c>
      <c r="T1591" s="12">
        <f t="shared" si="124"/>
        <v>42286.984791666662</v>
      </c>
    </row>
    <row r="1592" spans="1:20" x14ac:dyDescent="0.25">
      <c r="A1592" s="7">
        <f t="shared" si="120"/>
        <v>2</v>
      </c>
      <c r="B1592">
        <v>1590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8">
        <f t="shared" si="121"/>
        <v>510</v>
      </c>
      <c r="Q1592" t="str">
        <f t="shared" si="122"/>
        <v>photography</v>
      </c>
      <c r="R1592" t="str">
        <f t="shared" si="123"/>
        <v>places</v>
      </c>
      <c r="S1592" s="12">
        <f>(((K1592/60)/60)/24)+DATE(1970,1,1)</f>
        <v>42240.857222222221</v>
      </c>
      <c r="T1592" s="12">
        <f t="shared" si="124"/>
        <v>42270.857222222221</v>
      </c>
    </row>
    <row r="1593" spans="1:20" ht="60" x14ac:dyDescent="0.25">
      <c r="A1593" s="7">
        <f t="shared" si="120"/>
        <v>29</v>
      </c>
      <c r="B1593">
        <v>1591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8">
        <f t="shared" si="121"/>
        <v>44.478260869565219</v>
      </c>
      <c r="Q1593" t="str">
        <f t="shared" si="122"/>
        <v>photography</v>
      </c>
      <c r="R1593" t="str">
        <f t="shared" si="123"/>
        <v>places</v>
      </c>
      <c r="S1593" s="12">
        <f>(((K1593/60)/60)/24)+DATE(1970,1,1)</f>
        <v>42433.726168981477</v>
      </c>
      <c r="T1593" s="12">
        <f t="shared" si="124"/>
        <v>42463.68450231482</v>
      </c>
    </row>
    <row r="1594" spans="1:20" ht="30" x14ac:dyDescent="0.25">
      <c r="A1594" s="7">
        <f t="shared" si="120"/>
        <v>0</v>
      </c>
      <c r="B1594">
        <v>1592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8">
        <f t="shared" si="121"/>
        <v>0</v>
      </c>
      <c r="Q1594" t="str">
        <f t="shared" si="122"/>
        <v>photography</v>
      </c>
      <c r="R1594" t="str">
        <f t="shared" si="123"/>
        <v>places</v>
      </c>
      <c r="S1594" s="12">
        <f>(((K1594/60)/60)/24)+DATE(1970,1,1)</f>
        <v>42046.072743055556</v>
      </c>
      <c r="T1594" s="12">
        <f t="shared" si="124"/>
        <v>42091.031076388885</v>
      </c>
    </row>
    <row r="1595" spans="1:20" ht="45" x14ac:dyDescent="0.25">
      <c r="A1595" s="7">
        <f t="shared" si="120"/>
        <v>0</v>
      </c>
      <c r="B1595">
        <v>1593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8">
        <f t="shared" si="121"/>
        <v>1</v>
      </c>
      <c r="Q1595" t="str">
        <f t="shared" si="122"/>
        <v>photography</v>
      </c>
      <c r="R1595" t="str">
        <f t="shared" si="123"/>
        <v>places</v>
      </c>
      <c r="S1595" s="12">
        <f>(((K1595/60)/60)/24)+DATE(1970,1,1)</f>
        <v>42033.845543981486</v>
      </c>
      <c r="T1595" s="12">
        <f t="shared" si="124"/>
        <v>42063.845543981486</v>
      </c>
    </row>
    <row r="1596" spans="1:20" ht="45" x14ac:dyDescent="0.25">
      <c r="A1596" s="7">
        <f t="shared" si="120"/>
        <v>21</v>
      </c>
      <c r="B1596">
        <v>1594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8">
        <f t="shared" si="121"/>
        <v>20.5</v>
      </c>
      <c r="Q1596" t="str">
        <f t="shared" si="122"/>
        <v>photography</v>
      </c>
      <c r="R1596" t="str">
        <f t="shared" si="123"/>
        <v>places</v>
      </c>
      <c r="S1596" s="12">
        <f>(((K1596/60)/60)/24)+DATE(1970,1,1)</f>
        <v>42445.712754629625</v>
      </c>
      <c r="T1596" s="12">
        <f t="shared" si="124"/>
        <v>42505.681249999994</v>
      </c>
    </row>
    <row r="1597" spans="1:20" ht="45" x14ac:dyDescent="0.25">
      <c r="A1597" s="7">
        <f t="shared" si="120"/>
        <v>0</v>
      </c>
      <c r="B1597">
        <v>1595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8">
        <f t="shared" si="121"/>
        <v>40</v>
      </c>
      <c r="Q1597" t="str">
        <f t="shared" si="122"/>
        <v>photography</v>
      </c>
      <c r="R1597" t="str">
        <f t="shared" si="123"/>
        <v>places</v>
      </c>
      <c r="S1597" s="12">
        <f>(((K1597/60)/60)/24)+DATE(1970,1,1)</f>
        <v>41780.050092592595</v>
      </c>
      <c r="T1597" s="12">
        <f t="shared" si="124"/>
        <v>41808.842361111114</v>
      </c>
    </row>
    <row r="1598" spans="1:20" ht="45" x14ac:dyDescent="0.25">
      <c r="A1598" s="7">
        <f t="shared" si="120"/>
        <v>2</v>
      </c>
      <c r="B1598">
        <v>1596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8">
        <f t="shared" si="121"/>
        <v>25</v>
      </c>
      <c r="Q1598" t="str">
        <f t="shared" si="122"/>
        <v>photography</v>
      </c>
      <c r="R1598" t="str">
        <f t="shared" si="123"/>
        <v>places</v>
      </c>
      <c r="S1598" s="12">
        <f>(((K1598/60)/60)/24)+DATE(1970,1,1)</f>
        <v>41941.430196759262</v>
      </c>
      <c r="T1598" s="12">
        <f t="shared" si="124"/>
        <v>41986.471863425926</v>
      </c>
    </row>
    <row r="1599" spans="1:20" ht="45" x14ac:dyDescent="0.25">
      <c r="A1599" s="7">
        <f t="shared" si="120"/>
        <v>0</v>
      </c>
      <c r="B1599">
        <v>1597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8">
        <f t="shared" si="121"/>
        <v>0</v>
      </c>
      <c r="Q1599" t="str">
        <f t="shared" si="122"/>
        <v>photography</v>
      </c>
      <c r="R1599" t="str">
        <f t="shared" si="123"/>
        <v>places</v>
      </c>
      <c r="S1599" s="12">
        <f>(((K1599/60)/60)/24)+DATE(1970,1,1)</f>
        <v>42603.354131944448</v>
      </c>
      <c r="T1599" s="12">
        <f t="shared" si="124"/>
        <v>42633.354131944448</v>
      </c>
    </row>
    <row r="1600" spans="1:20" ht="60" x14ac:dyDescent="0.25">
      <c r="A1600" s="7">
        <f t="shared" si="120"/>
        <v>0</v>
      </c>
      <c r="B1600">
        <v>1598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8">
        <f t="shared" si="121"/>
        <v>1</v>
      </c>
      <c r="Q1600" t="str">
        <f t="shared" si="122"/>
        <v>photography</v>
      </c>
      <c r="R1600" t="str">
        <f t="shared" si="123"/>
        <v>places</v>
      </c>
      <c r="S1600" s="12">
        <f>(((K1600/60)/60)/24)+DATE(1970,1,1)</f>
        <v>42151.667337962965</v>
      </c>
      <c r="T1600" s="12">
        <f t="shared" si="124"/>
        <v>42211.667337962965</v>
      </c>
    </row>
    <row r="1601" spans="1:20" ht="45" x14ac:dyDescent="0.25">
      <c r="A1601" s="7">
        <f t="shared" si="120"/>
        <v>0</v>
      </c>
      <c r="B1601">
        <v>1599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8">
        <f t="shared" si="121"/>
        <v>0</v>
      </c>
      <c r="Q1601" t="str">
        <f t="shared" si="122"/>
        <v>photography</v>
      </c>
      <c r="R1601" t="str">
        <f t="shared" si="123"/>
        <v>places</v>
      </c>
      <c r="S1601" s="12">
        <f>(((K1601/60)/60)/24)+DATE(1970,1,1)</f>
        <v>42438.53907407407</v>
      </c>
      <c r="T1601" s="12">
        <f t="shared" si="124"/>
        <v>42468.497407407413</v>
      </c>
    </row>
    <row r="1602" spans="1:20" ht="60" x14ac:dyDescent="0.25">
      <c r="A1602" s="7">
        <f t="shared" si="120"/>
        <v>7</v>
      </c>
      <c r="B1602">
        <v>1600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8">
        <f t="shared" si="121"/>
        <v>40.777777777777779</v>
      </c>
      <c r="Q1602" t="str">
        <f t="shared" si="122"/>
        <v>photography</v>
      </c>
      <c r="R1602" t="str">
        <f t="shared" si="123"/>
        <v>places</v>
      </c>
      <c r="S1602" s="12">
        <f>(((K1602/60)/60)/24)+DATE(1970,1,1)</f>
        <v>41791.057314814818</v>
      </c>
      <c r="T1602" s="12">
        <f t="shared" si="124"/>
        <v>41835.21597222222</v>
      </c>
    </row>
    <row r="1603" spans="1:20" ht="45" x14ac:dyDescent="0.25">
      <c r="A1603" s="7">
        <f t="shared" ref="A1603:A1666" si="125">IF(E1603&gt;0,ROUND(100*F1603/E1603,0),0)</f>
        <v>108</v>
      </c>
      <c r="B1603">
        <v>1601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8">
        <f t="shared" ref="P1603:P1666" si="126">IF(M1603&gt;0,F1603/M1603,0)</f>
        <v>48.325535714285714</v>
      </c>
      <c r="Q1603" t="str">
        <f t="shared" ref="Q1603:Q1666" si="127">MID(O1603,1,FIND("/",O1603)-1)</f>
        <v>music</v>
      </c>
      <c r="R1603" t="str">
        <f t="shared" ref="R1603:R1666" si="128">MID(O1603,FIND("/",O1603)+1,LEN(O1603)-FIND("/",O1603))</f>
        <v>rock</v>
      </c>
      <c r="S1603" s="12">
        <f>(((K1603/60)/60)/24)+DATE(1970,1,1)</f>
        <v>40638.092974537038</v>
      </c>
      <c r="T1603" s="12">
        <f t="shared" ref="T1603:T1666" si="129">(((J1603/60)/60)/24)+DATE(1970,1,1)</f>
        <v>40668.092974537038</v>
      </c>
    </row>
    <row r="1604" spans="1:20" ht="45" x14ac:dyDescent="0.25">
      <c r="A1604" s="7">
        <f t="shared" si="125"/>
        <v>100</v>
      </c>
      <c r="B1604">
        <v>1602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8">
        <f t="shared" si="126"/>
        <v>46.953125</v>
      </c>
      <c r="Q1604" t="str">
        <f t="shared" si="127"/>
        <v>music</v>
      </c>
      <c r="R1604" t="str">
        <f t="shared" si="128"/>
        <v>rock</v>
      </c>
      <c r="S1604" s="12">
        <f>(((K1604/60)/60)/24)+DATE(1970,1,1)</f>
        <v>40788.297650462962</v>
      </c>
      <c r="T1604" s="12">
        <f t="shared" si="129"/>
        <v>40830.958333333336</v>
      </c>
    </row>
    <row r="1605" spans="1:20" ht="45" x14ac:dyDescent="0.25">
      <c r="A1605" s="7">
        <f t="shared" si="125"/>
        <v>100</v>
      </c>
      <c r="B1605">
        <v>1603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8">
        <f t="shared" si="126"/>
        <v>66.688666666666663</v>
      </c>
      <c r="Q1605" t="str">
        <f t="shared" si="127"/>
        <v>music</v>
      </c>
      <c r="R1605" t="str">
        <f t="shared" si="128"/>
        <v>rock</v>
      </c>
      <c r="S1605" s="12">
        <f>(((K1605/60)/60)/24)+DATE(1970,1,1)</f>
        <v>40876.169664351852</v>
      </c>
      <c r="T1605" s="12">
        <f t="shared" si="129"/>
        <v>40936.169664351852</v>
      </c>
    </row>
    <row r="1606" spans="1:20" ht="60" x14ac:dyDescent="0.25">
      <c r="A1606" s="7">
        <f t="shared" si="125"/>
        <v>122</v>
      </c>
      <c r="B1606">
        <v>1604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8">
        <f t="shared" si="126"/>
        <v>48.842857142857142</v>
      </c>
      <c r="Q1606" t="str">
        <f t="shared" si="127"/>
        <v>music</v>
      </c>
      <c r="R1606" t="str">
        <f t="shared" si="128"/>
        <v>rock</v>
      </c>
      <c r="S1606" s="12">
        <f>(((K1606/60)/60)/24)+DATE(1970,1,1)</f>
        <v>40945.845312500001</v>
      </c>
      <c r="T1606" s="12">
        <f t="shared" si="129"/>
        <v>40985.80364583333</v>
      </c>
    </row>
    <row r="1607" spans="1:20" ht="60" x14ac:dyDescent="0.25">
      <c r="A1607" s="7">
        <f t="shared" si="125"/>
        <v>101</v>
      </c>
      <c r="B1607">
        <v>1605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8">
        <f t="shared" si="126"/>
        <v>137.30909090909091</v>
      </c>
      <c r="Q1607" t="str">
        <f t="shared" si="127"/>
        <v>music</v>
      </c>
      <c r="R1607" t="str">
        <f t="shared" si="128"/>
        <v>rock</v>
      </c>
      <c r="S1607" s="12">
        <f>(((K1607/60)/60)/24)+DATE(1970,1,1)</f>
        <v>40747.012881944444</v>
      </c>
      <c r="T1607" s="12">
        <f t="shared" si="129"/>
        <v>40756.291666666664</v>
      </c>
    </row>
    <row r="1608" spans="1:20" ht="60" x14ac:dyDescent="0.25">
      <c r="A1608" s="7">
        <f t="shared" si="125"/>
        <v>101</v>
      </c>
      <c r="B1608">
        <v>1606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8">
        <f t="shared" si="126"/>
        <v>87.829673913043479</v>
      </c>
      <c r="Q1608" t="str">
        <f t="shared" si="127"/>
        <v>music</v>
      </c>
      <c r="R1608" t="str">
        <f t="shared" si="128"/>
        <v>rock</v>
      </c>
      <c r="S1608" s="12">
        <f>(((K1608/60)/60)/24)+DATE(1970,1,1)</f>
        <v>40536.111550925925</v>
      </c>
      <c r="T1608" s="12">
        <f t="shared" si="129"/>
        <v>40626.069884259261</v>
      </c>
    </row>
    <row r="1609" spans="1:20" ht="45" x14ac:dyDescent="0.25">
      <c r="A1609" s="7">
        <f t="shared" si="125"/>
        <v>145</v>
      </c>
      <c r="B1609">
        <v>1607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8">
        <f t="shared" si="126"/>
        <v>70.785365853658533</v>
      </c>
      <c r="Q1609" t="str">
        <f t="shared" si="127"/>
        <v>music</v>
      </c>
      <c r="R1609" t="str">
        <f t="shared" si="128"/>
        <v>rock</v>
      </c>
      <c r="S1609" s="12">
        <f>(((K1609/60)/60)/24)+DATE(1970,1,1)</f>
        <v>41053.80846064815</v>
      </c>
      <c r="T1609" s="12">
        <f t="shared" si="129"/>
        <v>41074.80846064815</v>
      </c>
    </row>
    <row r="1610" spans="1:20" ht="45" x14ac:dyDescent="0.25">
      <c r="A1610" s="7">
        <f t="shared" si="125"/>
        <v>101</v>
      </c>
      <c r="B1610">
        <v>1608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8">
        <f t="shared" si="126"/>
        <v>52.826086956521742</v>
      </c>
      <c r="Q1610" t="str">
        <f t="shared" si="127"/>
        <v>music</v>
      </c>
      <c r="R1610" t="str">
        <f t="shared" si="128"/>
        <v>rock</v>
      </c>
      <c r="S1610" s="12">
        <f>(((K1610/60)/60)/24)+DATE(1970,1,1)</f>
        <v>41607.83085648148</v>
      </c>
      <c r="T1610" s="12">
        <f t="shared" si="129"/>
        <v>41640.226388888892</v>
      </c>
    </row>
    <row r="1611" spans="1:20" ht="45" x14ac:dyDescent="0.25">
      <c r="A1611" s="7">
        <f t="shared" si="125"/>
        <v>118</v>
      </c>
      <c r="B1611">
        <v>1609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8">
        <f t="shared" si="126"/>
        <v>443.75</v>
      </c>
      <c r="Q1611" t="str">
        <f t="shared" si="127"/>
        <v>music</v>
      </c>
      <c r="R1611" t="str">
        <f t="shared" si="128"/>
        <v>rock</v>
      </c>
      <c r="S1611" s="12">
        <f>(((K1611/60)/60)/24)+DATE(1970,1,1)</f>
        <v>40796.001261574071</v>
      </c>
      <c r="T1611" s="12">
        <f t="shared" si="129"/>
        <v>40849.333333333336</v>
      </c>
    </row>
    <row r="1612" spans="1:20" ht="30" x14ac:dyDescent="0.25">
      <c r="A1612" s="7">
        <f t="shared" si="125"/>
        <v>272</v>
      </c>
      <c r="B1612">
        <v>1610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8">
        <f t="shared" si="126"/>
        <v>48.544642857142854</v>
      </c>
      <c r="Q1612" t="str">
        <f t="shared" si="127"/>
        <v>music</v>
      </c>
      <c r="R1612" t="str">
        <f t="shared" si="128"/>
        <v>rock</v>
      </c>
      <c r="S1612" s="12">
        <f>(((K1612/60)/60)/24)+DATE(1970,1,1)</f>
        <v>41228.924884259257</v>
      </c>
      <c r="T1612" s="12">
        <f t="shared" si="129"/>
        <v>41258.924884259257</v>
      </c>
    </row>
    <row r="1613" spans="1:20" x14ac:dyDescent="0.25">
      <c r="A1613" s="7">
        <f t="shared" si="125"/>
        <v>125</v>
      </c>
      <c r="B1613">
        <v>1611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8">
        <f t="shared" si="126"/>
        <v>37.074074074074076</v>
      </c>
      <c r="Q1613" t="str">
        <f t="shared" si="127"/>
        <v>music</v>
      </c>
      <c r="R1613" t="str">
        <f t="shared" si="128"/>
        <v>rock</v>
      </c>
      <c r="S1613" s="12">
        <f>(((K1613/60)/60)/24)+DATE(1970,1,1)</f>
        <v>41409.00037037037</v>
      </c>
      <c r="T1613" s="12">
        <f t="shared" si="129"/>
        <v>41430.00037037037</v>
      </c>
    </row>
    <row r="1614" spans="1:20" ht="45" x14ac:dyDescent="0.25">
      <c r="A1614" s="7">
        <f t="shared" si="125"/>
        <v>110</v>
      </c>
      <c r="B1614">
        <v>1612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8">
        <f t="shared" si="126"/>
        <v>50</v>
      </c>
      <c r="Q1614" t="str">
        <f t="shared" si="127"/>
        <v>music</v>
      </c>
      <c r="R1614" t="str">
        <f t="shared" si="128"/>
        <v>rock</v>
      </c>
      <c r="S1614" s="12">
        <f>(((K1614/60)/60)/24)+DATE(1970,1,1)</f>
        <v>41246.874814814815</v>
      </c>
      <c r="T1614" s="12">
        <f t="shared" si="129"/>
        <v>41276.874814814815</v>
      </c>
    </row>
    <row r="1615" spans="1:20" ht="60" x14ac:dyDescent="0.25">
      <c r="A1615" s="7">
        <f t="shared" si="125"/>
        <v>102</v>
      </c>
      <c r="B1615">
        <v>1613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8">
        <f t="shared" si="126"/>
        <v>39.03846153846154</v>
      </c>
      <c r="Q1615" t="str">
        <f t="shared" si="127"/>
        <v>music</v>
      </c>
      <c r="R1615" t="str">
        <f t="shared" si="128"/>
        <v>rock</v>
      </c>
      <c r="S1615" s="12">
        <f>(((K1615/60)/60)/24)+DATE(1970,1,1)</f>
        <v>41082.069467592592</v>
      </c>
      <c r="T1615" s="12">
        <f t="shared" si="129"/>
        <v>41112.069467592592</v>
      </c>
    </row>
    <row r="1616" spans="1:20" ht="60" x14ac:dyDescent="0.25">
      <c r="A1616" s="7">
        <f t="shared" si="125"/>
        <v>103</v>
      </c>
      <c r="B1616">
        <v>1614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8">
        <f t="shared" si="126"/>
        <v>66.688311688311686</v>
      </c>
      <c r="Q1616" t="str">
        <f t="shared" si="127"/>
        <v>music</v>
      </c>
      <c r="R1616" t="str">
        <f t="shared" si="128"/>
        <v>rock</v>
      </c>
      <c r="S1616" s="12">
        <f>(((K1616/60)/60)/24)+DATE(1970,1,1)</f>
        <v>41794.981122685182</v>
      </c>
      <c r="T1616" s="12">
        <f t="shared" si="129"/>
        <v>41854.708333333336</v>
      </c>
    </row>
    <row r="1617" spans="1:20" ht="45" x14ac:dyDescent="0.25">
      <c r="A1617" s="7">
        <f t="shared" si="125"/>
        <v>114</v>
      </c>
      <c r="B1617">
        <v>1615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8">
        <f t="shared" si="126"/>
        <v>67.132352941176464</v>
      </c>
      <c r="Q1617" t="str">
        <f t="shared" si="127"/>
        <v>music</v>
      </c>
      <c r="R1617" t="str">
        <f t="shared" si="128"/>
        <v>rock</v>
      </c>
      <c r="S1617" s="12">
        <f>(((K1617/60)/60)/24)+DATE(1970,1,1)</f>
        <v>40845.050879629627</v>
      </c>
      <c r="T1617" s="12">
        <f t="shared" si="129"/>
        <v>40890.092546296299</v>
      </c>
    </row>
    <row r="1618" spans="1:20" ht="45" x14ac:dyDescent="0.25">
      <c r="A1618" s="7">
        <f t="shared" si="125"/>
        <v>104</v>
      </c>
      <c r="B1618">
        <v>1616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8">
        <f t="shared" si="126"/>
        <v>66.369426751592357</v>
      </c>
      <c r="Q1618" t="str">
        <f t="shared" si="127"/>
        <v>music</v>
      </c>
      <c r="R1618" t="str">
        <f t="shared" si="128"/>
        <v>rock</v>
      </c>
      <c r="S1618" s="12">
        <f>(((K1618/60)/60)/24)+DATE(1970,1,1)</f>
        <v>41194.715520833335</v>
      </c>
      <c r="T1618" s="12">
        <f t="shared" si="129"/>
        <v>41235.916666666664</v>
      </c>
    </row>
    <row r="1619" spans="1:20" ht="45" x14ac:dyDescent="0.25">
      <c r="A1619" s="7">
        <f t="shared" si="125"/>
        <v>146</v>
      </c>
      <c r="B1619">
        <v>1617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8">
        <f t="shared" si="126"/>
        <v>64.620253164556956</v>
      </c>
      <c r="Q1619" t="str">
        <f t="shared" si="127"/>
        <v>music</v>
      </c>
      <c r="R1619" t="str">
        <f t="shared" si="128"/>
        <v>rock</v>
      </c>
      <c r="S1619" s="12">
        <f>(((K1619/60)/60)/24)+DATE(1970,1,1)</f>
        <v>41546.664212962962</v>
      </c>
      <c r="T1619" s="12">
        <f t="shared" si="129"/>
        <v>41579.791666666664</v>
      </c>
    </row>
    <row r="1620" spans="1:20" ht="45" x14ac:dyDescent="0.25">
      <c r="A1620" s="7">
        <f t="shared" si="125"/>
        <v>105</v>
      </c>
      <c r="B1620">
        <v>1618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8">
        <f t="shared" si="126"/>
        <v>58.370370370370374</v>
      </c>
      <c r="Q1620" t="str">
        <f t="shared" si="127"/>
        <v>music</v>
      </c>
      <c r="R1620" t="str">
        <f t="shared" si="128"/>
        <v>rock</v>
      </c>
      <c r="S1620" s="12">
        <f>(((K1620/60)/60)/24)+DATE(1970,1,1)</f>
        <v>41301.654340277775</v>
      </c>
      <c r="T1620" s="12">
        <f t="shared" si="129"/>
        <v>41341.654340277775</v>
      </c>
    </row>
    <row r="1621" spans="1:20" ht="60" x14ac:dyDescent="0.25">
      <c r="A1621" s="7">
        <f t="shared" si="125"/>
        <v>133</v>
      </c>
      <c r="B1621">
        <v>1619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8">
        <f t="shared" si="126"/>
        <v>86.956521739130437</v>
      </c>
      <c r="Q1621" t="str">
        <f t="shared" si="127"/>
        <v>music</v>
      </c>
      <c r="R1621" t="str">
        <f t="shared" si="128"/>
        <v>rock</v>
      </c>
      <c r="S1621" s="12">
        <f>(((K1621/60)/60)/24)+DATE(1970,1,1)</f>
        <v>41876.18618055556</v>
      </c>
      <c r="T1621" s="12">
        <f t="shared" si="129"/>
        <v>41897.18618055556</v>
      </c>
    </row>
    <row r="1622" spans="1:20" ht="30" x14ac:dyDescent="0.25">
      <c r="A1622" s="7">
        <f t="shared" si="125"/>
        <v>113</v>
      </c>
      <c r="B1622">
        <v>1620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8">
        <f t="shared" si="126"/>
        <v>66.470588235294116</v>
      </c>
      <c r="Q1622" t="str">
        <f t="shared" si="127"/>
        <v>music</v>
      </c>
      <c r="R1622" t="str">
        <f t="shared" si="128"/>
        <v>rock</v>
      </c>
      <c r="S1622" s="12">
        <f>(((K1622/60)/60)/24)+DATE(1970,1,1)</f>
        <v>41321.339583333334</v>
      </c>
      <c r="T1622" s="12">
        <f t="shared" si="129"/>
        <v>41328.339583333334</v>
      </c>
    </row>
    <row r="1623" spans="1:20" ht="45" x14ac:dyDescent="0.25">
      <c r="A1623" s="7">
        <f t="shared" si="125"/>
        <v>121</v>
      </c>
      <c r="B1623">
        <v>1621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8">
        <f t="shared" si="126"/>
        <v>163.78378378378378</v>
      </c>
      <c r="Q1623" t="str">
        <f t="shared" si="127"/>
        <v>music</v>
      </c>
      <c r="R1623" t="str">
        <f t="shared" si="128"/>
        <v>rock</v>
      </c>
      <c r="S1623" s="12">
        <f>(((K1623/60)/60)/24)+DATE(1970,1,1)</f>
        <v>41003.60665509259</v>
      </c>
      <c r="T1623" s="12">
        <f t="shared" si="129"/>
        <v>41057.165972222225</v>
      </c>
    </row>
    <row r="1624" spans="1:20" ht="45" x14ac:dyDescent="0.25">
      <c r="A1624" s="7">
        <f t="shared" si="125"/>
        <v>102</v>
      </c>
      <c r="B1624">
        <v>1622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8">
        <f t="shared" si="126"/>
        <v>107.98461538461538</v>
      </c>
      <c r="Q1624" t="str">
        <f t="shared" si="127"/>
        <v>music</v>
      </c>
      <c r="R1624" t="str">
        <f t="shared" si="128"/>
        <v>rock</v>
      </c>
      <c r="S1624" s="12">
        <f>(((K1624/60)/60)/24)+DATE(1970,1,1)</f>
        <v>41950.29483796296</v>
      </c>
      <c r="T1624" s="12">
        <f t="shared" si="129"/>
        <v>41990.332638888889</v>
      </c>
    </row>
    <row r="1625" spans="1:20" ht="60" x14ac:dyDescent="0.25">
      <c r="A1625" s="7">
        <f t="shared" si="125"/>
        <v>101</v>
      </c>
      <c r="B1625">
        <v>1623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8">
        <f t="shared" si="126"/>
        <v>42.111111111111114</v>
      </c>
      <c r="Q1625" t="str">
        <f t="shared" si="127"/>
        <v>music</v>
      </c>
      <c r="R1625" t="str">
        <f t="shared" si="128"/>
        <v>rock</v>
      </c>
      <c r="S1625" s="12">
        <f>(((K1625/60)/60)/24)+DATE(1970,1,1)</f>
        <v>41453.688530092593</v>
      </c>
      <c r="T1625" s="12">
        <f t="shared" si="129"/>
        <v>41513.688530092593</v>
      </c>
    </row>
    <row r="1626" spans="1:20" ht="45" x14ac:dyDescent="0.25">
      <c r="A1626" s="7">
        <f t="shared" si="125"/>
        <v>118</v>
      </c>
      <c r="B1626">
        <v>1624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8">
        <f t="shared" si="126"/>
        <v>47.2</v>
      </c>
      <c r="Q1626" t="str">
        <f t="shared" si="127"/>
        <v>music</v>
      </c>
      <c r="R1626" t="str">
        <f t="shared" si="128"/>
        <v>rock</v>
      </c>
      <c r="S1626" s="12">
        <f>(((K1626/60)/60)/24)+DATE(1970,1,1)</f>
        <v>41243.367303240739</v>
      </c>
      <c r="T1626" s="12">
        <f t="shared" si="129"/>
        <v>41283.367303240739</v>
      </c>
    </row>
    <row r="1627" spans="1:20" ht="60" x14ac:dyDescent="0.25">
      <c r="A1627" s="7">
        <f t="shared" si="125"/>
        <v>155</v>
      </c>
      <c r="B1627">
        <v>1625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8">
        <f t="shared" si="126"/>
        <v>112.01923076923077</v>
      </c>
      <c r="Q1627" t="str">
        <f t="shared" si="127"/>
        <v>music</v>
      </c>
      <c r="R1627" t="str">
        <f t="shared" si="128"/>
        <v>rock</v>
      </c>
      <c r="S1627" s="12">
        <f>(((K1627/60)/60)/24)+DATE(1970,1,1)</f>
        <v>41135.699687500004</v>
      </c>
      <c r="T1627" s="12">
        <f t="shared" si="129"/>
        <v>41163.699687500004</v>
      </c>
    </row>
    <row r="1628" spans="1:20" ht="45" x14ac:dyDescent="0.25">
      <c r="A1628" s="7">
        <f t="shared" si="125"/>
        <v>101</v>
      </c>
      <c r="B1628">
        <v>1626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8">
        <f t="shared" si="126"/>
        <v>74.953703703703709</v>
      </c>
      <c r="Q1628" t="str">
        <f t="shared" si="127"/>
        <v>music</v>
      </c>
      <c r="R1628" t="str">
        <f t="shared" si="128"/>
        <v>rock</v>
      </c>
      <c r="S1628" s="12">
        <f>(((K1628/60)/60)/24)+DATE(1970,1,1)</f>
        <v>41579.847997685189</v>
      </c>
      <c r="T1628" s="12">
        <f t="shared" si="129"/>
        <v>41609.889664351853</v>
      </c>
    </row>
    <row r="1629" spans="1:20" ht="60" x14ac:dyDescent="0.25">
      <c r="A1629" s="7">
        <f t="shared" si="125"/>
        <v>117</v>
      </c>
      <c r="B1629">
        <v>1627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8">
        <f t="shared" si="126"/>
        <v>61.578947368421055</v>
      </c>
      <c r="Q1629" t="str">
        <f t="shared" si="127"/>
        <v>music</v>
      </c>
      <c r="R1629" t="str">
        <f t="shared" si="128"/>
        <v>rock</v>
      </c>
      <c r="S1629" s="12">
        <f>(((K1629/60)/60)/24)+DATE(1970,1,1)</f>
        <v>41205.707048611112</v>
      </c>
      <c r="T1629" s="12">
        <f t="shared" si="129"/>
        <v>41239.207638888889</v>
      </c>
    </row>
    <row r="1630" spans="1:20" ht="30" x14ac:dyDescent="0.25">
      <c r="A1630" s="7">
        <f t="shared" si="125"/>
        <v>101</v>
      </c>
      <c r="B1630">
        <v>1628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8">
        <f t="shared" si="126"/>
        <v>45.875</v>
      </c>
      <c r="Q1630" t="str">
        <f t="shared" si="127"/>
        <v>music</v>
      </c>
      <c r="R1630" t="str">
        <f t="shared" si="128"/>
        <v>rock</v>
      </c>
      <c r="S1630" s="12">
        <f>(((K1630/60)/60)/24)+DATE(1970,1,1)</f>
        <v>41774.737060185187</v>
      </c>
      <c r="T1630" s="12">
        <f t="shared" si="129"/>
        <v>41807.737060185187</v>
      </c>
    </row>
    <row r="1631" spans="1:20" ht="30" x14ac:dyDescent="0.25">
      <c r="A1631" s="7">
        <f t="shared" si="125"/>
        <v>104</v>
      </c>
      <c r="B1631">
        <v>1629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8">
        <f t="shared" si="126"/>
        <v>75.853658536585371</v>
      </c>
      <c r="Q1631" t="str">
        <f t="shared" si="127"/>
        <v>music</v>
      </c>
      <c r="R1631" t="str">
        <f t="shared" si="128"/>
        <v>rock</v>
      </c>
      <c r="S1631" s="12">
        <f>(((K1631/60)/60)/24)+DATE(1970,1,1)</f>
        <v>41645.867280092592</v>
      </c>
      <c r="T1631" s="12">
        <f t="shared" si="129"/>
        <v>41690.867280092592</v>
      </c>
    </row>
    <row r="1632" spans="1:20" ht="60" x14ac:dyDescent="0.25">
      <c r="A1632" s="7">
        <f t="shared" si="125"/>
        <v>265</v>
      </c>
      <c r="B1632">
        <v>1630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8">
        <f t="shared" si="126"/>
        <v>84.206349206349202</v>
      </c>
      <c r="Q1632" t="str">
        <f t="shared" si="127"/>
        <v>music</v>
      </c>
      <c r="R1632" t="str">
        <f t="shared" si="128"/>
        <v>rock</v>
      </c>
      <c r="S1632" s="12">
        <f>(((K1632/60)/60)/24)+DATE(1970,1,1)</f>
        <v>40939.837673611109</v>
      </c>
      <c r="T1632" s="12">
        <f t="shared" si="129"/>
        <v>40970.290972222225</v>
      </c>
    </row>
    <row r="1633" spans="1:20" ht="60" x14ac:dyDescent="0.25">
      <c r="A1633" s="7">
        <f t="shared" si="125"/>
        <v>156</v>
      </c>
      <c r="B1633">
        <v>1631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8">
        <f t="shared" si="126"/>
        <v>117.22556390977444</v>
      </c>
      <c r="Q1633" t="str">
        <f t="shared" si="127"/>
        <v>music</v>
      </c>
      <c r="R1633" t="str">
        <f t="shared" si="128"/>
        <v>rock</v>
      </c>
      <c r="S1633" s="12">
        <f>(((K1633/60)/60)/24)+DATE(1970,1,1)</f>
        <v>41164.859502314815</v>
      </c>
      <c r="T1633" s="12">
        <f t="shared" si="129"/>
        <v>41194.859502314815</v>
      </c>
    </row>
    <row r="1634" spans="1:20" ht="60" x14ac:dyDescent="0.25">
      <c r="A1634" s="7">
        <f t="shared" si="125"/>
        <v>102</v>
      </c>
      <c r="B1634">
        <v>1632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8">
        <f t="shared" si="126"/>
        <v>86.489361702127653</v>
      </c>
      <c r="Q1634" t="str">
        <f t="shared" si="127"/>
        <v>music</v>
      </c>
      <c r="R1634" t="str">
        <f t="shared" si="128"/>
        <v>rock</v>
      </c>
      <c r="S1634" s="12">
        <f>(((K1634/60)/60)/24)+DATE(1970,1,1)</f>
        <v>40750.340902777774</v>
      </c>
      <c r="T1634" s="12">
        <f t="shared" si="129"/>
        <v>40810.340902777774</v>
      </c>
    </row>
    <row r="1635" spans="1:20" ht="60" x14ac:dyDescent="0.25">
      <c r="A1635" s="7">
        <f t="shared" si="125"/>
        <v>100</v>
      </c>
      <c r="B1635">
        <v>1633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8">
        <f t="shared" si="126"/>
        <v>172.41379310344828</v>
      </c>
      <c r="Q1635" t="str">
        <f t="shared" si="127"/>
        <v>music</v>
      </c>
      <c r="R1635" t="str">
        <f t="shared" si="128"/>
        <v>rock</v>
      </c>
      <c r="S1635" s="12">
        <f>(((K1635/60)/60)/24)+DATE(1970,1,1)</f>
        <v>40896.883750000001</v>
      </c>
      <c r="T1635" s="12">
        <f t="shared" si="129"/>
        <v>40924.208333333336</v>
      </c>
    </row>
    <row r="1636" spans="1:20" ht="45" x14ac:dyDescent="0.25">
      <c r="A1636" s="7">
        <f t="shared" si="125"/>
        <v>101</v>
      </c>
      <c r="B1636">
        <v>1634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8">
        <f t="shared" si="126"/>
        <v>62.8125</v>
      </c>
      <c r="Q1636" t="str">
        <f t="shared" si="127"/>
        <v>music</v>
      </c>
      <c r="R1636" t="str">
        <f t="shared" si="128"/>
        <v>rock</v>
      </c>
      <c r="S1636" s="12">
        <f>(((K1636/60)/60)/24)+DATE(1970,1,1)</f>
        <v>40658.189826388887</v>
      </c>
      <c r="T1636" s="12">
        <f t="shared" si="129"/>
        <v>40696.249305555553</v>
      </c>
    </row>
    <row r="1637" spans="1:20" ht="60" x14ac:dyDescent="0.25">
      <c r="A1637" s="7">
        <f t="shared" si="125"/>
        <v>125</v>
      </c>
      <c r="B1637">
        <v>1635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8">
        <f t="shared" si="126"/>
        <v>67.729729729729726</v>
      </c>
      <c r="Q1637" t="str">
        <f t="shared" si="127"/>
        <v>music</v>
      </c>
      <c r="R1637" t="str">
        <f t="shared" si="128"/>
        <v>rock</v>
      </c>
      <c r="S1637" s="12">
        <f>(((K1637/60)/60)/24)+DATE(1970,1,1)</f>
        <v>42502.868761574078</v>
      </c>
      <c r="T1637" s="12">
        <f t="shared" si="129"/>
        <v>42562.868761574078</v>
      </c>
    </row>
    <row r="1638" spans="1:20" ht="45" x14ac:dyDescent="0.25">
      <c r="A1638" s="7">
        <f t="shared" si="125"/>
        <v>104</v>
      </c>
      <c r="B1638">
        <v>1636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8">
        <f t="shared" si="126"/>
        <v>53.5632183908046</v>
      </c>
      <c r="Q1638" t="str">
        <f t="shared" si="127"/>
        <v>music</v>
      </c>
      <c r="R1638" t="str">
        <f t="shared" si="128"/>
        <v>rock</v>
      </c>
      <c r="S1638" s="12">
        <f>(((K1638/60)/60)/24)+DATE(1970,1,1)</f>
        <v>40663.08666666667</v>
      </c>
      <c r="T1638" s="12">
        <f t="shared" si="129"/>
        <v>40706.166666666664</v>
      </c>
    </row>
    <row r="1639" spans="1:20" ht="45" x14ac:dyDescent="0.25">
      <c r="A1639" s="7">
        <f t="shared" si="125"/>
        <v>104</v>
      </c>
      <c r="B1639">
        <v>1637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8">
        <f t="shared" si="126"/>
        <v>34.6</v>
      </c>
      <c r="Q1639" t="str">
        <f t="shared" si="127"/>
        <v>music</v>
      </c>
      <c r="R1639" t="str">
        <f t="shared" si="128"/>
        <v>rock</v>
      </c>
      <c r="S1639" s="12">
        <f>(((K1639/60)/60)/24)+DATE(1970,1,1)</f>
        <v>40122.751620370371</v>
      </c>
      <c r="T1639" s="12">
        <f t="shared" si="129"/>
        <v>40178.98541666667</v>
      </c>
    </row>
    <row r="1640" spans="1:20" ht="30" x14ac:dyDescent="0.25">
      <c r="A1640" s="7">
        <f t="shared" si="125"/>
        <v>105</v>
      </c>
      <c r="B1640">
        <v>1638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8">
        <f t="shared" si="126"/>
        <v>38.888888888888886</v>
      </c>
      <c r="Q1640" t="str">
        <f t="shared" si="127"/>
        <v>music</v>
      </c>
      <c r="R1640" t="str">
        <f t="shared" si="128"/>
        <v>rock</v>
      </c>
      <c r="S1640" s="12">
        <f>(((K1640/60)/60)/24)+DATE(1970,1,1)</f>
        <v>41288.68712962963</v>
      </c>
      <c r="T1640" s="12">
        <f t="shared" si="129"/>
        <v>41333.892361111109</v>
      </c>
    </row>
    <row r="1641" spans="1:20" ht="60" x14ac:dyDescent="0.25">
      <c r="A1641" s="7">
        <f t="shared" si="125"/>
        <v>100</v>
      </c>
      <c r="B1641">
        <v>1639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8">
        <f t="shared" si="126"/>
        <v>94.736842105263165</v>
      </c>
      <c r="Q1641" t="str">
        <f t="shared" si="127"/>
        <v>music</v>
      </c>
      <c r="R1641" t="str">
        <f t="shared" si="128"/>
        <v>rock</v>
      </c>
      <c r="S1641" s="12">
        <f>(((K1641/60)/60)/24)+DATE(1970,1,1)</f>
        <v>40941.652372685188</v>
      </c>
      <c r="T1641" s="12">
        <f t="shared" si="129"/>
        <v>40971.652372685188</v>
      </c>
    </row>
    <row r="1642" spans="1:20" ht="60" x14ac:dyDescent="0.25">
      <c r="A1642" s="7">
        <f t="shared" si="125"/>
        <v>170</v>
      </c>
      <c r="B1642">
        <v>1640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8">
        <f t="shared" si="126"/>
        <v>39.967058823529413</v>
      </c>
      <c r="Q1642" t="str">
        <f t="shared" si="127"/>
        <v>music</v>
      </c>
      <c r="R1642" t="str">
        <f t="shared" si="128"/>
        <v>rock</v>
      </c>
      <c r="S1642" s="12">
        <f>(((K1642/60)/60)/24)+DATE(1970,1,1)</f>
        <v>40379.23096064815</v>
      </c>
      <c r="T1642" s="12">
        <f t="shared" si="129"/>
        <v>40393.082638888889</v>
      </c>
    </row>
    <row r="1643" spans="1:20" ht="30" x14ac:dyDescent="0.25">
      <c r="A1643" s="7">
        <f t="shared" si="125"/>
        <v>101</v>
      </c>
      <c r="B1643">
        <v>1641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8">
        <f t="shared" si="126"/>
        <v>97.5</v>
      </c>
      <c r="Q1643" t="str">
        <f t="shared" si="127"/>
        <v>music</v>
      </c>
      <c r="R1643" t="str">
        <f t="shared" si="128"/>
        <v>pop</v>
      </c>
      <c r="S1643" s="12">
        <f>(((K1643/60)/60)/24)+DATE(1970,1,1)</f>
        <v>41962.596574074079</v>
      </c>
      <c r="T1643" s="12">
        <f t="shared" si="129"/>
        <v>41992.596574074079</v>
      </c>
    </row>
    <row r="1644" spans="1:20" ht="45" x14ac:dyDescent="0.25">
      <c r="A1644" s="7">
        <f t="shared" si="125"/>
        <v>100</v>
      </c>
      <c r="B1644">
        <v>1642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8">
        <f t="shared" si="126"/>
        <v>42.857142857142854</v>
      </c>
      <c r="Q1644" t="str">
        <f t="shared" si="127"/>
        <v>music</v>
      </c>
      <c r="R1644" t="str">
        <f t="shared" si="128"/>
        <v>pop</v>
      </c>
      <c r="S1644" s="12">
        <f>(((K1644/60)/60)/24)+DATE(1970,1,1)</f>
        <v>40688.024618055555</v>
      </c>
      <c r="T1644" s="12">
        <f t="shared" si="129"/>
        <v>40708.024618055555</v>
      </c>
    </row>
    <row r="1645" spans="1:20" ht="30" x14ac:dyDescent="0.25">
      <c r="A1645" s="7">
        <f t="shared" si="125"/>
        <v>125</v>
      </c>
      <c r="B1645">
        <v>1643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8">
        <f t="shared" si="126"/>
        <v>168.51351351351352</v>
      </c>
      <c r="Q1645" t="str">
        <f t="shared" si="127"/>
        <v>music</v>
      </c>
      <c r="R1645" t="str">
        <f t="shared" si="128"/>
        <v>pop</v>
      </c>
      <c r="S1645" s="12">
        <f>(((K1645/60)/60)/24)+DATE(1970,1,1)</f>
        <v>41146.824212962965</v>
      </c>
      <c r="T1645" s="12">
        <f t="shared" si="129"/>
        <v>41176.824212962965</v>
      </c>
    </row>
    <row r="1646" spans="1:20" ht="60" x14ac:dyDescent="0.25">
      <c r="A1646" s="7">
        <f t="shared" si="125"/>
        <v>110</v>
      </c>
      <c r="B1646">
        <v>1644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8">
        <f t="shared" si="126"/>
        <v>85.546875</v>
      </c>
      <c r="Q1646" t="str">
        <f t="shared" si="127"/>
        <v>music</v>
      </c>
      <c r="R1646" t="str">
        <f t="shared" si="128"/>
        <v>pop</v>
      </c>
      <c r="S1646" s="12">
        <f>(((K1646/60)/60)/24)+DATE(1970,1,1)</f>
        <v>41175.05972222222</v>
      </c>
      <c r="T1646" s="12">
        <f t="shared" si="129"/>
        <v>41235.101388888892</v>
      </c>
    </row>
    <row r="1647" spans="1:20" ht="45" x14ac:dyDescent="0.25">
      <c r="A1647" s="7">
        <f t="shared" si="125"/>
        <v>111</v>
      </c>
      <c r="B1647">
        <v>1645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8">
        <f t="shared" si="126"/>
        <v>554</v>
      </c>
      <c r="Q1647" t="str">
        <f t="shared" si="127"/>
        <v>music</v>
      </c>
      <c r="R1647" t="str">
        <f t="shared" si="128"/>
        <v>pop</v>
      </c>
      <c r="S1647" s="12">
        <f>(((K1647/60)/60)/24)+DATE(1970,1,1)</f>
        <v>41521.617361111108</v>
      </c>
      <c r="T1647" s="12">
        <f t="shared" si="129"/>
        <v>41535.617361111108</v>
      </c>
    </row>
    <row r="1648" spans="1:20" ht="60" x14ac:dyDescent="0.25">
      <c r="A1648" s="7">
        <f t="shared" si="125"/>
        <v>110</v>
      </c>
      <c r="B1648">
        <v>1646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8">
        <f t="shared" si="126"/>
        <v>26.554216867469879</v>
      </c>
      <c r="Q1648" t="str">
        <f t="shared" si="127"/>
        <v>music</v>
      </c>
      <c r="R1648" t="str">
        <f t="shared" si="128"/>
        <v>pop</v>
      </c>
      <c r="S1648" s="12">
        <f>(((K1648/60)/60)/24)+DATE(1970,1,1)</f>
        <v>41833.450266203705</v>
      </c>
      <c r="T1648" s="12">
        <f t="shared" si="129"/>
        <v>41865.757638888892</v>
      </c>
    </row>
    <row r="1649" spans="1:20" ht="45" x14ac:dyDescent="0.25">
      <c r="A1649" s="7">
        <f t="shared" si="125"/>
        <v>105</v>
      </c>
      <c r="B1649">
        <v>1647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8">
        <f t="shared" si="126"/>
        <v>113.82608695652173</v>
      </c>
      <c r="Q1649" t="str">
        <f t="shared" si="127"/>
        <v>music</v>
      </c>
      <c r="R1649" t="str">
        <f t="shared" si="128"/>
        <v>pop</v>
      </c>
      <c r="S1649" s="12">
        <f>(((K1649/60)/60)/24)+DATE(1970,1,1)</f>
        <v>41039.409456018519</v>
      </c>
      <c r="T1649" s="12">
        <f t="shared" si="129"/>
        <v>41069.409456018519</v>
      </c>
    </row>
    <row r="1650" spans="1:20" ht="45" x14ac:dyDescent="0.25">
      <c r="A1650" s="7">
        <f t="shared" si="125"/>
        <v>125</v>
      </c>
      <c r="B1650">
        <v>1648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8">
        <f t="shared" si="126"/>
        <v>32.011111111111113</v>
      </c>
      <c r="Q1650" t="str">
        <f t="shared" si="127"/>
        <v>music</v>
      </c>
      <c r="R1650" t="str">
        <f t="shared" si="128"/>
        <v>pop</v>
      </c>
      <c r="S1650" s="12">
        <f>(((K1650/60)/60)/24)+DATE(1970,1,1)</f>
        <v>40592.704652777778</v>
      </c>
      <c r="T1650" s="12">
        <f t="shared" si="129"/>
        <v>40622.662986111114</v>
      </c>
    </row>
    <row r="1651" spans="1:20" ht="60" x14ac:dyDescent="0.25">
      <c r="A1651" s="7">
        <f t="shared" si="125"/>
        <v>101</v>
      </c>
      <c r="B1651">
        <v>1649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8">
        <f t="shared" si="126"/>
        <v>47.189259259259259</v>
      </c>
      <c r="Q1651" t="str">
        <f t="shared" si="127"/>
        <v>music</v>
      </c>
      <c r="R1651" t="str">
        <f t="shared" si="128"/>
        <v>pop</v>
      </c>
      <c r="S1651" s="12">
        <f>(((K1651/60)/60)/24)+DATE(1970,1,1)</f>
        <v>41737.684664351851</v>
      </c>
      <c r="T1651" s="12">
        <f t="shared" si="129"/>
        <v>41782.684664351851</v>
      </c>
    </row>
    <row r="1652" spans="1:20" ht="45" x14ac:dyDescent="0.25">
      <c r="A1652" s="7">
        <f t="shared" si="125"/>
        <v>142</v>
      </c>
      <c r="B1652">
        <v>1650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8">
        <f t="shared" si="126"/>
        <v>88.46875</v>
      </c>
      <c r="Q1652" t="str">
        <f t="shared" si="127"/>
        <v>music</v>
      </c>
      <c r="R1652" t="str">
        <f t="shared" si="128"/>
        <v>pop</v>
      </c>
      <c r="S1652" s="12">
        <f>(((K1652/60)/60)/24)+DATE(1970,1,1)</f>
        <v>41526.435613425929</v>
      </c>
      <c r="T1652" s="12">
        <f t="shared" si="129"/>
        <v>41556.435613425929</v>
      </c>
    </row>
    <row r="1653" spans="1:20" ht="60" x14ac:dyDescent="0.25">
      <c r="A1653" s="7">
        <f t="shared" si="125"/>
        <v>101</v>
      </c>
      <c r="B1653">
        <v>1651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8">
        <f t="shared" si="126"/>
        <v>100.75</v>
      </c>
      <c r="Q1653" t="str">
        <f t="shared" si="127"/>
        <v>music</v>
      </c>
      <c r="R1653" t="str">
        <f t="shared" si="128"/>
        <v>pop</v>
      </c>
      <c r="S1653" s="12">
        <f>(((K1653/60)/60)/24)+DATE(1970,1,1)</f>
        <v>40625.900694444441</v>
      </c>
      <c r="T1653" s="12">
        <f t="shared" si="129"/>
        <v>40659.290972222225</v>
      </c>
    </row>
    <row r="1654" spans="1:20" ht="60" x14ac:dyDescent="0.25">
      <c r="A1654" s="7">
        <f t="shared" si="125"/>
        <v>101</v>
      </c>
      <c r="B1654">
        <v>1652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8">
        <f t="shared" si="126"/>
        <v>64.714285714285708</v>
      </c>
      <c r="Q1654" t="str">
        <f t="shared" si="127"/>
        <v>music</v>
      </c>
      <c r="R1654" t="str">
        <f t="shared" si="128"/>
        <v>pop</v>
      </c>
      <c r="S1654" s="12">
        <f>(((K1654/60)/60)/24)+DATE(1970,1,1)</f>
        <v>41572.492974537039</v>
      </c>
      <c r="T1654" s="12">
        <f t="shared" si="129"/>
        <v>41602.534641203703</v>
      </c>
    </row>
    <row r="1655" spans="1:20" ht="45" x14ac:dyDescent="0.25">
      <c r="A1655" s="7">
        <f t="shared" si="125"/>
        <v>174</v>
      </c>
      <c r="B1655">
        <v>1653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8">
        <f t="shared" si="126"/>
        <v>51.854285714285716</v>
      </c>
      <c r="Q1655" t="str">
        <f t="shared" si="127"/>
        <v>music</v>
      </c>
      <c r="R1655" t="str">
        <f t="shared" si="128"/>
        <v>pop</v>
      </c>
      <c r="S1655" s="12">
        <f>(((K1655/60)/60)/24)+DATE(1970,1,1)</f>
        <v>40626.834444444445</v>
      </c>
      <c r="T1655" s="12">
        <f t="shared" si="129"/>
        <v>40657.834444444445</v>
      </c>
    </row>
    <row r="1656" spans="1:20" ht="60" x14ac:dyDescent="0.25">
      <c r="A1656" s="7">
        <f t="shared" si="125"/>
        <v>120</v>
      </c>
      <c r="B1656">
        <v>1654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8">
        <f t="shared" si="126"/>
        <v>38.794117647058826</v>
      </c>
      <c r="Q1656" t="str">
        <f t="shared" si="127"/>
        <v>music</v>
      </c>
      <c r="R1656" t="str">
        <f t="shared" si="128"/>
        <v>pop</v>
      </c>
      <c r="S1656" s="12">
        <f>(((K1656/60)/60)/24)+DATE(1970,1,1)</f>
        <v>40987.890740740739</v>
      </c>
      <c r="T1656" s="12">
        <f t="shared" si="129"/>
        <v>41017.890740740739</v>
      </c>
    </row>
    <row r="1657" spans="1:20" ht="45" x14ac:dyDescent="0.25">
      <c r="A1657" s="7">
        <f t="shared" si="125"/>
        <v>143</v>
      </c>
      <c r="B1657">
        <v>1655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8">
        <f t="shared" si="126"/>
        <v>44.645833333333336</v>
      </c>
      <c r="Q1657" t="str">
        <f t="shared" si="127"/>
        <v>music</v>
      </c>
      <c r="R1657" t="str">
        <f t="shared" si="128"/>
        <v>pop</v>
      </c>
      <c r="S1657" s="12">
        <f>(((K1657/60)/60)/24)+DATE(1970,1,1)</f>
        <v>40974.791898148149</v>
      </c>
      <c r="T1657" s="12">
        <f t="shared" si="129"/>
        <v>41004.750231481477</v>
      </c>
    </row>
    <row r="1658" spans="1:20" ht="60" x14ac:dyDescent="0.25">
      <c r="A1658" s="7">
        <f t="shared" si="125"/>
        <v>100</v>
      </c>
      <c r="B1658">
        <v>1656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8">
        <f t="shared" si="126"/>
        <v>156.77333333333334</v>
      </c>
      <c r="Q1658" t="str">
        <f t="shared" si="127"/>
        <v>music</v>
      </c>
      <c r="R1658" t="str">
        <f t="shared" si="128"/>
        <v>pop</v>
      </c>
      <c r="S1658" s="12">
        <f>(((K1658/60)/60)/24)+DATE(1970,1,1)</f>
        <v>41226.928842592592</v>
      </c>
      <c r="T1658" s="12">
        <f t="shared" si="129"/>
        <v>41256.928842592592</v>
      </c>
    </row>
    <row r="1659" spans="1:20" ht="60" x14ac:dyDescent="0.25">
      <c r="A1659" s="7">
        <f t="shared" si="125"/>
        <v>105</v>
      </c>
      <c r="B1659">
        <v>1657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8">
        <f t="shared" si="126"/>
        <v>118.70339366515837</v>
      </c>
      <c r="Q1659" t="str">
        <f t="shared" si="127"/>
        <v>music</v>
      </c>
      <c r="R1659" t="str">
        <f t="shared" si="128"/>
        <v>pop</v>
      </c>
      <c r="S1659" s="12">
        <f>(((K1659/60)/60)/24)+DATE(1970,1,1)</f>
        <v>41023.782037037039</v>
      </c>
      <c r="T1659" s="12">
        <f t="shared" si="129"/>
        <v>41053.782037037039</v>
      </c>
    </row>
    <row r="1660" spans="1:20" ht="60" x14ac:dyDescent="0.25">
      <c r="A1660" s="7">
        <f t="shared" si="125"/>
        <v>132</v>
      </c>
      <c r="B1660">
        <v>1658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8">
        <f t="shared" si="126"/>
        <v>74.149532710280369</v>
      </c>
      <c r="Q1660" t="str">
        <f t="shared" si="127"/>
        <v>music</v>
      </c>
      <c r="R1660" t="str">
        <f t="shared" si="128"/>
        <v>pop</v>
      </c>
      <c r="S1660" s="12">
        <f>(((K1660/60)/60)/24)+DATE(1970,1,1)</f>
        <v>41223.22184027778</v>
      </c>
      <c r="T1660" s="12">
        <f t="shared" si="129"/>
        <v>41261.597222222219</v>
      </c>
    </row>
    <row r="1661" spans="1:20" ht="60" x14ac:dyDescent="0.25">
      <c r="A1661" s="7">
        <f t="shared" si="125"/>
        <v>113</v>
      </c>
      <c r="B1661">
        <v>1659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8">
        <f t="shared" si="126"/>
        <v>12.533333333333333</v>
      </c>
      <c r="Q1661" t="str">
        <f t="shared" si="127"/>
        <v>music</v>
      </c>
      <c r="R1661" t="str">
        <f t="shared" si="128"/>
        <v>pop</v>
      </c>
      <c r="S1661" s="12">
        <f>(((K1661/60)/60)/24)+DATE(1970,1,1)</f>
        <v>41596.913437499999</v>
      </c>
      <c r="T1661" s="12">
        <f t="shared" si="129"/>
        <v>41625.5</v>
      </c>
    </row>
    <row r="1662" spans="1:20" ht="60" x14ac:dyDescent="0.25">
      <c r="A1662" s="7">
        <f t="shared" si="125"/>
        <v>1254</v>
      </c>
      <c r="B1662">
        <v>1660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8">
        <f t="shared" si="126"/>
        <v>27.861111111111111</v>
      </c>
      <c r="Q1662" t="str">
        <f t="shared" si="127"/>
        <v>music</v>
      </c>
      <c r="R1662" t="str">
        <f t="shared" si="128"/>
        <v>pop</v>
      </c>
      <c r="S1662" s="12">
        <f>(((K1662/60)/60)/24)+DATE(1970,1,1)</f>
        <v>42459.693865740745</v>
      </c>
      <c r="T1662" s="12">
        <f t="shared" si="129"/>
        <v>42490.915972222225</v>
      </c>
    </row>
    <row r="1663" spans="1:20" ht="75" x14ac:dyDescent="0.25">
      <c r="A1663" s="7">
        <f t="shared" si="125"/>
        <v>103</v>
      </c>
      <c r="B1663">
        <v>1661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8">
        <f t="shared" si="126"/>
        <v>80.178217821782184</v>
      </c>
      <c r="Q1663" t="str">
        <f t="shared" si="127"/>
        <v>music</v>
      </c>
      <c r="R1663" t="str">
        <f t="shared" si="128"/>
        <v>pop</v>
      </c>
      <c r="S1663" s="12">
        <f>(((K1663/60)/60)/24)+DATE(1970,1,1)</f>
        <v>42343.998043981483</v>
      </c>
      <c r="T1663" s="12">
        <f t="shared" si="129"/>
        <v>42386.875</v>
      </c>
    </row>
    <row r="1664" spans="1:20" ht="60" x14ac:dyDescent="0.25">
      <c r="A1664" s="7">
        <f t="shared" si="125"/>
        <v>103</v>
      </c>
      <c r="B1664">
        <v>1662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8">
        <f t="shared" si="126"/>
        <v>132.43548387096774</v>
      </c>
      <c r="Q1664" t="str">
        <f t="shared" si="127"/>
        <v>music</v>
      </c>
      <c r="R1664" t="str">
        <f t="shared" si="128"/>
        <v>pop</v>
      </c>
      <c r="S1664" s="12">
        <f>(((K1664/60)/60)/24)+DATE(1970,1,1)</f>
        <v>40848.198333333334</v>
      </c>
      <c r="T1664" s="12">
        <f t="shared" si="129"/>
        <v>40908.239999999998</v>
      </c>
    </row>
    <row r="1665" spans="1:20" ht="45" x14ac:dyDescent="0.25">
      <c r="A1665" s="7">
        <f t="shared" si="125"/>
        <v>108</v>
      </c>
      <c r="B1665">
        <v>1663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8">
        <f t="shared" si="126"/>
        <v>33.75</v>
      </c>
      <c r="Q1665" t="str">
        <f t="shared" si="127"/>
        <v>music</v>
      </c>
      <c r="R1665" t="str">
        <f t="shared" si="128"/>
        <v>pop</v>
      </c>
      <c r="S1665" s="12">
        <f>(((K1665/60)/60)/24)+DATE(1970,1,1)</f>
        <v>42006.02207175926</v>
      </c>
      <c r="T1665" s="12">
        <f t="shared" si="129"/>
        <v>42036.02207175926</v>
      </c>
    </row>
    <row r="1666" spans="1:20" ht="45" x14ac:dyDescent="0.25">
      <c r="A1666" s="7">
        <f t="shared" si="125"/>
        <v>122</v>
      </c>
      <c r="B1666">
        <v>1664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8">
        <f t="shared" si="126"/>
        <v>34.384494382022467</v>
      </c>
      <c r="Q1666" t="str">
        <f t="shared" si="127"/>
        <v>music</v>
      </c>
      <c r="R1666" t="str">
        <f t="shared" si="128"/>
        <v>pop</v>
      </c>
      <c r="S1666" s="12">
        <f>(((K1666/60)/60)/24)+DATE(1970,1,1)</f>
        <v>40939.761782407404</v>
      </c>
      <c r="T1666" s="12">
        <f t="shared" si="129"/>
        <v>40984.165972222225</v>
      </c>
    </row>
    <row r="1667" spans="1:20" ht="60" x14ac:dyDescent="0.25">
      <c r="A1667" s="7">
        <f t="shared" ref="A1667:A1730" si="130">IF(E1667&gt;0,ROUND(100*F1667/E1667,0),0)</f>
        <v>119</v>
      </c>
      <c r="B1667">
        <v>1665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8">
        <f t="shared" ref="P1667:P1730" si="131">IF(M1667&gt;0,F1667/M1667,0)</f>
        <v>44.956989247311824</v>
      </c>
      <c r="Q1667" t="str">
        <f t="shared" ref="Q1667:Q1730" si="132">MID(O1667,1,FIND("/",O1667)-1)</f>
        <v>music</v>
      </c>
      <c r="R1667" t="str">
        <f t="shared" ref="R1667:R1730" si="133">MID(O1667,FIND("/",O1667)+1,LEN(O1667)-FIND("/",O1667))</f>
        <v>pop</v>
      </c>
      <c r="S1667" s="12">
        <f>(((K1667/60)/60)/24)+DATE(1970,1,1)</f>
        <v>40564.649456018517</v>
      </c>
      <c r="T1667" s="12">
        <f t="shared" ref="T1667:T1730" si="134">(((J1667/60)/60)/24)+DATE(1970,1,1)</f>
        <v>40596.125</v>
      </c>
    </row>
    <row r="1668" spans="1:20" ht="45" x14ac:dyDescent="0.25">
      <c r="A1668" s="7">
        <f t="shared" si="130"/>
        <v>161</v>
      </c>
      <c r="B1668">
        <v>1666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8">
        <f t="shared" si="131"/>
        <v>41.04081632653061</v>
      </c>
      <c r="Q1668" t="str">
        <f t="shared" si="132"/>
        <v>music</v>
      </c>
      <c r="R1668" t="str">
        <f t="shared" si="133"/>
        <v>pop</v>
      </c>
      <c r="S1668" s="12">
        <f>(((K1668/60)/60)/24)+DATE(1970,1,1)</f>
        <v>41331.253159722226</v>
      </c>
      <c r="T1668" s="12">
        <f t="shared" si="134"/>
        <v>41361.211493055554</v>
      </c>
    </row>
    <row r="1669" spans="1:20" ht="45" x14ac:dyDescent="0.25">
      <c r="A1669" s="7">
        <f t="shared" si="130"/>
        <v>127</v>
      </c>
      <c r="B1669">
        <v>1667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8">
        <f t="shared" si="131"/>
        <v>52.597560975609753</v>
      </c>
      <c r="Q1669" t="str">
        <f t="shared" si="132"/>
        <v>music</v>
      </c>
      <c r="R1669" t="str">
        <f t="shared" si="133"/>
        <v>pop</v>
      </c>
      <c r="S1669" s="12">
        <f>(((K1669/60)/60)/24)+DATE(1970,1,1)</f>
        <v>41682.0705787037</v>
      </c>
      <c r="T1669" s="12">
        <f t="shared" si="134"/>
        <v>41709.290972222225</v>
      </c>
    </row>
    <row r="1670" spans="1:20" ht="60" x14ac:dyDescent="0.25">
      <c r="A1670" s="7">
        <f t="shared" si="130"/>
        <v>103</v>
      </c>
      <c r="B1670">
        <v>1668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8">
        <f t="shared" si="131"/>
        <v>70.784482758620683</v>
      </c>
      <c r="Q1670" t="str">
        <f t="shared" si="132"/>
        <v>music</v>
      </c>
      <c r="R1670" t="str">
        <f t="shared" si="133"/>
        <v>pop</v>
      </c>
      <c r="S1670" s="12">
        <f>(((K1670/60)/60)/24)+DATE(1970,1,1)</f>
        <v>40845.14975694444</v>
      </c>
      <c r="T1670" s="12">
        <f t="shared" si="134"/>
        <v>40875.191423611112</v>
      </c>
    </row>
    <row r="1671" spans="1:20" ht="60" x14ac:dyDescent="0.25">
      <c r="A1671" s="7">
        <f t="shared" si="130"/>
        <v>140</v>
      </c>
      <c r="B1671">
        <v>1669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8">
        <f t="shared" si="131"/>
        <v>53.75</v>
      </c>
      <c r="Q1671" t="str">
        <f t="shared" si="132"/>
        <v>music</v>
      </c>
      <c r="R1671" t="str">
        <f t="shared" si="133"/>
        <v>pop</v>
      </c>
      <c r="S1671" s="12">
        <f>(((K1671/60)/60)/24)+DATE(1970,1,1)</f>
        <v>42461.885138888887</v>
      </c>
      <c r="T1671" s="12">
        <f t="shared" si="134"/>
        <v>42521.885138888887</v>
      </c>
    </row>
    <row r="1672" spans="1:20" ht="60" x14ac:dyDescent="0.25">
      <c r="A1672" s="7">
        <f t="shared" si="130"/>
        <v>103</v>
      </c>
      <c r="B1672">
        <v>1670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8">
        <f t="shared" si="131"/>
        <v>44.608695652173914</v>
      </c>
      <c r="Q1672" t="str">
        <f t="shared" si="132"/>
        <v>music</v>
      </c>
      <c r="R1672" t="str">
        <f t="shared" si="133"/>
        <v>pop</v>
      </c>
      <c r="S1672" s="12">
        <f>(((K1672/60)/60)/24)+DATE(1970,1,1)</f>
        <v>40313.930543981485</v>
      </c>
      <c r="T1672" s="12">
        <f t="shared" si="134"/>
        <v>40364.166666666664</v>
      </c>
    </row>
    <row r="1673" spans="1:20" ht="30" x14ac:dyDescent="0.25">
      <c r="A1673" s="7">
        <f t="shared" si="130"/>
        <v>101</v>
      </c>
      <c r="B1673">
        <v>1671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8">
        <f t="shared" si="131"/>
        <v>26.148961038961041</v>
      </c>
      <c r="Q1673" t="str">
        <f t="shared" si="132"/>
        <v>music</v>
      </c>
      <c r="R1673" t="str">
        <f t="shared" si="133"/>
        <v>pop</v>
      </c>
      <c r="S1673" s="12">
        <f>(((K1673/60)/60)/24)+DATE(1970,1,1)</f>
        <v>42553.54414351852</v>
      </c>
      <c r="T1673" s="12">
        <f t="shared" si="134"/>
        <v>42583.54414351852</v>
      </c>
    </row>
    <row r="1674" spans="1:20" ht="45" x14ac:dyDescent="0.25">
      <c r="A1674" s="7">
        <f t="shared" si="130"/>
        <v>113</v>
      </c>
      <c r="B1674">
        <v>1672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8">
        <f t="shared" si="131"/>
        <v>39.183673469387756</v>
      </c>
      <c r="Q1674" t="str">
        <f t="shared" si="132"/>
        <v>music</v>
      </c>
      <c r="R1674" t="str">
        <f t="shared" si="133"/>
        <v>pop</v>
      </c>
      <c r="S1674" s="12">
        <f>(((K1674/60)/60)/24)+DATE(1970,1,1)</f>
        <v>41034.656597222223</v>
      </c>
      <c r="T1674" s="12">
        <f t="shared" si="134"/>
        <v>41064.656597222223</v>
      </c>
    </row>
    <row r="1675" spans="1:20" ht="45" x14ac:dyDescent="0.25">
      <c r="A1675" s="7">
        <f t="shared" si="130"/>
        <v>128</v>
      </c>
      <c r="B1675">
        <v>1673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8">
        <f t="shared" si="131"/>
        <v>45.593220338983052</v>
      </c>
      <c r="Q1675" t="str">
        <f t="shared" si="132"/>
        <v>music</v>
      </c>
      <c r="R1675" t="str">
        <f t="shared" si="133"/>
        <v>pop</v>
      </c>
      <c r="S1675" s="12">
        <f>(((K1675/60)/60)/24)+DATE(1970,1,1)</f>
        <v>42039.878379629634</v>
      </c>
      <c r="T1675" s="12">
        <f t="shared" si="134"/>
        <v>42069.878379629634</v>
      </c>
    </row>
    <row r="1676" spans="1:20" ht="60" x14ac:dyDescent="0.25">
      <c r="A1676" s="7">
        <f t="shared" si="130"/>
        <v>202</v>
      </c>
      <c r="B1676">
        <v>1674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8">
        <f t="shared" si="131"/>
        <v>89.247787610619469</v>
      </c>
      <c r="Q1676" t="str">
        <f t="shared" si="132"/>
        <v>music</v>
      </c>
      <c r="R1676" t="str">
        <f t="shared" si="133"/>
        <v>pop</v>
      </c>
      <c r="S1676" s="12">
        <f>(((K1676/60)/60)/24)+DATE(1970,1,1)</f>
        <v>42569.605393518519</v>
      </c>
      <c r="T1676" s="12">
        <f t="shared" si="134"/>
        <v>42600.290972222225</v>
      </c>
    </row>
    <row r="1677" spans="1:20" ht="30" x14ac:dyDescent="0.25">
      <c r="A1677" s="7">
        <f t="shared" si="130"/>
        <v>137</v>
      </c>
      <c r="B1677">
        <v>1675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8">
        <f t="shared" si="131"/>
        <v>40.416470588235299</v>
      </c>
      <c r="Q1677" t="str">
        <f t="shared" si="132"/>
        <v>music</v>
      </c>
      <c r="R1677" t="str">
        <f t="shared" si="133"/>
        <v>pop</v>
      </c>
      <c r="S1677" s="12">
        <f>(((K1677/60)/60)/24)+DATE(1970,1,1)</f>
        <v>40802.733101851853</v>
      </c>
      <c r="T1677" s="12">
        <f t="shared" si="134"/>
        <v>40832.918749999997</v>
      </c>
    </row>
    <row r="1678" spans="1:20" ht="45" x14ac:dyDescent="0.25">
      <c r="A1678" s="7">
        <f t="shared" si="130"/>
        <v>115</v>
      </c>
      <c r="B1678">
        <v>1676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8">
        <f t="shared" si="131"/>
        <v>82.38095238095238</v>
      </c>
      <c r="Q1678" t="str">
        <f t="shared" si="132"/>
        <v>music</v>
      </c>
      <c r="R1678" t="str">
        <f t="shared" si="133"/>
        <v>pop</v>
      </c>
      <c r="S1678" s="12">
        <f>(((K1678/60)/60)/24)+DATE(1970,1,1)</f>
        <v>40973.72623842593</v>
      </c>
      <c r="T1678" s="12">
        <f t="shared" si="134"/>
        <v>41020.165972222225</v>
      </c>
    </row>
    <row r="1679" spans="1:20" ht="45" x14ac:dyDescent="0.25">
      <c r="A1679" s="7">
        <f t="shared" si="130"/>
        <v>112</v>
      </c>
      <c r="B1679">
        <v>1677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8">
        <f t="shared" si="131"/>
        <v>159.52380952380952</v>
      </c>
      <c r="Q1679" t="str">
        <f t="shared" si="132"/>
        <v>music</v>
      </c>
      <c r="R1679" t="str">
        <f t="shared" si="133"/>
        <v>pop</v>
      </c>
      <c r="S1679" s="12">
        <f>(((K1679/60)/60)/24)+DATE(1970,1,1)</f>
        <v>42416.407129629632</v>
      </c>
      <c r="T1679" s="12">
        <f t="shared" si="134"/>
        <v>42476.249305555553</v>
      </c>
    </row>
    <row r="1680" spans="1:20" ht="45" x14ac:dyDescent="0.25">
      <c r="A1680" s="7">
        <f t="shared" si="130"/>
        <v>118</v>
      </c>
      <c r="B1680">
        <v>1678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8">
        <f t="shared" si="131"/>
        <v>36.244897959183675</v>
      </c>
      <c r="Q1680" t="str">
        <f t="shared" si="132"/>
        <v>music</v>
      </c>
      <c r="R1680" t="str">
        <f t="shared" si="133"/>
        <v>pop</v>
      </c>
      <c r="S1680" s="12">
        <f>(((K1680/60)/60)/24)+DATE(1970,1,1)</f>
        <v>41662.854988425926</v>
      </c>
      <c r="T1680" s="12">
        <f t="shared" si="134"/>
        <v>41676.854988425926</v>
      </c>
    </row>
    <row r="1681" spans="1:20" ht="60" x14ac:dyDescent="0.25">
      <c r="A1681" s="7">
        <f t="shared" si="130"/>
        <v>175</v>
      </c>
      <c r="B1681">
        <v>1679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8">
        <f t="shared" si="131"/>
        <v>62.5</v>
      </c>
      <c r="Q1681" t="str">
        <f t="shared" si="132"/>
        <v>music</v>
      </c>
      <c r="R1681" t="str">
        <f t="shared" si="133"/>
        <v>pop</v>
      </c>
      <c r="S1681" s="12">
        <f>(((K1681/60)/60)/24)+DATE(1970,1,1)</f>
        <v>40723.068807870368</v>
      </c>
      <c r="T1681" s="12">
        <f t="shared" si="134"/>
        <v>40746.068807870368</v>
      </c>
    </row>
    <row r="1682" spans="1:20" ht="30" x14ac:dyDescent="0.25">
      <c r="A1682" s="7">
        <f t="shared" si="130"/>
        <v>118</v>
      </c>
      <c r="B1682">
        <v>1680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8">
        <f t="shared" si="131"/>
        <v>47</v>
      </c>
      <c r="Q1682" t="str">
        <f t="shared" si="132"/>
        <v>music</v>
      </c>
      <c r="R1682" t="str">
        <f t="shared" si="133"/>
        <v>pop</v>
      </c>
      <c r="S1682" s="12">
        <f>(((K1682/60)/60)/24)+DATE(1970,1,1)</f>
        <v>41802.757719907408</v>
      </c>
      <c r="T1682" s="12">
        <f t="shared" si="134"/>
        <v>41832.757719907408</v>
      </c>
    </row>
    <row r="1683" spans="1:20" ht="60" x14ac:dyDescent="0.25">
      <c r="A1683" s="7">
        <f t="shared" si="130"/>
        <v>101</v>
      </c>
      <c r="B1683">
        <v>1681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8">
        <f t="shared" si="131"/>
        <v>74.575090497737563</v>
      </c>
      <c r="Q1683" t="str">
        <f t="shared" si="132"/>
        <v>music</v>
      </c>
      <c r="R1683" t="str">
        <f t="shared" si="133"/>
        <v>faith</v>
      </c>
      <c r="S1683" s="12">
        <f>(((K1683/60)/60)/24)+DATE(1970,1,1)</f>
        <v>42774.121342592596</v>
      </c>
      <c r="T1683" s="12">
        <f t="shared" si="134"/>
        <v>42823.083333333328</v>
      </c>
    </row>
    <row r="1684" spans="1:20" ht="45" x14ac:dyDescent="0.25">
      <c r="A1684" s="7">
        <f t="shared" si="130"/>
        <v>0</v>
      </c>
      <c r="B1684">
        <v>1682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8">
        <f t="shared" si="131"/>
        <v>0</v>
      </c>
      <c r="Q1684" t="str">
        <f t="shared" si="132"/>
        <v>music</v>
      </c>
      <c r="R1684" t="str">
        <f t="shared" si="133"/>
        <v>faith</v>
      </c>
      <c r="S1684" s="12">
        <f>(((K1684/60)/60)/24)+DATE(1970,1,1)</f>
        <v>42779.21365740741</v>
      </c>
      <c r="T1684" s="12">
        <f t="shared" si="134"/>
        <v>42839.171990740739</v>
      </c>
    </row>
    <row r="1685" spans="1:20" ht="45" x14ac:dyDescent="0.25">
      <c r="A1685" s="7">
        <f t="shared" si="130"/>
        <v>22</v>
      </c>
      <c r="B1685">
        <v>1683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8">
        <f t="shared" si="131"/>
        <v>76</v>
      </c>
      <c r="Q1685" t="str">
        <f t="shared" si="132"/>
        <v>music</v>
      </c>
      <c r="R1685" t="str">
        <f t="shared" si="133"/>
        <v>faith</v>
      </c>
      <c r="S1685" s="12">
        <f>(((K1685/60)/60)/24)+DATE(1970,1,1)</f>
        <v>42808.781689814816</v>
      </c>
      <c r="T1685" s="12">
        <f t="shared" si="134"/>
        <v>42832.781689814816</v>
      </c>
    </row>
    <row r="1686" spans="1:20" ht="30" x14ac:dyDescent="0.25">
      <c r="A1686" s="7">
        <f t="shared" si="130"/>
        <v>109</v>
      </c>
      <c r="B1686">
        <v>1684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8">
        <f t="shared" si="131"/>
        <v>86.43564356435644</v>
      </c>
      <c r="Q1686" t="str">
        <f t="shared" si="132"/>
        <v>music</v>
      </c>
      <c r="R1686" t="str">
        <f t="shared" si="133"/>
        <v>faith</v>
      </c>
      <c r="S1686" s="12">
        <f>(((K1686/60)/60)/24)+DATE(1970,1,1)</f>
        <v>42783.815289351856</v>
      </c>
      <c r="T1686" s="12">
        <f t="shared" si="134"/>
        <v>42811.773622685185</v>
      </c>
    </row>
    <row r="1687" spans="1:20" ht="60" x14ac:dyDescent="0.25">
      <c r="A1687" s="7">
        <f t="shared" si="130"/>
        <v>103</v>
      </c>
      <c r="B1687">
        <v>1685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8">
        <f t="shared" si="131"/>
        <v>24</v>
      </c>
      <c r="Q1687" t="str">
        <f t="shared" si="132"/>
        <v>music</v>
      </c>
      <c r="R1687" t="str">
        <f t="shared" si="133"/>
        <v>faith</v>
      </c>
      <c r="S1687" s="12">
        <f>(((K1687/60)/60)/24)+DATE(1970,1,1)</f>
        <v>42788.2502662037</v>
      </c>
      <c r="T1687" s="12">
        <f t="shared" si="134"/>
        <v>42818.208599537036</v>
      </c>
    </row>
    <row r="1688" spans="1:20" ht="60" x14ac:dyDescent="0.25">
      <c r="A1688" s="7">
        <f t="shared" si="130"/>
        <v>0</v>
      </c>
      <c r="B1688">
        <v>1686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8">
        <f t="shared" si="131"/>
        <v>18</v>
      </c>
      <c r="Q1688" t="str">
        <f t="shared" si="132"/>
        <v>music</v>
      </c>
      <c r="R1688" t="str">
        <f t="shared" si="133"/>
        <v>faith</v>
      </c>
      <c r="S1688" s="12">
        <f>(((K1688/60)/60)/24)+DATE(1970,1,1)</f>
        <v>42792.843969907408</v>
      </c>
      <c r="T1688" s="12">
        <f t="shared" si="134"/>
        <v>42852.802303240736</v>
      </c>
    </row>
    <row r="1689" spans="1:20" ht="60" x14ac:dyDescent="0.25">
      <c r="A1689" s="7">
        <f t="shared" si="130"/>
        <v>31</v>
      </c>
      <c r="B1689">
        <v>1687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8">
        <f t="shared" si="131"/>
        <v>80.128205128205124</v>
      </c>
      <c r="Q1689" t="str">
        <f t="shared" si="132"/>
        <v>music</v>
      </c>
      <c r="R1689" t="str">
        <f t="shared" si="133"/>
        <v>faith</v>
      </c>
      <c r="S1689" s="12">
        <f>(((K1689/60)/60)/24)+DATE(1970,1,1)</f>
        <v>42802.046817129631</v>
      </c>
      <c r="T1689" s="12">
        <f t="shared" si="134"/>
        <v>42835.84375</v>
      </c>
    </row>
    <row r="1690" spans="1:20" ht="60" x14ac:dyDescent="0.25">
      <c r="A1690" s="7">
        <f t="shared" si="130"/>
        <v>44</v>
      </c>
      <c r="B1690">
        <v>1688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8">
        <f t="shared" si="131"/>
        <v>253.14285714285714</v>
      </c>
      <c r="Q1690" t="str">
        <f t="shared" si="132"/>
        <v>music</v>
      </c>
      <c r="R1690" t="str">
        <f t="shared" si="133"/>
        <v>faith</v>
      </c>
      <c r="S1690" s="12">
        <f>(((K1690/60)/60)/24)+DATE(1970,1,1)</f>
        <v>42804.534652777773</v>
      </c>
      <c r="T1690" s="12">
        <f t="shared" si="134"/>
        <v>42834.492986111116</v>
      </c>
    </row>
    <row r="1691" spans="1:20" ht="30" x14ac:dyDescent="0.25">
      <c r="A1691" s="7">
        <f t="shared" si="130"/>
        <v>100</v>
      </c>
      <c r="B1691">
        <v>1689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8">
        <f t="shared" si="131"/>
        <v>171.42857142857142</v>
      </c>
      <c r="Q1691" t="str">
        <f t="shared" si="132"/>
        <v>music</v>
      </c>
      <c r="R1691" t="str">
        <f t="shared" si="133"/>
        <v>faith</v>
      </c>
      <c r="S1691" s="12">
        <f>(((K1691/60)/60)/24)+DATE(1970,1,1)</f>
        <v>42780.942476851851</v>
      </c>
      <c r="T1691" s="12">
        <f t="shared" si="134"/>
        <v>42810.900810185187</v>
      </c>
    </row>
    <row r="1692" spans="1:20" ht="45" x14ac:dyDescent="0.25">
      <c r="A1692" s="7">
        <f t="shared" si="130"/>
        <v>25</v>
      </c>
      <c r="B1692">
        <v>1690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8">
        <f t="shared" si="131"/>
        <v>57.727272727272727</v>
      </c>
      <c r="Q1692" t="str">
        <f t="shared" si="132"/>
        <v>music</v>
      </c>
      <c r="R1692" t="str">
        <f t="shared" si="133"/>
        <v>faith</v>
      </c>
      <c r="S1692" s="12">
        <f>(((K1692/60)/60)/24)+DATE(1970,1,1)</f>
        <v>42801.43104166667</v>
      </c>
      <c r="T1692" s="12">
        <f t="shared" si="134"/>
        <v>42831.389374999999</v>
      </c>
    </row>
    <row r="1693" spans="1:20" ht="60" x14ac:dyDescent="0.25">
      <c r="A1693" s="7">
        <f t="shared" si="130"/>
        <v>33</v>
      </c>
      <c r="B1693">
        <v>1691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8">
        <f t="shared" si="131"/>
        <v>264.26315789473682</v>
      </c>
      <c r="Q1693" t="str">
        <f t="shared" si="132"/>
        <v>music</v>
      </c>
      <c r="R1693" t="str">
        <f t="shared" si="133"/>
        <v>faith</v>
      </c>
      <c r="S1693" s="12">
        <f>(((K1693/60)/60)/24)+DATE(1970,1,1)</f>
        <v>42795.701481481476</v>
      </c>
      <c r="T1693" s="12">
        <f t="shared" si="134"/>
        <v>42828.041666666672</v>
      </c>
    </row>
    <row r="1694" spans="1:20" ht="45" x14ac:dyDescent="0.25">
      <c r="A1694" s="7">
        <f t="shared" si="130"/>
        <v>48</v>
      </c>
      <c r="B1694">
        <v>1692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8">
        <f t="shared" si="131"/>
        <v>159.33333333333334</v>
      </c>
      <c r="Q1694" t="str">
        <f t="shared" si="132"/>
        <v>music</v>
      </c>
      <c r="R1694" t="str">
        <f t="shared" si="133"/>
        <v>faith</v>
      </c>
      <c r="S1694" s="12">
        <f>(((K1694/60)/60)/24)+DATE(1970,1,1)</f>
        <v>42788.151238425926</v>
      </c>
      <c r="T1694" s="12">
        <f t="shared" si="134"/>
        <v>42820.999305555553</v>
      </c>
    </row>
    <row r="1695" spans="1:20" ht="60" x14ac:dyDescent="0.25">
      <c r="A1695" s="7">
        <f t="shared" si="130"/>
        <v>9</v>
      </c>
      <c r="B1695">
        <v>1693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8">
        <f t="shared" si="131"/>
        <v>35</v>
      </c>
      <c r="Q1695" t="str">
        <f t="shared" si="132"/>
        <v>music</v>
      </c>
      <c r="R1695" t="str">
        <f t="shared" si="133"/>
        <v>faith</v>
      </c>
      <c r="S1695" s="12">
        <f>(((K1695/60)/60)/24)+DATE(1970,1,1)</f>
        <v>42803.920277777783</v>
      </c>
      <c r="T1695" s="12">
        <f t="shared" si="134"/>
        <v>42834.833333333328</v>
      </c>
    </row>
    <row r="1696" spans="1:20" ht="60" x14ac:dyDescent="0.25">
      <c r="A1696" s="7">
        <f t="shared" si="130"/>
        <v>0</v>
      </c>
      <c r="B1696">
        <v>1694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8">
        <f t="shared" si="131"/>
        <v>5</v>
      </c>
      <c r="Q1696" t="str">
        <f t="shared" si="132"/>
        <v>music</v>
      </c>
      <c r="R1696" t="str">
        <f t="shared" si="133"/>
        <v>faith</v>
      </c>
      <c r="S1696" s="12">
        <f>(((K1696/60)/60)/24)+DATE(1970,1,1)</f>
        <v>42791.669837962967</v>
      </c>
      <c r="T1696" s="12">
        <f t="shared" si="134"/>
        <v>42821.191666666666</v>
      </c>
    </row>
    <row r="1697" spans="1:20" ht="60" x14ac:dyDescent="0.25">
      <c r="A1697" s="7">
        <f t="shared" si="130"/>
        <v>12</v>
      </c>
      <c r="B1697">
        <v>1695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8">
        <f t="shared" si="131"/>
        <v>61.086956521739133</v>
      </c>
      <c r="Q1697" t="str">
        <f t="shared" si="132"/>
        <v>music</v>
      </c>
      <c r="R1697" t="str">
        <f t="shared" si="133"/>
        <v>faith</v>
      </c>
      <c r="S1697" s="12">
        <f>(((K1697/60)/60)/24)+DATE(1970,1,1)</f>
        <v>42801.031412037039</v>
      </c>
      <c r="T1697" s="12">
        <f t="shared" si="134"/>
        <v>42835.041666666672</v>
      </c>
    </row>
    <row r="1698" spans="1:20" ht="60" x14ac:dyDescent="0.25">
      <c r="A1698" s="7">
        <f t="shared" si="130"/>
        <v>0</v>
      </c>
      <c r="B1698">
        <v>1696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8">
        <f t="shared" si="131"/>
        <v>0</v>
      </c>
      <c r="Q1698" t="str">
        <f t="shared" si="132"/>
        <v>music</v>
      </c>
      <c r="R1698" t="str">
        <f t="shared" si="133"/>
        <v>faith</v>
      </c>
      <c r="S1698" s="12">
        <f>(((K1698/60)/60)/24)+DATE(1970,1,1)</f>
        <v>42796.069571759261</v>
      </c>
      <c r="T1698" s="12">
        <f t="shared" si="134"/>
        <v>42826.027905092589</v>
      </c>
    </row>
    <row r="1699" spans="1:20" ht="45" x14ac:dyDescent="0.25">
      <c r="A1699" s="7">
        <f t="shared" si="130"/>
        <v>20</v>
      </c>
      <c r="B1699">
        <v>1697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8">
        <f t="shared" si="131"/>
        <v>114.81818181818181</v>
      </c>
      <c r="Q1699" t="str">
        <f t="shared" si="132"/>
        <v>music</v>
      </c>
      <c r="R1699" t="str">
        <f t="shared" si="133"/>
        <v>faith</v>
      </c>
      <c r="S1699" s="12">
        <f>(((K1699/60)/60)/24)+DATE(1970,1,1)</f>
        <v>42805.032962962956</v>
      </c>
      <c r="T1699" s="12">
        <f t="shared" si="134"/>
        <v>42834.991296296299</v>
      </c>
    </row>
    <row r="1700" spans="1:20" ht="75" x14ac:dyDescent="0.25">
      <c r="A1700" s="7">
        <f t="shared" si="130"/>
        <v>0</v>
      </c>
      <c r="B1700">
        <v>1698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8">
        <f t="shared" si="131"/>
        <v>0</v>
      </c>
      <c r="Q1700" t="str">
        <f t="shared" si="132"/>
        <v>music</v>
      </c>
      <c r="R1700" t="str">
        <f t="shared" si="133"/>
        <v>faith</v>
      </c>
      <c r="S1700" s="12">
        <f>(((K1700/60)/60)/24)+DATE(1970,1,1)</f>
        <v>42796.207870370374</v>
      </c>
      <c r="T1700" s="12">
        <f t="shared" si="134"/>
        <v>42820.147916666669</v>
      </c>
    </row>
    <row r="1701" spans="1:20" ht="60" x14ac:dyDescent="0.25">
      <c r="A1701" s="7">
        <f t="shared" si="130"/>
        <v>4</v>
      </c>
      <c r="B1701">
        <v>1699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8">
        <f t="shared" si="131"/>
        <v>54</v>
      </c>
      <c r="Q1701" t="str">
        <f t="shared" si="132"/>
        <v>music</v>
      </c>
      <c r="R1701" t="str">
        <f t="shared" si="133"/>
        <v>faith</v>
      </c>
      <c r="S1701" s="12">
        <f>(((K1701/60)/60)/24)+DATE(1970,1,1)</f>
        <v>42806.863946759258</v>
      </c>
      <c r="T1701" s="12">
        <f t="shared" si="134"/>
        <v>42836.863946759258</v>
      </c>
    </row>
    <row r="1702" spans="1:20" ht="60" x14ac:dyDescent="0.25">
      <c r="A1702" s="7">
        <f t="shared" si="130"/>
        <v>26</v>
      </c>
      <c r="B1702">
        <v>1700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8">
        <f t="shared" si="131"/>
        <v>65.974683544303801</v>
      </c>
      <c r="Q1702" t="str">
        <f t="shared" si="132"/>
        <v>music</v>
      </c>
      <c r="R1702" t="str">
        <f t="shared" si="133"/>
        <v>faith</v>
      </c>
      <c r="S1702" s="12">
        <f>(((K1702/60)/60)/24)+DATE(1970,1,1)</f>
        <v>42796.071643518517</v>
      </c>
      <c r="T1702" s="12">
        <f t="shared" si="134"/>
        <v>42826.166666666672</v>
      </c>
    </row>
    <row r="1703" spans="1:20" ht="60" x14ac:dyDescent="0.25">
      <c r="A1703" s="7">
        <f t="shared" si="130"/>
        <v>0</v>
      </c>
      <c r="B1703">
        <v>1701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8">
        <f t="shared" si="131"/>
        <v>5</v>
      </c>
      <c r="Q1703" t="str">
        <f t="shared" si="132"/>
        <v>music</v>
      </c>
      <c r="R1703" t="str">
        <f t="shared" si="133"/>
        <v>faith</v>
      </c>
      <c r="S1703" s="12">
        <f>(((K1703/60)/60)/24)+DATE(1970,1,1)</f>
        <v>41989.664409722223</v>
      </c>
      <c r="T1703" s="12">
        <f t="shared" si="134"/>
        <v>42019.664409722223</v>
      </c>
    </row>
    <row r="1704" spans="1:20" ht="30" x14ac:dyDescent="0.25">
      <c r="A1704" s="7">
        <f t="shared" si="130"/>
        <v>0</v>
      </c>
      <c r="B1704">
        <v>1702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8">
        <f t="shared" si="131"/>
        <v>1</v>
      </c>
      <c r="Q1704" t="str">
        <f t="shared" si="132"/>
        <v>music</v>
      </c>
      <c r="R1704" t="str">
        <f t="shared" si="133"/>
        <v>faith</v>
      </c>
      <c r="S1704" s="12">
        <f>(((K1704/60)/60)/24)+DATE(1970,1,1)</f>
        <v>42063.869791666672</v>
      </c>
      <c r="T1704" s="12">
        <f t="shared" si="134"/>
        <v>42093.828125</v>
      </c>
    </row>
    <row r="1705" spans="1:20" ht="60" x14ac:dyDescent="0.25">
      <c r="A1705" s="7">
        <f t="shared" si="130"/>
        <v>1</v>
      </c>
      <c r="B1705">
        <v>1703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8">
        <f t="shared" si="131"/>
        <v>25.5</v>
      </c>
      <c r="Q1705" t="str">
        <f t="shared" si="132"/>
        <v>music</v>
      </c>
      <c r="R1705" t="str">
        <f t="shared" si="133"/>
        <v>faith</v>
      </c>
      <c r="S1705" s="12">
        <f>(((K1705/60)/60)/24)+DATE(1970,1,1)</f>
        <v>42187.281678240746</v>
      </c>
      <c r="T1705" s="12">
        <f t="shared" si="134"/>
        <v>42247.281678240746</v>
      </c>
    </row>
    <row r="1706" spans="1:20" ht="45" x14ac:dyDescent="0.25">
      <c r="A1706" s="7">
        <f t="shared" si="130"/>
        <v>65</v>
      </c>
      <c r="B1706">
        <v>1704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8">
        <f t="shared" si="131"/>
        <v>118.36363636363636</v>
      </c>
      <c r="Q1706" t="str">
        <f t="shared" si="132"/>
        <v>music</v>
      </c>
      <c r="R1706" t="str">
        <f t="shared" si="133"/>
        <v>faith</v>
      </c>
      <c r="S1706" s="12">
        <f>(((K1706/60)/60)/24)+DATE(1970,1,1)</f>
        <v>42021.139733796299</v>
      </c>
      <c r="T1706" s="12">
        <f t="shared" si="134"/>
        <v>42051.139733796299</v>
      </c>
    </row>
    <row r="1707" spans="1:20" ht="45" x14ac:dyDescent="0.25">
      <c r="A1707" s="7">
        <f t="shared" si="130"/>
        <v>0</v>
      </c>
      <c r="B1707">
        <v>1705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8">
        <f t="shared" si="131"/>
        <v>0</v>
      </c>
      <c r="Q1707" t="str">
        <f t="shared" si="132"/>
        <v>music</v>
      </c>
      <c r="R1707" t="str">
        <f t="shared" si="133"/>
        <v>faith</v>
      </c>
      <c r="S1707" s="12">
        <f>(((K1707/60)/60)/24)+DATE(1970,1,1)</f>
        <v>42245.016736111109</v>
      </c>
      <c r="T1707" s="12">
        <f t="shared" si="134"/>
        <v>42256.666666666672</v>
      </c>
    </row>
    <row r="1708" spans="1:20" ht="45" x14ac:dyDescent="0.25">
      <c r="A1708" s="7">
        <f t="shared" si="130"/>
        <v>0</v>
      </c>
      <c r="B1708">
        <v>1706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8">
        <f t="shared" si="131"/>
        <v>0</v>
      </c>
      <c r="Q1708" t="str">
        <f t="shared" si="132"/>
        <v>music</v>
      </c>
      <c r="R1708" t="str">
        <f t="shared" si="133"/>
        <v>faith</v>
      </c>
      <c r="S1708" s="12">
        <f>(((K1708/60)/60)/24)+DATE(1970,1,1)</f>
        <v>42179.306388888886</v>
      </c>
      <c r="T1708" s="12">
        <f t="shared" si="134"/>
        <v>42239.306388888886</v>
      </c>
    </row>
    <row r="1709" spans="1:20" ht="60" x14ac:dyDescent="0.25">
      <c r="A1709" s="7">
        <f t="shared" si="130"/>
        <v>10</v>
      </c>
      <c r="B1709">
        <v>1707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8">
        <f t="shared" si="131"/>
        <v>54.111111111111114</v>
      </c>
      <c r="Q1709" t="str">
        <f t="shared" si="132"/>
        <v>music</v>
      </c>
      <c r="R1709" t="str">
        <f t="shared" si="133"/>
        <v>faith</v>
      </c>
      <c r="S1709" s="12">
        <f>(((K1709/60)/60)/24)+DATE(1970,1,1)</f>
        <v>42427.721006944441</v>
      </c>
      <c r="T1709" s="12">
        <f t="shared" si="134"/>
        <v>42457.679340277777</v>
      </c>
    </row>
    <row r="1710" spans="1:20" ht="60" x14ac:dyDescent="0.25">
      <c r="A1710" s="7">
        <f t="shared" si="130"/>
        <v>0</v>
      </c>
      <c r="B1710">
        <v>1708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8">
        <f t="shared" si="131"/>
        <v>0</v>
      </c>
      <c r="Q1710" t="str">
        <f t="shared" si="132"/>
        <v>music</v>
      </c>
      <c r="R1710" t="str">
        <f t="shared" si="133"/>
        <v>faith</v>
      </c>
      <c r="S1710" s="12">
        <f>(((K1710/60)/60)/24)+DATE(1970,1,1)</f>
        <v>42451.866967592592</v>
      </c>
      <c r="T1710" s="12">
        <f t="shared" si="134"/>
        <v>42491.866967592592</v>
      </c>
    </row>
    <row r="1711" spans="1:20" ht="45" x14ac:dyDescent="0.25">
      <c r="A1711" s="7">
        <f t="shared" si="130"/>
        <v>5</v>
      </c>
      <c r="B1711">
        <v>1709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8">
        <f t="shared" si="131"/>
        <v>21.25</v>
      </c>
      <c r="Q1711" t="str">
        <f t="shared" si="132"/>
        <v>music</v>
      </c>
      <c r="R1711" t="str">
        <f t="shared" si="133"/>
        <v>faith</v>
      </c>
      <c r="S1711" s="12">
        <f>(((K1711/60)/60)/24)+DATE(1970,1,1)</f>
        <v>41841.56381944444</v>
      </c>
      <c r="T1711" s="12">
        <f t="shared" si="134"/>
        <v>41882.818749999999</v>
      </c>
    </row>
    <row r="1712" spans="1:20" ht="30" x14ac:dyDescent="0.25">
      <c r="A1712" s="7">
        <f t="shared" si="130"/>
        <v>1</v>
      </c>
      <c r="B1712">
        <v>1710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8">
        <f t="shared" si="131"/>
        <v>34</v>
      </c>
      <c r="Q1712" t="str">
        <f t="shared" si="132"/>
        <v>music</v>
      </c>
      <c r="R1712" t="str">
        <f t="shared" si="133"/>
        <v>faith</v>
      </c>
      <c r="S1712" s="12">
        <f>(((K1712/60)/60)/24)+DATE(1970,1,1)</f>
        <v>42341.59129629629</v>
      </c>
      <c r="T1712" s="12">
        <f t="shared" si="134"/>
        <v>42387.541666666672</v>
      </c>
    </row>
    <row r="1713" spans="1:20" ht="60" x14ac:dyDescent="0.25">
      <c r="A1713" s="7">
        <f t="shared" si="130"/>
        <v>11</v>
      </c>
      <c r="B1713">
        <v>1711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8">
        <f t="shared" si="131"/>
        <v>525</v>
      </c>
      <c r="Q1713" t="str">
        <f t="shared" si="132"/>
        <v>music</v>
      </c>
      <c r="R1713" t="str">
        <f t="shared" si="133"/>
        <v>faith</v>
      </c>
      <c r="S1713" s="12">
        <f>(((K1713/60)/60)/24)+DATE(1970,1,1)</f>
        <v>41852.646226851852</v>
      </c>
      <c r="T1713" s="12">
        <f t="shared" si="134"/>
        <v>41883.646226851852</v>
      </c>
    </row>
    <row r="1714" spans="1:20" ht="60" x14ac:dyDescent="0.25">
      <c r="A1714" s="7">
        <f t="shared" si="130"/>
        <v>0</v>
      </c>
      <c r="B1714">
        <v>1712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8">
        <f t="shared" si="131"/>
        <v>0</v>
      </c>
      <c r="Q1714" t="str">
        <f t="shared" si="132"/>
        <v>music</v>
      </c>
      <c r="R1714" t="str">
        <f t="shared" si="133"/>
        <v>faith</v>
      </c>
      <c r="S1714" s="12">
        <f>(((K1714/60)/60)/24)+DATE(1970,1,1)</f>
        <v>42125.913807870369</v>
      </c>
      <c r="T1714" s="12">
        <f t="shared" si="134"/>
        <v>42185.913807870369</v>
      </c>
    </row>
    <row r="1715" spans="1:20" ht="60" x14ac:dyDescent="0.25">
      <c r="A1715" s="7">
        <f t="shared" si="130"/>
        <v>2</v>
      </c>
      <c r="B1715">
        <v>1713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8">
        <f t="shared" si="131"/>
        <v>50</v>
      </c>
      <c r="Q1715" t="str">
        <f t="shared" si="132"/>
        <v>music</v>
      </c>
      <c r="R1715" t="str">
        <f t="shared" si="133"/>
        <v>faith</v>
      </c>
      <c r="S1715" s="12">
        <f>(((K1715/60)/60)/24)+DATE(1970,1,1)</f>
        <v>41887.801064814819</v>
      </c>
      <c r="T1715" s="12">
        <f t="shared" si="134"/>
        <v>41917.801064814819</v>
      </c>
    </row>
    <row r="1716" spans="1:20" ht="60" x14ac:dyDescent="0.25">
      <c r="A1716" s="7">
        <f t="shared" si="130"/>
        <v>8</v>
      </c>
      <c r="B1716">
        <v>1714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8">
        <f t="shared" si="131"/>
        <v>115.70588235294117</v>
      </c>
      <c r="Q1716" t="str">
        <f t="shared" si="132"/>
        <v>music</v>
      </c>
      <c r="R1716" t="str">
        <f t="shared" si="133"/>
        <v>faith</v>
      </c>
      <c r="S1716" s="12">
        <f>(((K1716/60)/60)/24)+DATE(1970,1,1)</f>
        <v>42095.918530092589</v>
      </c>
      <c r="T1716" s="12">
        <f t="shared" si="134"/>
        <v>42125.918530092589</v>
      </c>
    </row>
    <row r="1717" spans="1:20" ht="45" x14ac:dyDescent="0.25">
      <c r="A1717" s="7">
        <f t="shared" si="130"/>
        <v>0</v>
      </c>
      <c r="B1717">
        <v>1715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8">
        <f t="shared" si="131"/>
        <v>5.5</v>
      </c>
      <c r="Q1717" t="str">
        <f t="shared" si="132"/>
        <v>music</v>
      </c>
      <c r="R1717" t="str">
        <f t="shared" si="133"/>
        <v>faith</v>
      </c>
      <c r="S1717" s="12">
        <f>(((K1717/60)/60)/24)+DATE(1970,1,1)</f>
        <v>42064.217418981483</v>
      </c>
      <c r="T1717" s="12">
        <f t="shared" si="134"/>
        <v>42094.140277777777</v>
      </c>
    </row>
    <row r="1718" spans="1:20" ht="60" x14ac:dyDescent="0.25">
      <c r="A1718" s="7">
        <f t="shared" si="130"/>
        <v>8</v>
      </c>
      <c r="B1718">
        <v>1716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8">
        <f t="shared" si="131"/>
        <v>50</v>
      </c>
      <c r="Q1718" t="str">
        <f t="shared" si="132"/>
        <v>music</v>
      </c>
      <c r="R1718" t="str">
        <f t="shared" si="133"/>
        <v>faith</v>
      </c>
      <c r="S1718" s="12">
        <f>(((K1718/60)/60)/24)+DATE(1970,1,1)</f>
        <v>42673.577534722222</v>
      </c>
      <c r="T1718" s="12">
        <f t="shared" si="134"/>
        <v>42713.619201388887</v>
      </c>
    </row>
    <row r="1719" spans="1:20" ht="45" x14ac:dyDescent="0.25">
      <c r="A1719" s="7">
        <f t="shared" si="130"/>
        <v>43</v>
      </c>
      <c r="B1719">
        <v>1717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8">
        <f t="shared" si="131"/>
        <v>34.024390243902438</v>
      </c>
      <c r="Q1719" t="str">
        <f t="shared" si="132"/>
        <v>music</v>
      </c>
      <c r="R1719" t="str">
        <f t="shared" si="133"/>
        <v>faith</v>
      </c>
      <c r="S1719" s="12">
        <f>(((K1719/60)/60)/24)+DATE(1970,1,1)</f>
        <v>42460.98192129629</v>
      </c>
      <c r="T1719" s="12">
        <f t="shared" si="134"/>
        <v>42481.166666666672</v>
      </c>
    </row>
    <row r="1720" spans="1:20" x14ac:dyDescent="0.25">
      <c r="A1720" s="7">
        <f t="shared" si="130"/>
        <v>0</v>
      </c>
      <c r="B1720">
        <v>1718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8">
        <f t="shared" si="131"/>
        <v>37.5</v>
      </c>
      <c r="Q1720" t="str">
        <f t="shared" si="132"/>
        <v>music</v>
      </c>
      <c r="R1720" t="str">
        <f t="shared" si="133"/>
        <v>faith</v>
      </c>
      <c r="S1720" s="12">
        <f>(((K1720/60)/60)/24)+DATE(1970,1,1)</f>
        <v>42460.610520833332</v>
      </c>
      <c r="T1720" s="12">
        <f t="shared" si="134"/>
        <v>42504.207638888889</v>
      </c>
    </row>
    <row r="1721" spans="1:20" ht="60" x14ac:dyDescent="0.25">
      <c r="A1721" s="7">
        <f t="shared" si="130"/>
        <v>1</v>
      </c>
      <c r="B1721">
        <v>1719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8">
        <f t="shared" si="131"/>
        <v>11.666666666666666</v>
      </c>
      <c r="Q1721" t="str">
        <f t="shared" si="132"/>
        <v>music</v>
      </c>
      <c r="R1721" t="str">
        <f t="shared" si="133"/>
        <v>faith</v>
      </c>
      <c r="S1721" s="12">
        <f>(((K1721/60)/60)/24)+DATE(1970,1,1)</f>
        <v>41869.534618055557</v>
      </c>
      <c r="T1721" s="12">
        <f t="shared" si="134"/>
        <v>41899.534618055557</v>
      </c>
    </row>
    <row r="1722" spans="1:20" ht="60" x14ac:dyDescent="0.25">
      <c r="A1722" s="7">
        <f t="shared" si="130"/>
        <v>6</v>
      </c>
      <c r="B1722">
        <v>1720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8">
        <f t="shared" si="131"/>
        <v>28.125</v>
      </c>
      <c r="Q1722" t="str">
        <f t="shared" si="132"/>
        <v>music</v>
      </c>
      <c r="R1722" t="str">
        <f t="shared" si="133"/>
        <v>faith</v>
      </c>
      <c r="S1722" s="12">
        <f>(((K1722/60)/60)/24)+DATE(1970,1,1)</f>
        <v>41922.783229166671</v>
      </c>
      <c r="T1722" s="12">
        <f t="shared" si="134"/>
        <v>41952.824895833335</v>
      </c>
    </row>
    <row r="1723" spans="1:20" ht="45" x14ac:dyDescent="0.25">
      <c r="A1723" s="7">
        <f t="shared" si="130"/>
        <v>0</v>
      </c>
      <c r="B1723">
        <v>1721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8">
        <f t="shared" si="131"/>
        <v>0</v>
      </c>
      <c r="Q1723" t="str">
        <f t="shared" si="132"/>
        <v>music</v>
      </c>
      <c r="R1723" t="str">
        <f t="shared" si="133"/>
        <v>faith</v>
      </c>
      <c r="S1723" s="12">
        <f>(((K1723/60)/60)/24)+DATE(1970,1,1)</f>
        <v>42319.461377314816</v>
      </c>
      <c r="T1723" s="12">
        <f t="shared" si="134"/>
        <v>42349.461377314816</v>
      </c>
    </row>
    <row r="1724" spans="1:20" ht="45" x14ac:dyDescent="0.25">
      <c r="A1724" s="7">
        <f t="shared" si="130"/>
        <v>0</v>
      </c>
      <c r="B1724">
        <v>1722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8">
        <f t="shared" si="131"/>
        <v>1</v>
      </c>
      <c r="Q1724" t="str">
        <f t="shared" si="132"/>
        <v>music</v>
      </c>
      <c r="R1724" t="str">
        <f t="shared" si="133"/>
        <v>faith</v>
      </c>
      <c r="S1724" s="12">
        <f>(((K1724/60)/60)/24)+DATE(1970,1,1)</f>
        <v>42425.960983796293</v>
      </c>
      <c r="T1724" s="12">
        <f t="shared" si="134"/>
        <v>42463.006944444445</v>
      </c>
    </row>
    <row r="1725" spans="1:20" ht="60" x14ac:dyDescent="0.25">
      <c r="A1725" s="7">
        <f t="shared" si="130"/>
        <v>7</v>
      </c>
      <c r="B1725">
        <v>1723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8">
        <f t="shared" si="131"/>
        <v>216.66666666666666</v>
      </c>
      <c r="Q1725" t="str">
        <f t="shared" si="132"/>
        <v>music</v>
      </c>
      <c r="R1725" t="str">
        <f t="shared" si="133"/>
        <v>faith</v>
      </c>
      <c r="S1725" s="12">
        <f>(((K1725/60)/60)/24)+DATE(1970,1,1)</f>
        <v>42129.82540509259</v>
      </c>
      <c r="T1725" s="12">
        <f t="shared" si="134"/>
        <v>42186.25</v>
      </c>
    </row>
    <row r="1726" spans="1:20" ht="60" x14ac:dyDescent="0.25">
      <c r="A1726" s="7">
        <f t="shared" si="130"/>
        <v>1</v>
      </c>
      <c r="B1726">
        <v>1724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8">
        <f t="shared" si="131"/>
        <v>8.75</v>
      </c>
      <c r="Q1726" t="str">
        <f t="shared" si="132"/>
        <v>music</v>
      </c>
      <c r="R1726" t="str">
        <f t="shared" si="133"/>
        <v>faith</v>
      </c>
      <c r="S1726" s="12">
        <f>(((K1726/60)/60)/24)+DATE(1970,1,1)</f>
        <v>41912.932430555556</v>
      </c>
      <c r="T1726" s="12">
        <f t="shared" si="134"/>
        <v>41942.932430555556</v>
      </c>
    </row>
    <row r="1727" spans="1:20" ht="60" x14ac:dyDescent="0.25">
      <c r="A1727" s="7">
        <f t="shared" si="130"/>
        <v>10</v>
      </c>
      <c r="B1727">
        <v>1725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8">
        <f t="shared" si="131"/>
        <v>62.222222222222221</v>
      </c>
      <c r="Q1727" t="str">
        <f t="shared" si="132"/>
        <v>music</v>
      </c>
      <c r="R1727" t="str">
        <f t="shared" si="133"/>
        <v>faith</v>
      </c>
      <c r="S1727" s="12">
        <f>(((K1727/60)/60)/24)+DATE(1970,1,1)</f>
        <v>41845.968159722222</v>
      </c>
      <c r="T1727" s="12">
        <f t="shared" si="134"/>
        <v>41875.968159722222</v>
      </c>
    </row>
    <row r="1728" spans="1:20" ht="30" x14ac:dyDescent="0.25">
      <c r="A1728" s="7">
        <f t="shared" si="130"/>
        <v>34</v>
      </c>
      <c r="B1728">
        <v>1726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8">
        <f t="shared" si="131"/>
        <v>137.25</v>
      </c>
      <c r="Q1728" t="str">
        <f t="shared" si="132"/>
        <v>music</v>
      </c>
      <c r="R1728" t="str">
        <f t="shared" si="133"/>
        <v>faith</v>
      </c>
      <c r="S1728" s="12">
        <f>(((K1728/60)/60)/24)+DATE(1970,1,1)</f>
        <v>41788.919722222221</v>
      </c>
      <c r="T1728" s="12">
        <f t="shared" si="134"/>
        <v>41817.919722222221</v>
      </c>
    </row>
    <row r="1729" spans="1:20" ht="60" x14ac:dyDescent="0.25">
      <c r="A1729" s="7">
        <f t="shared" si="130"/>
        <v>0</v>
      </c>
      <c r="B1729">
        <v>1727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8">
        <f t="shared" si="131"/>
        <v>1</v>
      </c>
      <c r="Q1729" t="str">
        <f t="shared" si="132"/>
        <v>music</v>
      </c>
      <c r="R1729" t="str">
        <f t="shared" si="133"/>
        <v>faith</v>
      </c>
      <c r="S1729" s="12">
        <f>(((K1729/60)/60)/24)+DATE(1970,1,1)</f>
        <v>42044.927974537044</v>
      </c>
      <c r="T1729" s="12">
        <f t="shared" si="134"/>
        <v>42099.458333333328</v>
      </c>
    </row>
    <row r="1730" spans="1:20" ht="45" x14ac:dyDescent="0.25">
      <c r="A1730" s="7">
        <f t="shared" si="130"/>
        <v>68</v>
      </c>
      <c r="B1730">
        <v>1728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8">
        <f t="shared" si="131"/>
        <v>122.14285714285714</v>
      </c>
      <c r="Q1730" t="str">
        <f t="shared" si="132"/>
        <v>music</v>
      </c>
      <c r="R1730" t="str">
        <f t="shared" si="133"/>
        <v>faith</v>
      </c>
      <c r="S1730" s="12">
        <f>(((K1730/60)/60)/24)+DATE(1970,1,1)</f>
        <v>42268.625856481478</v>
      </c>
      <c r="T1730" s="12">
        <f t="shared" si="134"/>
        <v>42298.625856481478</v>
      </c>
    </row>
    <row r="1731" spans="1:20" ht="60" x14ac:dyDescent="0.25">
      <c r="A1731" s="7">
        <f t="shared" ref="A1731:A1794" si="135">IF(E1731&gt;0,ROUND(100*F1731/E1731,0),0)</f>
        <v>0</v>
      </c>
      <c r="B1731">
        <v>1729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8">
        <f t="shared" ref="P1731:P1794" si="136">IF(M1731&gt;0,F1731/M1731,0)</f>
        <v>0</v>
      </c>
      <c r="Q1731" t="str">
        <f t="shared" ref="Q1731:Q1794" si="137">MID(O1731,1,FIND("/",O1731)-1)</f>
        <v>music</v>
      </c>
      <c r="R1731" t="str">
        <f t="shared" ref="R1731:R1794" si="138">MID(O1731,FIND("/",O1731)+1,LEN(O1731)-FIND("/",O1731))</f>
        <v>faith</v>
      </c>
      <c r="S1731" s="12">
        <f>(((K1731/60)/60)/24)+DATE(1970,1,1)</f>
        <v>42471.052152777775</v>
      </c>
      <c r="T1731" s="12">
        <f t="shared" ref="T1731:T1794" si="139">(((J1731/60)/60)/24)+DATE(1970,1,1)</f>
        <v>42531.052152777775</v>
      </c>
    </row>
    <row r="1732" spans="1:20" ht="45" x14ac:dyDescent="0.25">
      <c r="A1732" s="7">
        <f t="shared" si="135"/>
        <v>0</v>
      </c>
      <c r="B1732">
        <v>1730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8">
        <f t="shared" si="136"/>
        <v>0</v>
      </c>
      <c r="Q1732" t="str">
        <f t="shared" si="137"/>
        <v>music</v>
      </c>
      <c r="R1732" t="str">
        <f t="shared" si="138"/>
        <v>faith</v>
      </c>
      <c r="S1732" s="12">
        <f>(((K1732/60)/60)/24)+DATE(1970,1,1)</f>
        <v>42272.087766203709</v>
      </c>
      <c r="T1732" s="12">
        <f t="shared" si="139"/>
        <v>42302.087766203709</v>
      </c>
    </row>
    <row r="1733" spans="1:20" ht="30" x14ac:dyDescent="0.25">
      <c r="A1733" s="7">
        <f t="shared" si="135"/>
        <v>0</v>
      </c>
      <c r="B1733">
        <v>1731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8">
        <f t="shared" si="136"/>
        <v>0</v>
      </c>
      <c r="Q1733" t="str">
        <f t="shared" si="137"/>
        <v>music</v>
      </c>
      <c r="R1733" t="str">
        <f t="shared" si="138"/>
        <v>faith</v>
      </c>
      <c r="S1733" s="12">
        <f>(((K1733/60)/60)/24)+DATE(1970,1,1)</f>
        <v>42152.906851851847</v>
      </c>
      <c r="T1733" s="12">
        <f t="shared" si="139"/>
        <v>42166.625</v>
      </c>
    </row>
    <row r="1734" spans="1:20" ht="60" x14ac:dyDescent="0.25">
      <c r="A1734" s="7">
        <f t="shared" si="135"/>
        <v>0</v>
      </c>
      <c r="B1734">
        <v>1732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8">
        <f t="shared" si="136"/>
        <v>0</v>
      </c>
      <c r="Q1734" t="str">
        <f t="shared" si="137"/>
        <v>music</v>
      </c>
      <c r="R1734" t="str">
        <f t="shared" si="138"/>
        <v>faith</v>
      </c>
      <c r="S1734" s="12">
        <f>(((K1734/60)/60)/24)+DATE(1970,1,1)</f>
        <v>42325.683807870373</v>
      </c>
      <c r="T1734" s="12">
        <f t="shared" si="139"/>
        <v>42385.208333333328</v>
      </c>
    </row>
    <row r="1735" spans="1:20" ht="60" x14ac:dyDescent="0.25">
      <c r="A1735" s="7">
        <f t="shared" si="135"/>
        <v>0</v>
      </c>
      <c r="B1735">
        <v>1733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8">
        <f t="shared" si="136"/>
        <v>0</v>
      </c>
      <c r="Q1735" t="str">
        <f t="shared" si="137"/>
        <v>music</v>
      </c>
      <c r="R1735" t="str">
        <f t="shared" si="138"/>
        <v>faith</v>
      </c>
      <c r="S1735" s="12">
        <f>(((K1735/60)/60)/24)+DATE(1970,1,1)</f>
        <v>42614.675625000003</v>
      </c>
      <c r="T1735" s="12">
        <f t="shared" si="139"/>
        <v>42626.895833333328</v>
      </c>
    </row>
    <row r="1736" spans="1:20" ht="45" x14ac:dyDescent="0.25">
      <c r="A1736" s="7">
        <f t="shared" si="135"/>
        <v>0</v>
      </c>
      <c r="B1736">
        <v>1734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8">
        <f t="shared" si="136"/>
        <v>1</v>
      </c>
      <c r="Q1736" t="str">
        <f t="shared" si="137"/>
        <v>music</v>
      </c>
      <c r="R1736" t="str">
        <f t="shared" si="138"/>
        <v>faith</v>
      </c>
      <c r="S1736" s="12">
        <f>(((K1736/60)/60)/24)+DATE(1970,1,1)</f>
        <v>42102.036527777775</v>
      </c>
      <c r="T1736" s="12">
        <f t="shared" si="139"/>
        <v>42132.036527777775</v>
      </c>
    </row>
    <row r="1737" spans="1:20" ht="45" x14ac:dyDescent="0.25">
      <c r="A1737" s="7">
        <f t="shared" si="135"/>
        <v>11</v>
      </c>
      <c r="B1737">
        <v>1735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8">
        <f t="shared" si="136"/>
        <v>55</v>
      </c>
      <c r="Q1737" t="str">
        <f t="shared" si="137"/>
        <v>music</v>
      </c>
      <c r="R1737" t="str">
        <f t="shared" si="138"/>
        <v>faith</v>
      </c>
      <c r="S1737" s="12">
        <f>(((K1737/60)/60)/24)+DATE(1970,1,1)</f>
        <v>42559.814178240747</v>
      </c>
      <c r="T1737" s="12">
        <f t="shared" si="139"/>
        <v>42589.814178240747</v>
      </c>
    </row>
    <row r="1738" spans="1:20" ht="45" x14ac:dyDescent="0.25">
      <c r="A1738" s="7">
        <f t="shared" si="135"/>
        <v>1</v>
      </c>
      <c r="B1738">
        <v>1736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8">
        <f t="shared" si="136"/>
        <v>22</v>
      </c>
      <c r="Q1738" t="str">
        <f t="shared" si="137"/>
        <v>music</v>
      </c>
      <c r="R1738" t="str">
        <f t="shared" si="138"/>
        <v>faith</v>
      </c>
      <c r="S1738" s="12">
        <f>(((K1738/60)/60)/24)+DATE(1970,1,1)</f>
        <v>42286.861493055556</v>
      </c>
      <c r="T1738" s="12">
        <f t="shared" si="139"/>
        <v>42316.90315972222</v>
      </c>
    </row>
    <row r="1739" spans="1:20" ht="60" x14ac:dyDescent="0.25">
      <c r="A1739" s="7">
        <f t="shared" si="135"/>
        <v>21</v>
      </c>
      <c r="B1739">
        <v>1737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8">
        <f t="shared" si="136"/>
        <v>56.666666666666664</v>
      </c>
      <c r="Q1739" t="str">
        <f t="shared" si="137"/>
        <v>music</v>
      </c>
      <c r="R1739" t="str">
        <f t="shared" si="138"/>
        <v>faith</v>
      </c>
      <c r="S1739" s="12">
        <f>(((K1739/60)/60)/24)+DATE(1970,1,1)</f>
        <v>42175.948981481488</v>
      </c>
      <c r="T1739" s="12">
        <f t="shared" si="139"/>
        <v>42205.948981481488</v>
      </c>
    </row>
    <row r="1740" spans="1:20" ht="45" x14ac:dyDescent="0.25">
      <c r="A1740" s="7">
        <f t="shared" si="135"/>
        <v>0</v>
      </c>
      <c r="B1740">
        <v>1738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8">
        <f t="shared" si="136"/>
        <v>20</v>
      </c>
      <c r="Q1740" t="str">
        <f t="shared" si="137"/>
        <v>music</v>
      </c>
      <c r="R1740" t="str">
        <f t="shared" si="138"/>
        <v>faith</v>
      </c>
      <c r="S1740" s="12">
        <f>(((K1740/60)/60)/24)+DATE(1970,1,1)</f>
        <v>41884.874328703707</v>
      </c>
      <c r="T1740" s="12">
        <f t="shared" si="139"/>
        <v>41914.874328703707</v>
      </c>
    </row>
    <row r="1741" spans="1:20" ht="45" x14ac:dyDescent="0.25">
      <c r="A1741" s="7">
        <f t="shared" si="135"/>
        <v>0</v>
      </c>
      <c r="B1741">
        <v>1739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8">
        <f t="shared" si="136"/>
        <v>1</v>
      </c>
      <c r="Q1741" t="str">
        <f t="shared" si="137"/>
        <v>music</v>
      </c>
      <c r="R1741" t="str">
        <f t="shared" si="138"/>
        <v>faith</v>
      </c>
      <c r="S1741" s="12">
        <f>(((K1741/60)/60)/24)+DATE(1970,1,1)</f>
        <v>42435.874212962968</v>
      </c>
      <c r="T1741" s="12">
        <f t="shared" si="139"/>
        <v>42494.832546296297</v>
      </c>
    </row>
    <row r="1742" spans="1:20" ht="45" x14ac:dyDescent="0.25">
      <c r="A1742" s="7">
        <f t="shared" si="135"/>
        <v>0</v>
      </c>
      <c r="B1742">
        <v>1740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8">
        <f t="shared" si="136"/>
        <v>0</v>
      </c>
      <c r="Q1742" t="str">
        <f t="shared" si="137"/>
        <v>music</v>
      </c>
      <c r="R1742" t="str">
        <f t="shared" si="138"/>
        <v>faith</v>
      </c>
      <c r="S1742" s="12">
        <f>(((K1742/60)/60)/24)+DATE(1970,1,1)</f>
        <v>42171.817384259266</v>
      </c>
      <c r="T1742" s="12">
        <f t="shared" si="139"/>
        <v>42201.817384259266</v>
      </c>
    </row>
    <row r="1743" spans="1:20" ht="45" x14ac:dyDescent="0.25">
      <c r="A1743" s="7">
        <f t="shared" si="135"/>
        <v>111</v>
      </c>
      <c r="B1743">
        <v>1741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8">
        <f t="shared" si="136"/>
        <v>25.576923076923077</v>
      </c>
      <c r="Q1743" t="str">
        <f t="shared" si="137"/>
        <v>photography</v>
      </c>
      <c r="R1743" t="str">
        <f t="shared" si="138"/>
        <v>photobooks</v>
      </c>
      <c r="S1743" s="12">
        <f>(((K1743/60)/60)/24)+DATE(1970,1,1)</f>
        <v>42120.628136574072</v>
      </c>
      <c r="T1743" s="12">
        <f t="shared" si="139"/>
        <v>42165.628136574072</v>
      </c>
    </row>
    <row r="1744" spans="1:20" ht="60" x14ac:dyDescent="0.25">
      <c r="A1744" s="7">
        <f t="shared" si="135"/>
        <v>109</v>
      </c>
      <c r="B1744">
        <v>1742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8">
        <f t="shared" si="136"/>
        <v>63.970588235294116</v>
      </c>
      <c r="Q1744" t="str">
        <f t="shared" si="137"/>
        <v>photography</v>
      </c>
      <c r="R1744" t="str">
        <f t="shared" si="138"/>
        <v>photobooks</v>
      </c>
      <c r="S1744" s="12">
        <f>(((K1744/60)/60)/24)+DATE(1970,1,1)</f>
        <v>42710.876967592587</v>
      </c>
      <c r="T1744" s="12">
        <f t="shared" si="139"/>
        <v>42742.875</v>
      </c>
    </row>
    <row r="1745" spans="1:20" ht="45" x14ac:dyDescent="0.25">
      <c r="A1745" s="7">
        <f t="shared" si="135"/>
        <v>100</v>
      </c>
      <c r="B1745">
        <v>1743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8">
        <f t="shared" si="136"/>
        <v>89.925373134328353</v>
      </c>
      <c r="Q1745" t="str">
        <f t="shared" si="137"/>
        <v>photography</v>
      </c>
      <c r="R1745" t="str">
        <f t="shared" si="138"/>
        <v>photobooks</v>
      </c>
      <c r="S1745" s="12">
        <f>(((K1745/60)/60)/24)+DATE(1970,1,1)</f>
        <v>42586.925636574073</v>
      </c>
      <c r="T1745" s="12">
        <f t="shared" si="139"/>
        <v>42609.165972222225</v>
      </c>
    </row>
    <row r="1746" spans="1:20" ht="60" x14ac:dyDescent="0.25">
      <c r="A1746" s="7">
        <f t="shared" si="135"/>
        <v>118</v>
      </c>
      <c r="B1746">
        <v>1744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8">
        <f t="shared" si="136"/>
        <v>93.071428571428569</v>
      </c>
      <c r="Q1746" t="str">
        <f t="shared" si="137"/>
        <v>photography</v>
      </c>
      <c r="R1746" t="str">
        <f t="shared" si="138"/>
        <v>photobooks</v>
      </c>
      <c r="S1746" s="12">
        <f>(((K1746/60)/60)/24)+DATE(1970,1,1)</f>
        <v>42026.605057870373</v>
      </c>
      <c r="T1746" s="12">
        <f t="shared" si="139"/>
        <v>42071.563391203701</v>
      </c>
    </row>
    <row r="1747" spans="1:20" ht="60" x14ac:dyDescent="0.25">
      <c r="A1747" s="7">
        <f t="shared" si="135"/>
        <v>114</v>
      </c>
      <c r="B1747">
        <v>1745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8">
        <f t="shared" si="136"/>
        <v>89.674157303370791</v>
      </c>
      <c r="Q1747" t="str">
        <f t="shared" si="137"/>
        <v>photography</v>
      </c>
      <c r="R1747" t="str">
        <f t="shared" si="138"/>
        <v>photobooks</v>
      </c>
      <c r="S1747" s="12">
        <f>(((K1747/60)/60)/24)+DATE(1970,1,1)</f>
        <v>42690.259699074071</v>
      </c>
      <c r="T1747" s="12">
        <f t="shared" si="139"/>
        <v>42726.083333333328</v>
      </c>
    </row>
    <row r="1748" spans="1:20" ht="60" x14ac:dyDescent="0.25">
      <c r="A1748" s="7">
        <f t="shared" si="135"/>
        <v>148</v>
      </c>
      <c r="B1748">
        <v>1746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8">
        <f t="shared" si="136"/>
        <v>207.61682242990653</v>
      </c>
      <c r="Q1748" t="str">
        <f t="shared" si="137"/>
        <v>photography</v>
      </c>
      <c r="R1748" t="str">
        <f t="shared" si="138"/>
        <v>photobooks</v>
      </c>
      <c r="S1748" s="12">
        <f>(((K1748/60)/60)/24)+DATE(1970,1,1)</f>
        <v>42668.176701388889</v>
      </c>
      <c r="T1748" s="12">
        <f t="shared" si="139"/>
        <v>42698.083333333328</v>
      </c>
    </row>
    <row r="1749" spans="1:20" ht="60" x14ac:dyDescent="0.25">
      <c r="A1749" s="7">
        <f t="shared" si="135"/>
        <v>105</v>
      </c>
      <c r="B1749">
        <v>1747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8">
        <f t="shared" si="136"/>
        <v>59.408805031446541</v>
      </c>
      <c r="Q1749" t="str">
        <f t="shared" si="137"/>
        <v>photography</v>
      </c>
      <c r="R1749" t="str">
        <f t="shared" si="138"/>
        <v>photobooks</v>
      </c>
      <c r="S1749" s="12">
        <f>(((K1749/60)/60)/24)+DATE(1970,1,1)</f>
        <v>42292.435532407413</v>
      </c>
      <c r="T1749" s="12">
        <f t="shared" si="139"/>
        <v>42321.625</v>
      </c>
    </row>
    <row r="1750" spans="1:20" ht="45" x14ac:dyDescent="0.25">
      <c r="A1750" s="7">
        <f t="shared" si="135"/>
        <v>130</v>
      </c>
      <c r="B1750">
        <v>1748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8">
        <f t="shared" si="136"/>
        <v>358.97237569060775</v>
      </c>
      <c r="Q1750" t="str">
        <f t="shared" si="137"/>
        <v>photography</v>
      </c>
      <c r="R1750" t="str">
        <f t="shared" si="138"/>
        <v>photobooks</v>
      </c>
      <c r="S1750" s="12">
        <f>(((K1750/60)/60)/24)+DATE(1970,1,1)</f>
        <v>42219.950729166667</v>
      </c>
      <c r="T1750" s="12">
        <f t="shared" si="139"/>
        <v>42249.950729166667</v>
      </c>
    </row>
    <row r="1751" spans="1:20" ht="45" x14ac:dyDescent="0.25">
      <c r="A1751" s="7">
        <f t="shared" si="135"/>
        <v>123</v>
      </c>
      <c r="B1751">
        <v>1749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8">
        <f t="shared" si="136"/>
        <v>94.736641221374043</v>
      </c>
      <c r="Q1751" t="str">
        <f t="shared" si="137"/>
        <v>photography</v>
      </c>
      <c r="R1751" t="str">
        <f t="shared" si="138"/>
        <v>photobooks</v>
      </c>
      <c r="S1751" s="12">
        <f>(((K1751/60)/60)/24)+DATE(1970,1,1)</f>
        <v>42758.975937499999</v>
      </c>
      <c r="T1751" s="12">
        <f t="shared" si="139"/>
        <v>42795.791666666672</v>
      </c>
    </row>
    <row r="1752" spans="1:20" ht="60" x14ac:dyDescent="0.25">
      <c r="A1752" s="7">
        <f t="shared" si="135"/>
        <v>202</v>
      </c>
      <c r="B1752">
        <v>1750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8">
        <f t="shared" si="136"/>
        <v>80.647999999999996</v>
      </c>
      <c r="Q1752" t="str">
        <f t="shared" si="137"/>
        <v>photography</v>
      </c>
      <c r="R1752" t="str">
        <f t="shared" si="138"/>
        <v>photobooks</v>
      </c>
      <c r="S1752" s="12">
        <f>(((K1752/60)/60)/24)+DATE(1970,1,1)</f>
        <v>42454.836851851855</v>
      </c>
      <c r="T1752" s="12">
        <f t="shared" si="139"/>
        <v>42479.836851851855</v>
      </c>
    </row>
    <row r="1753" spans="1:20" ht="30" x14ac:dyDescent="0.25">
      <c r="A1753" s="7">
        <f t="shared" si="135"/>
        <v>103</v>
      </c>
      <c r="B1753">
        <v>1751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8">
        <f t="shared" si="136"/>
        <v>168.68852459016392</v>
      </c>
      <c r="Q1753" t="str">
        <f t="shared" si="137"/>
        <v>photography</v>
      </c>
      <c r="R1753" t="str">
        <f t="shared" si="138"/>
        <v>photobooks</v>
      </c>
      <c r="S1753" s="12">
        <f>(((K1753/60)/60)/24)+DATE(1970,1,1)</f>
        <v>42052.7815162037</v>
      </c>
      <c r="T1753" s="12">
        <f t="shared" si="139"/>
        <v>42082.739849537036</v>
      </c>
    </row>
    <row r="1754" spans="1:20" ht="45" x14ac:dyDescent="0.25">
      <c r="A1754" s="7">
        <f t="shared" si="135"/>
        <v>260</v>
      </c>
      <c r="B1754">
        <v>1752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8">
        <f t="shared" si="136"/>
        <v>34.68888888888889</v>
      </c>
      <c r="Q1754" t="str">
        <f t="shared" si="137"/>
        <v>photography</v>
      </c>
      <c r="R1754" t="str">
        <f t="shared" si="138"/>
        <v>photobooks</v>
      </c>
      <c r="S1754" s="12">
        <f>(((K1754/60)/60)/24)+DATE(1970,1,1)</f>
        <v>42627.253263888888</v>
      </c>
      <c r="T1754" s="12">
        <f t="shared" si="139"/>
        <v>42657.253263888888</v>
      </c>
    </row>
    <row r="1755" spans="1:20" ht="45" x14ac:dyDescent="0.25">
      <c r="A1755" s="7">
        <f t="shared" si="135"/>
        <v>108</v>
      </c>
      <c r="B1755">
        <v>1753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8">
        <f t="shared" si="136"/>
        <v>462.85714285714283</v>
      </c>
      <c r="Q1755" t="str">
        <f t="shared" si="137"/>
        <v>photography</v>
      </c>
      <c r="R1755" t="str">
        <f t="shared" si="138"/>
        <v>photobooks</v>
      </c>
      <c r="S1755" s="12">
        <f>(((K1755/60)/60)/24)+DATE(1970,1,1)</f>
        <v>42420.74962962963</v>
      </c>
      <c r="T1755" s="12">
        <f t="shared" si="139"/>
        <v>42450.707962962959</v>
      </c>
    </row>
    <row r="1756" spans="1:20" ht="60" x14ac:dyDescent="0.25">
      <c r="A1756" s="7">
        <f t="shared" si="135"/>
        <v>111</v>
      </c>
      <c r="B1756">
        <v>1754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8">
        <f t="shared" si="136"/>
        <v>104.38888888888889</v>
      </c>
      <c r="Q1756" t="str">
        <f t="shared" si="137"/>
        <v>photography</v>
      </c>
      <c r="R1756" t="str">
        <f t="shared" si="138"/>
        <v>photobooks</v>
      </c>
      <c r="S1756" s="12">
        <f>(((K1756/60)/60)/24)+DATE(1970,1,1)</f>
        <v>42067.876770833333</v>
      </c>
      <c r="T1756" s="12">
        <f t="shared" si="139"/>
        <v>42097.835104166668</v>
      </c>
    </row>
    <row r="1757" spans="1:20" ht="60" x14ac:dyDescent="0.25">
      <c r="A1757" s="7">
        <f t="shared" si="135"/>
        <v>120</v>
      </c>
      <c r="B1757">
        <v>1755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8">
        <f t="shared" si="136"/>
        <v>7.5</v>
      </c>
      <c r="Q1757" t="str">
        <f t="shared" si="137"/>
        <v>photography</v>
      </c>
      <c r="R1757" t="str">
        <f t="shared" si="138"/>
        <v>photobooks</v>
      </c>
      <c r="S1757" s="12">
        <f>(((K1757/60)/60)/24)+DATE(1970,1,1)</f>
        <v>42252.788900462961</v>
      </c>
      <c r="T1757" s="12">
        <f t="shared" si="139"/>
        <v>42282.788900462961</v>
      </c>
    </row>
    <row r="1758" spans="1:20" ht="45" x14ac:dyDescent="0.25">
      <c r="A1758" s="7">
        <f t="shared" si="135"/>
        <v>103</v>
      </c>
      <c r="B1758">
        <v>1756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8">
        <f t="shared" si="136"/>
        <v>47.13</v>
      </c>
      <c r="Q1758" t="str">
        <f t="shared" si="137"/>
        <v>photography</v>
      </c>
      <c r="R1758" t="str">
        <f t="shared" si="138"/>
        <v>photobooks</v>
      </c>
      <c r="S1758" s="12">
        <f>(((K1758/60)/60)/24)+DATE(1970,1,1)</f>
        <v>42571.167465277773</v>
      </c>
      <c r="T1758" s="12">
        <f t="shared" si="139"/>
        <v>42611.167465277773</v>
      </c>
    </row>
    <row r="1759" spans="1:20" ht="45" x14ac:dyDescent="0.25">
      <c r="A1759" s="7">
        <f t="shared" si="135"/>
        <v>116</v>
      </c>
      <c r="B1759">
        <v>1757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8">
        <f t="shared" si="136"/>
        <v>414.28571428571428</v>
      </c>
      <c r="Q1759" t="str">
        <f t="shared" si="137"/>
        <v>photography</v>
      </c>
      <c r="R1759" t="str">
        <f t="shared" si="138"/>
        <v>photobooks</v>
      </c>
      <c r="S1759" s="12">
        <f>(((K1759/60)/60)/24)+DATE(1970,1,1)</f>
        <v>42733.827349537038</v>
      </c>
      <c r="T1759" s="12">
        <f t="shared" si="139"/>
        <v>42763.811805555553</v>
      </c>
    </row>
    <row r="1760" spans="1:20" ht="60" x14ac:dyDescent="0.25">
      <c r="A1760" s="7">
        <f t="shared" si="135"/>
        <v>115</v>
      </c>
      <c r="B1760">
        <v>1758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8">
        <f t="shared" si="136"/>
        <v>42.481481481481481</v>
      </c>
      <c r="Q1760" t="str">
        <f t="shared" si="137"/>
        <v>photography</v>
      </c>
      <c r="R1760" t="str">
        <f t="shared" si="138"/>
        <v>photobooks</v>
      </c>
      <c r="S1760" s="12">
        <f>(((K1760/60)/60)/24)+DATE(1970,1,1)</f>
        <v>42505.955925925926</v>
      </c>
      <c r="T1760" s="12">
        <f t="shared" si="139"/>
        <v>42565.955925925926</v>
      </c>
    </row>
    <row r="1761" spans="1:20" ht="30" x14ac:dyDescent="0.25">
      <c r="A1761" s="7">
        <f t="shared" si="135"/>
        <v>107</v>
      </c>
      <c r="B1761">
        <v>1759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8">
        <f t="shared" si="136"/>
        <v>108.77551020408163</v>
      </c>
      <c r="Q1761" t="str">
        <f t="shared" si="137"/>
        <v>photography</v>
      </c>
      <c r="R1761" t="str">
        <f t="shared" si="138"/>
        <v>photobooks</v>
      </c>
      <c r="S1761" s="12">
        <f>(((K1761/60)/60)/24)+DATE(1970,1,1)</f>
        <v>42068.829039351855</v>
      </c>
      <c r="T1761" s="12">
        <f t="shared" si="139"/>
        <v>42088.787372685183</v>
      </c>
    </row>
    <row r="1762" spans="1:20" ht="60" x14ac:dyDescent="0.25">
      <c r="A1762" s="7">
        <f t="shared" si="135"/>
        <v>165</v>
      </c>
      <c r="B1762">
        <v>1760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8">
        <f t="shared" si="136"/>
        <v>81.098039215686271</v>
      </c>
      <c r="Q1762" t="str">
        <f t="shared" si="137"/>
        <v>photography</v>
      </c>
      <c r="R1762" t="str">
        <f t="shared" si="138"/>
        <v>photobooks</v>
      </c>
      <c r="S1762" s="12">
        <f>(((K1762/60)/60)/24)+DATE(1970,1,1)</f>
        <v>42405.67260416667</v>
      </c>
      <c r="T1762" s="12">
        <f t="shared" si="139"/>
        <v>42425.67260416667</v>
      </c>
    </row>
    <row r="1763" spans="1:20" ht="30" x14ac:dyDescent="0.25">
      <c r="A1763" s="7">
        <f t="shared" si="135"/>
        <v>155</v>
      </c>
      <c r="B1763">
        <v>1761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8">
        <f t="shared" si="136"/>
        <v>51.666666666666664</v>
      </c>
      <c r="Q1763" t="str">
        <f t="shared" si="137"/>
        <v>photography</v>
      </c>
      <c r="R1763" t="str">
        <f t="shared" si="138"/>
        <v>photobooks</v>
      </c>
      <c r="S1763" s="12">
        <f>(((K1763/60)/60)/24)+DATE(1970,1,1)</f>
        <v>42209.567824074074</v>
      </c>
      <c r="T1763" s="12">
        <f t="shared" si="139"/>
        <v>42259.567824074074</v>
      </c>
    </row>
    <row r="1764" spans="1:20" ht="30" x14ac:dyDescent="0.25">
      <c r="A1764" s="7">
        <f t="shared" si="135"/>
        <v>885</v>
      </c>
      <c r="B1764">
        <v>1762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8">
        <f t="shared" si="136"/>
        <v>35.4</v>
      </c>
      <c r="Q1764" t="str">
        <f t="shared" si="137"/>
        <v>photography</v>
      </c>
      <c r="R1764" t="str">
        <f t="shared" si="138"/>
        <v>photobooks</v>
      </c>
      <c r="S1764" s="12">
        <f>(((K1764/60)/60)/24)+DATE(1970,1,1)</f>
        <v>42410.982002314813</v>
      </c>
      <c r="T1764" s="12">
        <f t="shared" si="139"/>
        <v>42440.982002314813</v>
      </c>
    </row>
    <row r="1765" spans="1:20" ht="60" x14ac:dyDescent="0.25">
      <c r="A1765" s="7">
        <f t="shared" si="135"/>
        <v>102</v>
      </c>
      <c r="B1765">
        <v>1763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8">
        <f t="shared" si="136"/>
        <v>103.63559322033899</v>
      </c>
      <c r="Q1765" t="str">
        <f t="shared" si="137"/>
        <v>photography</v>
      </c>
      <c r="R1765" t="str">
        <f t="shared" si="138"/>
        <v>photobooks</v>
      </c>
      <c r="S1765" s="12">
        <f>(((K1765/60)/60)/24)+DATE(1970,1,1)</f>
        <v>42636.868518518517</v>
      </c>
      <c r="T1765" s="12">
        <f t="shared" si="139"/>
        <v>42666.868518518517</v>
      </c>
    </row>
    <row r="1766" spans="1:20" ht="60" x14ac:dyDescent="0.25">
      <c r="A1766" s="7">
        <f t="shared" si="135"/>
        <v>20</v>
      </c>
      <c r="B1766">
        <v>1764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8">
        <f t="shared" si="136"/>
        <v>55.282051282051285</v>
      </c>
      <c r="Q1766" t="str">
        <f t="shared" si="137"/>
        <v>photography</v>
      </c>
      <c r="R1766" t="str">
        <f t="shared" si="138"/>
        <v>photobooks</v>
      </c>
      <c r="S1766" s="12">
        <f>(((K1766/60)/60)/24)+DATE(1970,1,1)</f>
        <v>41825.485868055555</v>
      </c>
      <c r="T1766" s="12">
        <f t="shared" si="139"/>
        <v>41854.485868055555</v>
      </c>
    </row>
    <row r="1767" spans="1:20" ht="60" x14ac:dyDescent="0.25">
      <c r="A1767" s="7">
        <f t="shared" si="135"/>
        <v>59</v>
      </c>
      <c r="B1767">
        <v>1765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8">
        <f t="shared" si="136"/>
        <v>72.16970873786407</v>
      </c>
      <c r="Q1767" t="str">
        <f t="shared" si="137"/>
        <v>photography</v>
      </c>
      <c r="R1767" t="str">
        <f t="shared" si="138"/>
        <v>photobooks</v>
      </c>
      <c r="S1767" s="12">
        <f>(((K1767/60)/60)/24)+DATE(1970,1,1)</f>
        <v>41834.980462962965</v>
      </c>
      <c r="T1767" s="12">
        <f t="shared" si="139"/>
        <v>41864.980462962965</v>
      </c>
    </row>
    <row r="1768" spans="1:20" ht="30" x14ac:dyDescent="0.25">
      <c r="A1768" s="7">
        <f t="shared" si="135"/>
        <v>0</v>
      </c>
      <c r="B1768">
        <v>1766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8">
        <f t="shared" si="136"/>
        <v>0</v>
      </c>
      <c r="Q1768" t="str">
        <f t="shared" si="137"/>
        <v>photography</v>
      </c>
      <c r="R1768" t="str">
        <f t="shared" si="138"/>
        <v>photobooks</v>
      </c>
      <c r="S1768" s="12">
        <f>(((K1768/60)/60)/24)+DATE(1970,1,1)</f>
        <v>41855.859814814816</v>
      </c>
      <c r="T1768" s="12">
        <f t="shared" si="139"/>
        <v>41876.859814814816</v>
      </c>
    </row>
    <row r="1769" spans="1:20" ht="45" x14ac:dyDescent="0.25">
      <c r="A1769" s="7">
        <f t="shared" si="135"/>
        <v>46</v>
      </c>
      <c r="B1769">
        <v>1767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8">
        <f t="shared" si="136"/>
        <v>58.615384615384613</v>
      </c>
      <c r="Q1769" t="str">
        <f t="shared" si="137"/>
        <v>photography</v>
      </c>
      <c r="R1769" t="str">
        <f t="shared" si="138"/>
        <v>photobooks</v>
      </c>
      <c r="S1769" s="12">
        <f>(((K1769/60)/60)/24)+DATE(1970,1,1)</f>
        <v>41824.658379629633</v>
      </c>
      <c r="T1769" s="12">
        <f t="shared" si="139"/>
        <v>41854.658379629633</v>
      </c>
    </row>
    <row r="1770" spans="1:20" ht="45" x14ac:dyDescent="0.25">
      <c r="A1770" s="7">
        <f t="shared" si="135"/>
        <v>4</v>
      </c>
      <c r="B1770">
        <v>1768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8">
        <f t="shared" si="136"/>
        <v>12.466666666666667</v>
      </c>
      <c r="Q1770" t="str">
        <f t="shared" si="137"/>
        <v>photography</v>
      </c>
      <c r="R1770" t="str">
        <f t="shared" si="138"/>
        <v>photobooks</v>
      </c>
      <c r="S1770" s="12">
        <f>(((K1770/60)/60)/24)+DATE(1970,1,1)</f>
        <v>41849.560694444444</v>
      </c>
      <c r="T1770" s="12">
        <f t="shared" si="139"/>
        <v>41909.560694444444</v>
      </c>
    </row>
    <row r="1771" spans="1:20" ht="45" x14ac:dyDescent="0.25">
      <c r="A1771" s="7">
        <f t="shared" si="135"/>
        <v>3</v>
      </c>
      <c r="B1771">
        <v>1769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8">
        <f t="shared" si="136"/>
        <v>49.136363636363633</v>
      </c>
      <c r="Q1771" t="str">
        <f t="shared" si="137"/>
        <v>photography</v>
      </c>
      <c r="R1771" t="str">
        <f t="shared" si="138"/>
        <v>photobooks</v>
      </c>
      <c r="S1771" s="12">
        <f>(((K1771/60)/60)/24)+DATE(1970,1,1)</f>
        <v>41987.818969907406</v>
      </c>
      <c r="T1771" s="12">
        <f t="shared" si="139"/>
        <v>42017.818969907406</v>
      </c>
    </row>
    <row r="1772" spans="1:20" ht="60" x14ac:dyDescent="0.25">
      <c r="A1772" s="7">
        <f t="shared" si="135"/>
        <v>57</v>
      </c>
      <c r="B1772">
        <v>1770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8">
        <f t="shared" si="136"/>
        <v>150.5</v>
      </c>
      <c r="Q1772" t="str">
        <f t="shared" si="137"/>
        <v>photography</v>
      </c>
      <c r="R1772" t="str">
        <f t="shared" si="138"/>
        <v>photobooks</v>
      </c>
      <c r="S1772" s="12">
        <f>(((K1772/60)/60)/24)+DATE(1970,1,1)</f>
        <v>41891.780023148152</v>
      </c>
      <c r="T1772" s="12">
        <f t="shared" si="139"/>
        <v>41926.780023148152</v>
      </c>
    </row>
    <row r="1773" spans="1:20" ht="60" x14ac:dyDescent="0.25">
      <c r="A1773" s="7">
        <f t="shared" si="135"/>
        <v>21</v>
      </c>
      <c r="B1773">
        <v>1771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8">
        <f t="shared" si="136"/>
        <v>35.799999999999997</v>
      </c>
      <c r="Q1773" t="str">
        <f t="shared" si="137"/>
        <v>photography</v>
      </c>
      <c r="R1773" t="str">
        <f t="shared" si="138"/>
        <v>photobooks</v>
      </c>
      <c r="S1773" s="12">
        <f>(((K1773/60)/60)/24)+DATE(1970,1,1)</f>
        <v>41905.979629629634</v>
      </c>
      <c r="T1773" s="12">
        <f t="shared" si="139"/>
        <v>41935.979629629634</v>
      </c>
    </row>
    <row r="1774" spans="1:20" ht="45" x14ac:dyDescent="0.25">
      <c r="A1774" s="7">
        <f t="shared" si="135"/>
        <v>16</v>
      </c>
      <c r="B1774">
        <v>1772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8">
        <f t="shared" si="136"/>
        <v>45.157894736842103</v>
      </c>
      <c r="Q1774" t="str">
        <f t="shared" si="137"/>
        <v>photography</v>
      </c>
      <c r="R1774" t="str">
        <f t="shared" si="138"/>
        <v>photobooks</v>
      </c>
      <c r="S1774" s="12">
        <f>(((K1774/60)/60)/24)+DATE(1970,1,1)</f>
        <v>41766.718009259261</v>
      </c>
      <c r="T1774" s="12">
        <f t="shared" si="139"/>
        <v>41826.718009259261</v>
      </c>
    </row>
    <row r="1775" spans="1:20" ht="60" x14ac:dyDescent="0.25">
      <c r="A1775" s="7">
        <f t="shared" si="135"/>
        <v>6</v>
      </c>
      <c r="B1775">
        <v>1773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8">
        <f t="shared" si="136"/>
        <v>98.78947368421052</v>
      </c>
      <c r="Q1775" t="str">
        <f t="shared" si="137"/>
        <v>photography</v>
      </c>
      <c r="R1775" t="str">
        <f t="shared" si="138"/>
        <v>photobooks</v>
      </c>
      <c r="S1775" s="12">
        <f>(((K1775/60)/60)/24)+DATE(1970,1,1)</f>
        <v>41978.760393518518</v>
      </c>
      <c r="T1775" s="12">
        <f t="shared" si="139"/>
        <v>42023.760393518518</v>
      </c>
    </row>
    <row r="1776" spans="1:20" ht="60" x14ac:dyDescent="0.25">
      <c r="A1776" s="7">
        <f t="shared" si="135"/>
        <v>46</v>
      </c>
      <c r="B1776">
        <v>1774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8">
        <f t="shared" si="136"/>
        <v>88.307692307692307</v>
      </c>
      <c r="Q1776" t="str">
        <f t="shared" si="137"/>
        <v>photography</v>
      </c>
      <c r="R1776" t="str">
        <f t="shared" si="138"/>
        <v>photobooks</v>
      </c>
      <c r="S1776" s="12">
        <f>(((K1776/60)/60)/24)+DATE(1970,1,1)</f>
        <v>41930.218657407408</v>
      </c>
      <c r="T1776" s="12">
        <f t="shared" si="139"/>
        <v>41972.624305555553</v>
      </c>
    </row>
    <row r="1777" spans="1:20" ht="45" x14ac:dyDescent="0.25">
      <c r="A1777" s="7">
        <f t="shared" si="135"/>
        <v>65</v>
      </c>
      <c r="B1777">
        <v>1775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8">
        <f t="shared" si="136"/>
        <v>170.62903225806451</v>
      </c>
      <c r="Q1777" t="str">
        <f t="shared" si="137"/>
        <v>photography</v>
      </c>
      <c r="R1777" t="str">
        <f t="shared" si="138"/>
        <v>photobooks</v>
      </c>
      <c r="S1777" s="12">
        <f>(((K1777/60)/60)/24)+DATE(1970,1,1)</f>
        <v>41891.976388888892</v>
      </c>
      <c r="T1777" s="12">
        <f t="shared" si="139"/>
        <v>41936.976388888892</v>
      </c>
    </row>
    <row r="1778" spans="1:20" ht="45" x14ac:dyDescent="0.25">
      <c r="A1778" s="7">
        <f t="shared" si="135"/>
        <v>7</v>
      </c>
      <c r="B1778">
        <v>1776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8">
        <f t="shared" si="136"/>
        <v>83.75</v>
      </c>
      <c r="Q1778" t="str">
        <f t="shared" si="137"/>
        <v>photography</v>
      </c>
      <c r="R1778" t="str">
        <f t="shared" si="138"/>
        <v>photobooks</v>
      </c>
      <c r="S1778" s="12">
        <f>(((K1778/60)/60)/24)+DATE(1970,1,1)</f>
        <v>41905.95684027778</v>
      </c>
      <c r="T1778" s="12">
        <f t="shared" si="139"/>
        <v>41941.95684027778</v>
      </c>
    </row>
    <row r="1779" spans="1:20" ht="60" x14ac:dyDescent="0.25">
      <c r="A1779" s="7">
        <f t="shared" si="135"/>
        <v>14</v>
      </c>
      <c r="B1779">
        <v>1777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8">
        <f t="shared" si="136"/>
        <v>65.099999999999994</v>
      </c>
      <c r="Q1779" t="str">
        <f t="shared" si="137"/>
        <v>photography</v>
      </c>
      <c r="R1779" t="str">
        <f t="shared" si="138"/>
        <v>photobooks</v>
      </c>
      <c r="S1779" s="12">
        <f>(((K1779/60)/60)/24)+DATE(1970,1,1)</f>
        <v>42025.357094907406</v>
      </c>
      <c r="T1779" s="12">
        <f t="shared" si="139"/>
        <v>42055.357094907406</v>
      </c>
    </row>
    <row r="1780" spans="1:20" ht="45" x14ac:dyDescent="0.25">
      <c r="A1780" s="7">
        <f t="shared" si="135"/>
        <v>2</v>
      </c>
      <c r="B1780">
        <v>1778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8">
        <f t="shared" si="136"/>
        <v>66.333333333333329</v>
      </c>
      <c r="Q1780" t="str">
        <f t="shared" si="137"/>
        <v>photography</v>
      </c>
      <c r="R1780" t="str">
        <f t="shared" si="138"/>
        <v>photobooks</v>
      </c>
      <c r="S1780" s="12">
        <f>(((K1780/60)/60)/24)+DATE(1970,1,1)</f>
        <v>42045.86336805555</v>
      </c>
      <c r="T1780" s="12">
        <f t="shared" si="139"/>
        <v>42090.821701388893</v>
      </c>
    </row>
    <row r="1781" spans="1:20" ht="60" x14ac:dyDescent="0.25">
      <c r="A1781" s="7">
        <f t="shared" si="135"/>
        <v>36</v>
      </c>
      <c r="B1781">
        <v>1779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8">
        <f t="shared" si="136"/>
        <v>104.89473684210526</v>
      </c>
      <c r="Q1781" t="str">
        <f t="shared" si="137"/>
        <v>photography</v>
      </c>
      <c r="R1781" t="str">
        <f t="shared" si="138"/>
        <v>photobooks</v>
      </c>
      <c r="S1781" s="12">
        <f>(((K1781/60)/60)/24)+DATE(1970,1,1)</f>
        <v>42585.691898148143</v>
      </c>
      <c r="T1781" s="12">
        <f t="shared" si="139"/>
        <v>42615.691898148143</v>
      </c>
    </row>
    <row r="1782" spans="1:20" ht="60" x14ac:dyDescent="0.25">
      <c r="A1782" s="7">
        <f t="shared" si="135"/>
        <v>40</v>
      </c>
      <c r="B1782">
        <v>1780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8">
        <f t="shared" si="136"/>
        <v>78.440789473684205</v>
      </c>
      <c r="Q1782" t="str">
        <f t="shared" si="137"/>
        <v>photography</v>
      </c>
      <c r="R1782" t="str">
        <f t="shared" si="138"/>
        <v>photobooks</v>
      </c>
      <c r="S1782" s="12">
        <f>(((K1782/60)/60)/24)+DATE(1970,1,1)</f>
        <v>42493.600810185191</v>
      </c>
      <c r="T1782" s="12">
        <f t="shared" si="139"/>
        <v>42553.600810185191</v>
      </c>
    </row>
    <row r="1783" spans="1:20" ht="60" x14ac:dyDescent="0.25">
      <c r="A1783" s="7">
        <f t="shared" si="135"/>
        <v>26</v>
      </c>
      <c r="B1783">
        <v>1781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8">
        <f t="shared" si="136"/>
        <v>59.041666666666664</v>
      </c>
      <c r="Q1783" t="str">
        <f t="shared" si="137"/>
        <v>photography</v>
      </c>
      <c r="R1783" t="str">
        <f t="shared" si="138"/>
        <v>photobooks</v>
      </c>
      <c r="S1783" s="12">
        <f>(((K1783/60)/60)/24)+DATE(1970,1,1)</f>
        <v>42597.617418981477</v>
      </c>
      <c r="T1783" s="12">
        <f t="shared" si="139"/>
        <v>42628.617418981477</v>
      </c>
    </row>
    <row r="1784" spans="1:20" ht="60" x14ac:dyDescent="0.25">
      <c r="A1784" s="7">
        <f t="shared" si="135"/>
        <v>15</v>
      </c>
      <c r="B1784">
        <v>1782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8">
        <f t="shared" si="136"/>
        <v>71.34210526315789</v>
      </c>
      <c r="Q1784" t="str">
        <f t="shared" si="137"/>
        <v>photography</v>
      </c>
      <c r="R1784" t="str">
        <f t="shared" si="138"/>
        <v>photobooks</v>
      </c>
      <c r="S1784" s="12">
        <f>(((K1784/60)/60)/24)+DATE(1970,1,1)</f>
        <v>42388.575104166666</v>
      </c>
      <c r="T1784" s="12">
        <f t="shared" si="139"/>
        <v>42421.575104166666</v>
      </c>
    </row>
    <row r="1785" spans="1:20" ht="60" x14ac:dyDescent="0.25">
      <c r="A1785" s="7">
        <f t="shared" si="135"/>
        <v>24</v>
      </c>
      <c r="B1785">
        <v>1783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8">
        <f t="shared" si="136"/>
        <v>51.227027027027027</v>
      </c>
      <c r="Q1785" t="str">
        <f t="shared" si="137"/>
        <v>photography</v>
      </c>
      <c r="R1785" t="str">
        <f t="shared" si="138"/>
        <v>photobooks</v>
      </c>
      <c r="S1785" s="12">
        <f>(((K1785/60)/60)/24)+DATE(1970,1,1)</f>
        <v>42115.949976851851</v>
      </c>
      <c r="T1785" s="12">
        <f t="shared" si="139"/>
        <v>42145.949976851851</v>
      </c>
    </row>
    <row r="1786" spans="1:20" ht="60" x14ac:dyDescent="0.25">
      <c r="A1786" s="7">
        <f t="shared" si="135"/>
        <v>40</v>
      </c>
      <c r="B1786">
        <v>1784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8">
        <f t="shared" si="136"/>
        <v>60.242424242424242</v>
      </c>
      <c r="Q1786" t="str">
        <f t="shared" si="137"/>
        <v>photography</v>
      </c>
      <c r="R1786" t="str">
        <f t="shared" si="138"/>
        <v>photobooks</v>
      </c>
      <c r="S1786" s="12">
        <f>(((K1786/60)/60)/24)+DATE(1970,1,1)</f>
        <v>42003.655555555553</v>
      </c>
      <c r="T1786" s="12">
        <f t="shared" si="139"/>
        <v>42035.142361111109</v>
      </c>
    </row>
    <row r="1787" spans="1:20" ht="45" x14ac:dyDescent="0.25">
      <c r="A1787" s="7">
        <f t="shared" si="135"/>
        <v>20</v>
      </c>
      <c r="B1787">
        <v>1785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8">
        <f t="shared" si="136"/>
        <v>44.935185185185183</v>
      </c>
      <c r="Q1787" t="str">
        <f t="shared" si="137"/>
        <v>photography</v>
      </c>
      <c r="R1787" t="str">
        <f t="shared" si="138"/>
        <v>photobooks</v>
      </c>
      <c r="S1787" s="12">
        <f>(((K1787/60)/60)/24)+DATE(1970,1,1)</f>
        <v>41897.134895833333</v>
      </c>
      <c r="T1787" s="12">
        <f t="shared" si="139"/>
        <v>41928</v>
      </c>
    </row>
    <row r="1788" spans="1:20" ht="60" x14ac:dyDescent="0.25">
      <c r="A1788" s="7">
        <f t="shared" si="135"/>
        <v>48</v>
      </c>
      <c r="B1788">
        <v>1786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8">
        <f t="shared" si="136"/>
        <v>31.206896551724139</v>
      </c>
      <c r="Q1788" t="str">
        <f t="shared" si="137"/>
        <v>photography</v>
      </c>
      <c r="R1788" t="str">
        <f t="shared" si="138"/>
        <v>photobooks</v>
      </c>
      <c r="S1788" s="12">
        <f>(((K1788/60)/60)/24)+DATE(1970,1,1)</f>
        <v>41958.550659722227</v>
      </c>
      <c r="T1788" s="12">
        <f t="shared" si="139"/>
        <v>41988.550659722227</v>
      </c>
    </row>
    <row r="1789" spans="1:20" ht="45" x14ac:dyDescent="0.25">
      <c r="A1789" s="7">
        <f t="shared" si="135"/>
        <v>15</v>
      </c>
      <c r="B1789">
        <v>1787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8">
        <f t="shared" si="136"/>
        <v>63.875</v>
      </c>
      <c r="Q1789" t="str">
        <f t="shared" si="137"/>
        <v>photography</v>
      </c>
      <c r="R1789" t="str">
        <f t="shared" si="138"/>
        <v>photobooks</v>
      </c>
      <c r="S1789" s="12">
        <f>(((K1789/60)/60)/24)+DATE(1970,1,1)</f>
        <v>42068.65552083333</v>
      </c>
      <c r="T1789" s="12">
        <f t="shared" si="139"/>
        <v>42098.613854166666</v>
      </c>
    </row>
    <row r="1790" spans="1:20" ht="45" x14ac:dyDescent="0.25">
      <c r="A1790" s="7">
        <f t="shared" si="135"/>
        <v>1</v>
      </c>
      <c r="B1790">
        <v>1788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8">
        <f t="shared" si="136"/>
        <v>19</v>
      </c>
      <c r="Q1790" t="str">
        <f t="shared" si="137"/>
        <v>photography</v>
      </c>
      <c r="R1790" t="str">
        <f t="shared" si="138"/>
        <v>photobooks</v>
      </c>
      <c r="S1790" s="12">
        <f>(((K1790/60)/60)/24)+DATE(1970,1,1)</f>
        <v>41913.94840277778</v>
      </c>
      <c r="T1790" s="12">
        <f t="shared" si="139"/>
        <v>41943.94840277778</v>
      </c>
    </row>
    <row r="1791" spans="1:20" ht="45" x14ac:dyDescent="0.25">
      <c r="A1791" s="7">
        <f t="shared" si="135"/>
        <v>1</v>
      </c>
      <c r="B1791">
        <v>1789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8">
        <f t="shared" si="136"/>
        <v>10</v>
      </c>
      <c r="Q1791" t="str">
        <f t="shared" si="137"/>
        <v>photography</v>
      </c>
      <c r="R1791" t="str">
        <f t="shared" si="138"/>
        <v>photobooks</v>
      </c>
      <c r="S1791" s="12">
        <f>(((K1791/60)/60)/24)+DATE(1970,1,1)</f>
        <v>41956.250034722223</v>
      </c>
      <c r="T1791" s="12">
        <f t="shared" si="139"/>
        <v>42016.250034722223</v>
      </c>
    </row>
    <row r="1792" spans="1:20" ht="45" x14ac:dyDescent="0.25">
      <c r="A1792" s="7">
        <f t="shared" si="135"/>
        <v>5</v>
      </c>
      <c r="B1792">
        <v>1790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8">
        <f t="shared" si="136"/>
        <v>109.06666666666666</v>
      </c>
      <c r="Q1792" t="str">
        <f t="shared" si="137"/>
        <v>photography</v>
      </c>
      <c r="R1792" t="str">
        <f t="shared" si="138"/>
        <v>photobooks</v>
      </c>
      <c r="S1792" s="12">
        <f>(((K1792/60)/60)/24)+DATE(1970,1,1)</f>
        <v>42010.674513888895</v>
      </c>
      <c r="T1792" s="12">
        <f t="shared" si="139"/>
        <v>42040.674513888895</v>
      </c>
    </row>
    <row r="1793" spans="1:20" ht="45" x14ac:dyDescent="0.25">
      <c r="A1793" s="7">
        <f t="shared" si="135"/>
        <v>4</v>
      </c>
      <c r="B1793">
        <v>1791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8">
        <f t="shared" si="136"/>
        <v>26.75</v>
      </c>
      <c r="Q1793" t="str">
        <f t="shared" si="137"/>
        <v>photography</v>
      </c>
      <c r="R1793" t="str">
        <f t="shared" si="138"/>
        <v>photobooks</v>
      </c>
      <c r="S1793" s="12">
        <f>(((K1793/60)/60)/24)+DATE(1970,1,1)</f>
        <v>41973.740335648152</v>
      </c>
      <c r="T1793" s="12">
        <f t="shared" si="139"/>
        <v>42033.740335648152</v>
      </c>
    </row>
    <row r="1794" spans="1:20" ht="45" x14ac:dyDescent="0.25">
      <c r="A1794" s="7">
        <f t="shared" si="135"/>
        <v>61</v>
      </c>
      <c r="B1794">
        <v>1792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8">
        <f t="shared" si="136"/>
        <v>109.93525179856115</v>
      </c>
      <c r="Q1794" t="str">
        <f t="shared" si="137"/>
        <v>photography</v>
      </c>
      <c r="R1794" t="str">
        <f t="shared" si="138"/>
        <v>photobooks</v>
      </c>
      <c r="S1794" s="12">
        <f>(((K1794/60)/60)/24)+DATE(1970,1,1)</f>
        <v>42189.031041666662</v>
      </c>
      <c r="T1794" s="12">
        <f t="shared" si="139"/>
        <v>42226.290972222225</v>
      </c>
    </row>
    <row r="1795" spans="1:20" ht="45" x14ac:dyDescent="0.25">
      <c r="A1795" s="7">
        <f t="shared" ref="A1795:A1858" si="140">IF(E1795&gt;0,ROUND(100*F1795/E1795,0),0)</f>
        <v>1</v>
      </c>
      <c r="B1795">
        <v>1793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8">
        <f t="shared" ref="P1795:P1858" si="141">IF(M1795&gt;0,F1795/M1795,0)</f>
        <v>20</v>
      </c>
      <c r="Q1795" t="str">
        <f t="shared" ref="Q1795:Q1858" si="142">MID(O1795,1,FIND("/",O1795)-1)</f>
        <v>photography</v>
      </c>
      <c r="R1795" t="str">
        <f t="shared" ref="R1795:R1858" si="143">MID(O1795,FIND("/",O1795)+1,LEN(O1795)-FIND("/",O1795))</f>
        <v>photobooks</v>
      </c>
      <c r="S1795" s="12">
        <f>(((K1795/60)/60)/24)+DATE(1970,1,1)</f>
        <v>41940.89166666667</v>
      </c>
      <c r="T1795" s="12">
        <f t="shared" ref="T1795:T1858" si="144">(((J1795/60)/60)/24)+DATE(1970,1,1)</f>
        <v>41970.933333333334</v>
      </c>
    </row>
    <row r="1796" spans="1:20" ht="60" x14ac:dyDescent="0.25">
      <c r="A1796" s="7">
        <f t="shared" si="140"/>
        <v>11</v>
      </c>
      <c r="B1796">
        <v>1794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8">
        <f t="shared" si="141"/>
        <v>55.388888888888886</v>
      </c>
      <c r="Q1796" t="str">
        <f t="shared" si="142"/>
        <v>photography</v>
      </c>
      <c r="R1796" t="str">
        <f t="shared" si="143"/>
        <v>photobooks</v>
      </c>
      <c r="S1796" s="12">
        <f>(((K1796/60)/60)/24)+DATE(1970,1,1)</f>
        <v>42011.551180555558</v>
      </c>
      <c r="T1796" s="12">
        <f t="shared" si="144"/>
        <v>42046.551180555558</v>
      </c>
    </row>
    <row r="1797" spans="1:20" ht="45" x14ac:dyDescent="0.25">
      <c r="A1797" s="7">
        <f t="shared" si="140"/>
        <v>39</v>
      </c>
      <c r="B1797">
        <v>1795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8">
        <f t="shared" si="141"/>
        <v>133.90123456790124</v>
      </c>
      <c r="Q1797" t="str">
        <f t="shared" si="142"/>
        <v>photography</v>
      </c>
      <c r="R1797" t="str">
        <f t="shared" si="143"/>
        <v>photobooks</v>
      </c>
      <c r="S1797" s="12">
        <f>(((K1797/60)/60)/24)+DATE(1970,1,1)</f>
        <v>42628.288668981477</v>
      </c>
      <c r="T1797" s="12">
        <f t="shared" si="144"/>
        <v>42657.666666666672</v>
      </c>
    </row>
    <row r="1798" spans="1:20" ht="60" x14ac:dyDescent="0.25">
      <c r="A1798" s="7">
        <f t="shared" si="140"/>
        <v>22</v>
      </c>
      <c r="B1798">
        <v>1796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8">
        <f t="shared" si="141"/>
        <v>48.720930232558139</v>
      </c>
      <c r="Q1798" t="str">
        <f t="shared" si="142"/>
        <v>photography</v>
      </c>
      <c r="R1798" t="str">
        <f t="shared" si="143"/>
        <v>photobooks</v>
      </c>
      <c r="S1798" s="12">
        <f>(((K1798/60)/60)/24)+DATE(1970,1,1)</f>
        <v>42515.439421296294</v>
      </c>
      <c r="T1798" s="12">
        <f t="shared" si="144"/>
        <v>42575.439421296294</v>
      </c>
    </row>
    <row r="1799" spans="1:20" ht="45" x14ac:dyDescent="0.25">
      <c r="A1799" s="7">
        <f t="shared" si="140"/>
        <v>68</v>
      </c>
      <c r="B1799">
        <v>1797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8">
        <f t="shared" si="141"/>
        <v>48.25</v>
      </c>
      <c r="Q1799" t="str">
        <f t="shared" si="142"/>
        <v>photography</v>
      </c>
      <c r="R1799" t="str">
        <f t="shared" si="143"/>
        <v>photobooks</v>
      </c>
      <c r="S1799" s="12">
        <f>(((K1799/60)/60)/24)+DATE(1970,1,1)</f>
        <v>42689.56931712963</v>
      </c>
      <c r="T1799" s="12">
        <f t="shared" si="144"/>
        <v>42719.56931712963</v>
      </c>
    </row>
    <row r="1800" spans="1:20" ht="45" x14ac:dyDescent="0.25">
      <c r="A1800" s="7">
        <f t="shared" si="140"/>
        <v>14</v>
      </c>
      <c r="B1800">
        <v>1798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8">
        <f t="shared" si="141"/>
        <v>58.972972972972975</v>
      </c>
      <c r="Q1800" t="str">
        <f t="shared" si="142"/>
        <v>photography</v>
      </c>
      <c r="R1800" t="str">
        <f t="shared" si="143"/>
        <v>photobooks</v>
      </c>
      <c r="S1800" s="12">
        <f>(((K1800/60)/60)/24)+DATE(1970,1,1)</f>
        <v>42344.32677083333</v>
      </c>
      <c r="T1800" s="12">
        <f t="shared" si="144"/>
        <v>42404.32677083333</v>
      </c>
    </row>
    <row r="1801" spans="1:20" ht="30" x14ac:dyDescent="0.25">
      <c r="A1801" s="7">
        <f t="shared" si="140"/>
        <v>2</v>
      </c>
      <c r="B1801">
        <v>1799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8">
        <f t="shared" si="141"/>
        <v>11.638333333333334</v>
      </c>
      <c r="Q1801" t="str">
        <f t="shared" si="142"/>
        <v>photography</v>
      </c>
      <c r="R1801" t="str">
        <f t="shared" si="143"/>
        <v>photobooks</v>
      </c>
      <c r="S1801" s="12">
        <f>(((K1801/60)/60)/24)+DATE(1970,1,1)</f>
        <v>41934.842685185184</v>
      </c>
      <c r="T1801" s="12">
        <f t="shared" si="144"/>
        <v>41954.884351851855</v>
      </c>
    </row>
    <row r="1802" spans="1:20" ht="60" x14ac:dyDescent="0.25">
      <c r="A1802" s="7">
        <f t="shared" si="140"/>
        <v>20</v>
      </c>
      <c r="B1802">
        <v>1800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8">
        <f t="shared" si="141"/>
        <v>83.716814159292042</v>
      </c>
      <c r="Q1802" t="str">
        <f t="shared" si="142"/>
        <v>photography</v>
      </c>
      <c r="R1802" t="str">
        <f t="shared" si="143"/>
        <v>photobooks</v>
      </c>
      <c r="S1802" s="12">
        <f>(((K1802/60)/60)/24)+DATE(1970,1,1)</f>
        <v>42623.606134259258</v>
      </c>
      <c r="T1802" s="12">
        <f t="shared" si="144"/>
        <v>42653.606134259258</v>
      </c>
    </row>
    <row r="1803" spans="1:20" ht="60" x14ac:dyDescent="0.25">
      <c r="A1803" s="7">
        <f t="shared" si="140"/>
        <v>14</v>
      </c>
      <c r="B1803">
        <v>1801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8">
        <f t="shared" si="141"/>
        <v>63.648648648648646</v>
      </c>
      <c r="Q1803" t="str">
        <f t="shared" si="142"/>
        <v>photography</v>
      </c>
      <c r="R1803" t="str">
        <f t="shared" si="143"/>
        <v>photobooks</v>
      </c>
      <c r="S1803" s="12">
        <f>(((K1803/60)/60)/24)+DATE(1970,1,1)</f>
        <v>42321.660509259258</v>
      </c>
      <c r="T1803" s="12">
        <f t="shared" si="144"/>
        <v>42353.506944444445</v>
      </c>
    </row>
    <row r="1804" spans="1:20" ht="45" x14ac:dyDescent="0.25">
      <c r="A1804" s="7">
        <f t="shared" si="140"/>
        <v>48</v>
      </c>
      <c r="B1804">
        <v>1802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8">
        <f t="shared" si="141"/>
        <v>94.277777777777771</v>
      </c>
      <c r="Q1804" t="str">
        <f t="shared" si="142"/>
        <v>photography</v>
      </c>
      <c r="R1804" t="str">
        <f t="shared" si="143"/>
        <v>photobooks</v>
      </c>
      <c r="S1804" s="12">
        <f>(((K1804/60)/60)/24)+DATE(1970,1,1)</f>
        <v>42159.47256944445</v>
      </c>
      <c r="T1804" s="12">
        <f t="shared" si="144"/>
        <v>42182.915972222225</v>
      </c>
    </row>
    <row r="1805" spans="1:20" ht="45" x14ac:dyDescent="0.25">
      <c r="A1805" s="7">
        <f t="shared" si="140"/>
        <v>31</v>
      </c>
      <c r="B1805">
        <v>1803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8">
        <f t="shared" si="141"/>
        <v>71.86666666666666</v>
      </c>
      <c r="Q1805" t="str">
        <f t="shared" si="142"/>
        <v>photography</v>
      </c>
      <c r="R1805" t="str">
        <f t="shared" si="143"/>
        <v>photobooks</v>
      </c>
      <c r="S1805" s="12">
        <f>(((K1805/60)/60)/24)+DATE(1970,1,1)</f>
        <v>42018.071550925932</v>
      </c>
      <c r="T1805" s="12">
        <f t="shared" si="144"/>
        <v>42049.071550925932</v>
      </c>
    </row>
    <row r="1806" spans="1:20" ht="45" x14ac:dyDescent="0.25">
      <c r="A1806" s="7">
        <f t="shared" si="140"/>
        <v>35</v>
      </c>
      <c r="B1806">
        <v>1804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8">
        <f t="shared" si="141"/>
        <v>104.84615384615384</v>
      </c>
      <c r="Q1806" t="str">
        <f t="shared" si="142"/>
        <v>photography</v>
      </c>
      <c r="R1806" t="str">
        <f t="shared" si="143"/>
        <v>photobooks</v>
      </c>
      <c r="S1806" s="12">
        <f>(((K1806/60)/60)/24)+DATE(1970,1,1)</f>
        <v>42282.678287037037</v>
      </c>
      <c r="T1806" s="12">
        <f t="shared" si="144"/>
        <v>42322.719953703709</v>
      </c>
    </row>
    <row r="1807" spans="1:20" ht="60" x14ac:dyDescent="0.25">
      <c r="A1807" s="7">
        <f t="shared" si="140"/>
        <v>36</v>
      </c>
      <c r="B1807">
        <v>1805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8">
        <f t="shared" si="141"/>
        <v>67.139344262295083</v>
      </c>
      <c r="Q1807" t="str">
        <f t="shared" si="142"/>
        <v>photography</v>
      </c>
      <c r="R1807" t="str">
        <f t="shared" si="143"/>
        <v>photobooks</v>
      </c>
      <c r="S1807" s="12">
        <f>(((K1807/60)/60)/24)+DATE(1970,1,1)</f>
        <v>42247.803912037038</v>
      </c>
      <c r="T1807" s="12">
        <f t="shared" si="144"/>
        <v>42279.75</v>
      </c>
    </row>
    <row r="1808" spans="1:20" ht="60" x14ac:dyDescent="0.25">
      <c r="A1808" s="7">
        <f t="shared" si="140"/>
        <v>3</v>
      </c>
      <c r="B1808">
        <v>1806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8">
        <f t="shared" si="141"/>
        <v>73.875</v>
      </c>
      <c r="Q1808" t="str">
        <f t="shared" si="142"/>
        <v>photography</v>
      </c>
      <c r="R1808" t="str">
        <f t="shared" si="143"/>
        <v>photobooks</v>
      </c>
      <c r="S1808" s="12">
        <f>(((K1808/60)/60)/24)+DATE(1970,1,1)</f>
        <v>41877.638298611113</v>
      </c>
      <c r="T1808" s="12">
        <f t="shared" si="144"/>
        <v>41912.638298611113</v>
      </c>
    </row>
    <row r="1809" spans="1:20" ht="30" x14ac:dyDescent="0.25">
      <c r="A1809" s="7">
        <f t="shared" si="140"/>
        <v>11</v>
      </c>
      <c r="B1809">
        <v>1807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8">
        <f t="shared" si="141"/>
        <v>69.125</v>
      </c>
      <c r="Q1809" t="str">
        <f t="shared" si="142"/>
        <v>photography</v>
      </c>
      <c r="R1809" t="str">
        <f t="shared" si="143"/>
        <v>photobooks</v>
      </c>
      <c r="S1809" s="12">
        <f>(((K1809/60)/60)/24)+DATE(1970,1,1)</f>
        <v>41880.068437499998</v>
      </c>
      <c r="T1809" s="12">
        <f t="shared" si="144"/>
        <v>41910.068437499998</v>
      </c>
    </row>
    <row r="1810" spans="1:20" ht="60" x14ac:dyDescent="0.25">
      <c r="A1810" s="7">
        <f t="shared" si="140"/>
        <v>41</v>
      </c>
      <c r="B1810">
        <v>1808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8">
        <f t="shared" si="141"/>
        <v>120.77083333333333</v>
      </c>
      <c r="Q1810" t="str">
        <f t="shared" si="142"/>
        <v>photography</v>
      </c>
      <c r="R1810" t="str">
        <f t="shared" si="143"/>
        <v>photobooks</v>
      </c>
      <c r="S1810" s="12">
        <f>(((K1810/60)/60)/24)+DATE(1970,1,1)</f>
        <v>42742.680902777778</v>
      </c>
      <c r="T1810" s="12">
        <f t="shared" si="144"/>
        <v>42777.680902777778</v>
      </c>
    </row>
    <row r="1811" spans="1:20" ht="45" x14ac:dyDescent="0.25">
      <c r="A1811" s="7">
        <f t="shared" si="140"/>
        <v>11</v>
      </c>
      <c r="B1811">
        <v>1809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8">
        <f t="shared" si="141"/>
        <v>42.222222222222221</v>
      </c>
      <c r="Q1811" t="str">
        <f t="shared" si="142"/>
        <v>photography</v>
      </c>
      <c r="R1811" t="str">
        <f t="shared" si="143"/>
        <v>photobooks</v>
      </c>
      <c r="S1811" s="12">
        <f>(((K1811/60)/60)/24)+DATE(1970,1,1)</f>
        <v>42029.907858796301</v>
      </c>
      <c r="T1811" s="12">
        <f t="shared" si="144"/>
        <v>42064.907858796301</v>
      </c>
    </row>
    <row r="1812" spans="1:20" ht="45" x14ac:dyDescent="0.25">
      <c r="A1812" s="7">
        <f t="shared" si="140"/>
        <v>3</v>
      </c>
      <c r="B1812">
        <v>1810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8">
        <f t="shared" si="141"/>
        <v>7.5</v>
      </c>
      <c r="Q1812" t="str">
        <f t="shared" si="142"/>
        <v>photography</v>
      </c>
      <c r="R1812" t="str">
        <f t="shared" si="143"/>
        <v>photobooks</v>
      </c>
      <c r="S1812" s="12">
        <f>(((K1812/60)/60)/24)+DATE(1970,1,1)</f>
        <v>41860.91002314815</v>
      </c>
      <c r="T1812" s="12">
        <f t="shared" si="144"/>
        <v>41872.91002314815</v>
      </c>
    </row>
    <row r="1813" spans="1:20" ht="45" x14ac:dyDescent="0.25">
      <c r="A1813" s="7">
        <f t="shared" si="140"/>
        <v>0</v>
      </c>
      <c r="B1813">
        <v>1811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8">
        <f t="shared" si="141"/>
        <v>1.5384615384615385</v>
      </c>
      <c r="Q1813" t="str">
        <f t="shared" si="142"/>
        <v>photography</v>
      </c>
      <c r="R1813" t="str">
        <f t="shared" si="143"/>
        <v>photobooks</v>
      </c>
      <c r="S1813" s="12">
        <f>(((K1813/60)/60)/24)+DATE(1970,1,1)</f>
        <v>41876.433680555558</v>
      </c>
      <c r="T1813" s="12">
        <f t="shared" si="144"/>
        <v>41936.166666666664</v>
      </c>
    </row>
    <row r="1814" spans="1:20" ht="60" x14ac:dyDescent="0.25">
      <c r="A1814" s="7">
        <f t="shared" si="140"/>
        <v>13</v>
      </c>
      <c r="B1814">
        <v>1812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8">
        <f t="shared" si="141"/>
        <v>37.608695652173914</v>
      </c>
      <c r="Q1814" t="str">
        <f t="shared" si="142"/>
        <v>photography</v>
      </c>
      <c r="R1814" t="str">
        <f t="shared" si="143"/>
        <v>photobooks</v>
      </c>
      <c r="S1814" s="12">
        <f>(((K1814/60)/60)/24)+DATE(1970,1,1)</f>
        <v>42524.318703703699</v>
      </c>
      <c r="T1814" s="12">
        <f t="shared" si="144"/>
        <v>42554.318703703699</v>
      </c>
    </row>
    <row r="1815" spans="1:20" ht="45" x14ac:dyDescent="0.25">
      <c r="A1815" s="7">
        <f t="shared" si="140"/>
        <v>0</v>
      </c>
      <c r="B1815">
        <v>1813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8">
        <f t="shared" si="141"/>
        <v>0</v>
      </c>
      <c r="Q1815" t="str">
        <f t="shared" si="142"/>
        <v>photography</v>
      </c>
      <c r="R1815" t="str">
        <f t="shared" si="143"/>
        <v>photobooks</v>
      </c>
      <c r="S1815" s="12">
        <f>(((K1815/60)/60)/24)+DATE(1970,1,1)</f>
        <v>41829.889027777775</v>
      </c>
      <c r="T1815" s="12">
        <f t="shared" si="144"/>
        <v>41859.889027777775</v>
      </c>
    </row>
    <row r="1816" spans="1:20" ht="45" x14ac:dyDescent="0.25">
      <c r="A1816" s="7">
        <f t="shared" si="140"/>
        <v>49</v>
      </c>
      <c r="B1816">
        <v>1814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8">
        <f t="shared" si="141"/>
        <v>42.157142857142858</v>
      </c>
      <c r="Q1816" t="str">
        <f t="shared" si="142"/>
        <v>photography</v>
      </c>
      <c r="R1816" t="str">
        <f t="shared" si="143"/>
        <v>photobooks</v>
      </c>
      <c r="S1816" s="12">
        <f>(((K1816/60)/60)/24)+DATE(1970,1,1)</f>
        <v>42033.314074074078</v>
      </c>
      <c r="T1816" s="12">
        <f t="shared" si="144"/>
        <v>42063.314074074078</v>
      </c>
    </row>
    <row r="1817" spans="1:20" ht="60" x14ac:dyDescent="0.25">
      <c r="A1817" s="7">
        <f t="shared" si="140"/>
        <v>0</v>
      </c>
      <c r="B1817">
        <v>1815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8">
        <f t="shared" si="141"/>
        <v>0</v>
      </c>
      <c r="Q1817" t="str">
        <f t="shared" si="142"/>
        <v>photography</v>
      </c>
      <c r="R1817" t="str">
        <f t="shared" si="143"/>
        <v>photobooks</v>
      </c>
      <c r="S1817" s="12">
        <f>(((K1817/60)/60)/24)+DATE(1970,1,1)</f>
        <v>42172.906678240746</v>
      </c>
      <c r="T1817" s="12">
        <f t="shared" si="144"/>
        <v>42186.906678240746</v>
      </c>
    </row>
    <row r="1818" spans="1:20" ht="45" x14ac:dyDescent="0.25">
      <c r="A1818" s="7">
        <f t="shared" si="140"/>
        <v>2</v>
      </c>
      <c r="B1818">
        <v>1816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8">
        <f t="shared" si="141"/>
        <v>84.833333333333329</v>
      </c>
      <c r="Q1818" t="str">
        <f t="shared" si="142"/>
        <v>photography</v>
      </c>
      <c r="R1818" t="str">
        <f t="shared" si="143"/>
        <v>photobooks</v>
      </c>
      <c r="S1818" s="12">
        <f>(((K1818/60)/60)/24)+DATE(1970,1,1)</f>
        <v>42548.876192129625</v>
      </c>
      <c r="T1818" s="12">
        <f t="shared" si="144"/>
        <v>42576.791666666672</v>
      </c>
    </row>
    <row r="1819" spans="1:20" ht="45" x14ac:dyDescent="0.25">
      <c r="A1819" s="7">
        <f t="shared" si="140"/>
        <v>52</v>
      </c>
      <c r="B1819">
        <v>1817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8">
        <f t="shared" si="141"/>
        <v>94.19</v>
      </c>
      <c r="Q1819" t="str">
        <f t="shared" si="142"/>
        <v>photography</v>
      </c>
      <c r="R1819" t="str">
        <f t="shared" si="143"/>
        <v>photobooks</v>
      </c>
      <c r="S1819" s="12">
        <f>(((K1819/60)/60)/24)+DATE(1970,1,1)</f>
        <v>42705.662118055552</v>
      </c>
      <c r="T1819" s="12">
        <f t="shared" si="144"/>
        <v>42765.290972222225</v>
      </c>
    </row>
    <row r="1820" spans="1:20" ht="45" x14ac:dyDescent="0.25">
      <c r="A1820" s="7">
        <f t="shared" si="140"/>
        <v>0</v>
      </c>
      <c r="B1820">
        <v>1818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8">
        <f t="shared" si="141"/>
        <v>0</v>
      </c>
      <c r="Q1820" t="str">
        <f t="shared" si="142"/>
        <v>photography</v>
      </c>
      <c r="R1820" t="str">
        <f t="shared" si="143"/>
        <v>photobooks</v>
      </c>
      <c r="S1820" s="12">
        <f>(((K1820/60)/60)/24)+DATE(1970,1,1)</f>
        <v>42067.234375</v>
      </c>
      <c r="T1820" s="12">
        <f t="shared" si="144"/>
        <v>42097.192708333328</v>
      </c>
    </row>
    <row r="1821" spans="1:20" ht="60" x14ac:dyDescent="0.25">
      <c r="A1821" s="7">
        <f t="shared" si="140"/>
        <v>2</v>
      </c>
      <c r="B1821">
        <v>1819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8">
        <f t="shared" si="141"/>
        <v>6.25</v>
      </c>
      <c r="Q1821" t="str">
        <f t="shared" si="142"/>
        <v>photography</v>
      </c>
      <c r="R1821" t="str">
        <f t="shared" si="143"/>
        <v>photobooks</v>
      </c>
      <c r="S1821" s="12">
        <f>(((K1821/60)/60)/24)+DATE(1970,1,1)</f>
        <v>41820.752268518518</v>
      </c>
      <c r="T1821" s="12">
        <f t="shared" si="144"/>
        <v>41850.752268518518</v>
      </c>
    </row>
    <row r="1822" spans="1:20" ht="60" x14ac:dyDescent="0.25">
      <c r="A1822" s="7">
        <f t="shared" si="140"/>
        <v>7</v>
      </c>
      <c r="B1822">
        <v>1820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8">
        <f t="shared" si="141"/>
        <v>213.375</v>
      </c>
      <c r="Q1822" t="str">
        <f t="shared" si="142"/>
        <v>photography</v>
      </c>
      <c r="R1822" t="str">
        <f t="shared" si="143"/>
        <v>photobooks</v>
      </c>
      <c r="S1822" s="12">
        <f>(((K1822/60)/60)/24)+DATE(1970,1,1)</f>
        <v>42065.084375000006</v>
      </c>
      <c r="T1822" s="12">
        <f t="shared" si="144"/>
        <v>42095.042708333334</v>
      </c>
    </row>
    <row r="1823" spans="1:20" ht="45" x14ac:dyDescent="0.25">
      <c r="A1823" s="7">
        <f t="shared" si="140"/>
        <v>135</v>
      </c>
      <c r="B1823">
        <v>1821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8">
        <f t="shared" si="141"/>
        <v>59.162280701754383</v>
      </c>
      <c r="Q1823" t="str">
        <f t="shared" si="142"/>
        <v>music</v>
      </c>
      <c r="R1823" t="str">
        <f t="shared" si="143"/>
        <v>rock</v>
      </c>
      <c r="S1823" s="12">
        <f>(((K1823/60)/60)/24)+DATE(1970,1,1)</f>
        <v>40926.319062499999</v>
      </c>
      <c r="T1823" s="12">
        <f t="shared" si="144"/>
        <v>40971.319062499999</v>
      </c>
    </row>
    <row r="1824" spans="1:20" ht="30" x14ac:dyDescent="0.25">
      <c r="A1824" s="7">
        <f t="shared" si="140"/>
        <v>100</v>
      </c>
      <c r="B1824">
        <v>1822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8">
        <f t="shared" si="141"/>
        <v>27.272727272727273</v>
      </c>
      <c r="Q1824" t="str">
        <f t="shared" si="142"/>
        <v>music</v>
      </c>
      <c r="R1824" t="str">
        <f t="shared" si="143"/>
        <v>rock</v>
      </c>
      <c r="S1824" s="12">
        <f>(((K1824/60)/60)/24)+DATE(1970,1,1)</f>
        <v>41634.797013888885</v>
      </c>
      <c r="T1824" s="12">
        <f t="shared" si="144"/>
        <v>41670.792361111111</v>
      </c>
    </row>
    <row r="1825" spans="1:20" ht="60" x14ac:dyDescent="0.25">
      <c r="A1825" s="7">
        <f t="shared" si="140"/>
        <v>116</v>
      </c>
      <c r="B1825">
        <v>1823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8">
        <f t="shared" si="141"/>
        <v>24.575757575757574</v>
      </c>
      <c r="Q1825" t="str">
        <f t="shared" si="142"/>
        <v>music</v>
      </c>
      <c r="R1825" t="str">
        <f t="shared" si="143"/>
        <v>rock</v>
      </c>
      <c r="S1825" s="12">
        <f>(((K1825/60)/60)/24)+DATE(1970,1,1)</f>
        <v>41176.684907407405</v>
      </c>
      <c r="T1825" s="12">
        <f t="shared" si="144"/>
        <v>41206.684907407405</v>
      </c>
    </row>
    <row r="1826" spans="1:20" x14ac:dyDescent="0.25">
      <c r="A1826" s="7">
        <f t="shared" si="140"/>
        <v>100</v>
      </c>
      <c r="B1826">
        <v>1824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8">
        <f t="shared" si="141"/>
        <v>75.05</v>
      </c>
      <c r="Q1826" t="str">
        <f t="shared" si="142"/>
        <v>music</v>
      </c>
      <c r="R1826" t="str">
        <f t="shared" si="143"/>
        <v>rock</v>
      </c>
      <c r="S1826" s="12">
        <f>(((K1826/60)/60)/24)+DATE(1970,1,1)</f>
        <v>41626.916284722225</v>
      </c>
      <c r="T1826" s="12">
        <f t="shared" si="144"/>
        <v>41647.088888888888</v>
      </c>
    </row>
    <row r="1827" spans="1:20" ht="60" x14ac:dyDescent="0.25">
      <c r="A1827" s="7">
        <f t="shared" si="140"/>
        <v>105</v>
      </c>
      <c r="B1827">
        <v>1825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8">
        <f t="shared" si="141"/>
        <v>42.02</v>
      </c>
      <c r="Q1827" t="str">
        <f t="shared" si="142"/>
        <v>music</v>
      </c>
      <c r="R1827" t="str">
        <f t="shared" si="143"/>
        <v>rock</v>
      </c>
      <c r="S1827" s="12">
        <f>(((K1827/60)/60)/24)+DATE(1970,1,1)</f>
        <v>41443.83452546296</v>
      </c>
      <c r="T1827" s="12">
        <f t="shared" si="144"/>
        <v>41466.83452546296</v>
      </c>
    </row>
    <row r="1828" spans="1:20" ht="30" x14ac:dyDescent="0.25">
      <c r="A1828" s="7">
        <f t="shared" si="140"/>
        <v>101</v>
      </c>
      <c r="B1828">
        <v>1826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8">
        <f t="shared" si="141"/>
        <v>53.157894736842103</v>
      </c>
      <c r="Q1828" t="str">
        <f t="shared" si="142"/>
        <v>music</v>
      </c>
      <c r="R1828" t="str">
        <f t="shared" si="143"/>
        <v>rock</v>
      </c>
      <c r="S1828" s="12">
        <f>(((K1828/60)/60)/24)+DATE(1970,1,1)</f>
        <v>41657.923807870371</v>
      </c>
      <c r="T1828" s="12">
        <f t="shared" si="144"/>
        <v>41687.923807870371</v>
      </c>
    </row>
    <row r="1829" spans="1:20" ht="60" x14ac:dyDescent="0.25">
      <c r="A1829" s="7">
        <f t="shared" si="140"/>
        <v>101</v>
      </c>
      <c r="B1829">
        <v>1827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8">
        <f t="shared" si="141"/>
        <v>83.885416666666671</v>
      </c>
      <c r="Q1829" t="str">
        <f t="shared" si="142"/>
        <v>music</v>
      </c>
      <c r="R1829" t="str">
        <f t="shared" si="143"/>
        <v>rock</v>
      </c>
      <c r="S1829" s="12">
        <f>(((K1829/60)/60)/24)+DATE(1970,1,1)</f>
        <v>40555.325937499998</v>
      </c>
      <c r="T1829" s="12">
        <f t="shared" si="144"/>
        <v>40605.325937499998</v>
      </c>
    </row>
    <row r="1830" spans="1:20" ht="60" x14ac:dyDescent="0.25">
      <c r="A1830" s="7">
        <f t="shared" si="140"/>
        <v>100</v>
      </c>
      <c r="B1830">
        <v>1828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8">
        <f t="shared" si="141"/>
        <v>417.33333333333331</v>
      </c>
      <c r="Q1830" t="str">
        <f t="shared" si="142"/>
        <v>music</v>
      </c>
      <c r="R1830" t="str">
        <f t="shared" si="143"/>
        <v>rock</v>
      </c>
      <c r="S1830" s="12">
        <f>(((K1830/60)/60)/24)+DATE(1970,1,1)</f>
        <v>41736.899652777778</v>
      </c>
      <c r="T1830" s="12">
        <f t="shared" si="144"/>
        <v>41768.916666666664</v>
      </c>
    </row>
    <row r="1831" spans="1:20" ht="45" x14ac:dyDescent="0.25">
      <c r="A1831" s="7">
        <f t="shared" si="140"/>
        <v>167</v>
      </c>
      <c r="B1831">
        <v>1829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8">
        <f t="shared" si="141"/>
        <v>75.765151515151516</v>
      </c>
      <c r="Q1831" t="str">
        <f t="shared" si="142"/>
        <v>music</v>
      </c>
      <c r="R1831" t="str">
        <f t="shared" si="143"/>
        <v>rock</v>
      </c>
      <c r="S1831" s="12">
        <f>(((K1831/60)/60)/24)+DATE(1970,1,1)</f>
        <v>40516.087627314817</v>
      </c>
      <c r="T1831" s="12">
        <f t="shared" si="144"/>
        <v>40564.916666666664</v>
      </c>
    </row>
    <row r="1832" spans="1:20" ht="45" x14ac:dyDescent="0.25">
      <c r="A1832" s="7">
        <f t="shared" si="140"/>
        <v>102</v>
      </c>
      <c r="B1832">
        <v>1830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8">
        <f t="shared" si="141"/>
        <v>67.389380530973455</v>
      </c>
      <c r="Q1832" t="str">
        <f t="shared" si="142"/>
        <v>music</v>
      </c>
      <c r="R1832" t="str">
        <f t="shared" si="143"/>
        <v>rock</v>
      </c>
      <c r="S1832" s="12">
        <f>(((K1832/60)/60)/24)+DATE(1970,1,1)</f>
        <v>41664.684108796297</v>
      </c>
      <c r="T1832" s="12">
        <f t="shared" si="144"/>
        <v>41694.684108796297</v>
      </c>
    </row>
    <row r="1833" spans="1:20" ht="45" x14ac:dyDescent="0.25">
      <c r="A1833" s="7">
        <f t="shared" si="140"/>
        <v>103</v>
      </c>
      <c r="B1833">
        <v>1831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8">
        <f t="shared" si="141"/>
        <v>73.571428571428569</v>
      </c>
      <c r="Q1833" t="str">
        <f t="shared" si="142"/>
        <v>music</v>
      </c>
      <c r="R1833" t="str">
        <f t="shared" si="143"/>
        <v>rock</v>
      </c>
      <c r="S1833" s="12">
        <f>(((K1833/60)/60)/24)+DATE(1970,1,1)</f>
        <v>41026.996099537035</v>
      </c>
      <c r="T1833" s="12">
        <f t="shared" si="144"/>
        <v>41041.996099537035</v>
      </c>
    </row>
    <row r="1834" spans="1:20" ht="60" x14ac:dyDescent="0.25">
      <c r="A1834" s="7">
        <f t="shared" si="140"/>
        <v>143</v>
      </c>
      <c r="B1834">
        <v>1832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8">
        <f t="shared" si="141"/>
        <v>25</v>
      </c>
      <c r="Q1834" t="str">
        <f t="shared" si="142"/>
        <v>music</v>
      </c>
      <c r="R1834" t="str">
        <f t="shared" si="143"/>
        <v>rock</v>
      </c>
      <c r="S1834" s="12">
        <f>(((K1834/60)/60)/24)+DATE(1970,1,1)</f>
        <v>40576.539664351854</v>
      </c>
      <c r="T1834" s="12">
        <f t="shared" si="144"/>
        <v>40606.539664351854</v>
      </c>
    </row>
    <row r="1835" spans="1:20" ht="60" x14ac:dyDescent="0.25">
      <c r="A1835" s="7">
        <f t="shared" si="140"/>
        <v>263</v>
      </c>
      <c r="B1835">
        <v>1833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8">
        <f t="shared" si="141"/>
        <v>42</v>
      </c>
      <c r="Q1835" t="str">
        <f t="shared" si="142"/>
        <v>music</v>
      </c>
      <c r="R1835" t="str">
        <f t="shared" si="143"/>
        <v>rock</v>
      </c>
      <c r="S1835" s="12">
        <f>(((K1835/60)/60)/24)+DATE(1970,1,1)</f>
        <v>41303.044016203705</v>
      </c>
      <c r="T1835" s="12">
        <f t="shared" si="144"/>
        <v>41335.332638888889</v>
      </c>
    </row>
    <row r="1836" spans="1:20" ht="30" x14ac:dyDescent="0.25">
      <c r="A1836" s="7">
        <f t="shared" si="140"/>
        <v>118</v>
      </c>
      <c r="B1836">
        <v>1834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8">
        <f t="shared" si="141"/>
        <v>131.16666666666666</v>
      </c>
      <c r="Q1836" t="str">
        <f t="shared" si="142"/>
        <v>music</v>
      </c>
      <c r="R1836" t="str">
        <f t="shared" si="143"/>
        <v>rock</v>
      </c>
      <c r="S1836" s="12">
        <f>(((K1836/60)/60)/24)+DATE(1970,1,1)</f>
        <v>41988.964062500003</v>
      </c>
      <c r="T1836" s="12">
        <f t="shared" si="144"/>
        <v>42028.964062500003</v>
      </c>
    </row>
    <row r="1837" spans="1:20" ht="75" x14ac:dyDescent="0.25">
      <c r="A1837" s="7">
        <f t="shared" si="140"/>
        <v>104</v>
      </c>
      <c r="B1837">
        <v>1835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8">
        <f t="shared" si="141"/>
        <v>47.272727272727273</v>
      </c>
      <c r="Q1837" t="str">
        <f t="shared" si="142"/>
        <v>music</v>
      </c>
      <c r="R1837" t="str">
        <f t="shared" si="143"/>
        <v>rock</v>
      </c>
      <c r="S1837" s="12">
        <f>(((K1837/60)/60)/24)+DATE(1970,1,1)</f>
        <v>42430.702210648145</v>
      </c>
      <c r="T1837" s="12">
        <f t="shared" si="144"/>
        <v>42460.660543981481</v>
      </c>
    </row>
    <row r="1838" spans="1:20" ht="30" x14ac:dyDescent="0.25">
      <c r="A1838" s="7">
        <f t="shared" si="140"/>
        <v>200</v>
      </c>
      <c r="B1838">
        <v>1836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8">
        <f t="shared" si="141"/>
        <v>182.12727272727273</v>
      </c>
      <c r="Q1838" t="str">
        <f t="shared" si="142"/>
        <v>music</v>
      </c>
      <c r="R1838" t="str">
        <f t="shared" si="143"/>
        <v>rock</v>
      </c>
      <c r="S1838" s="12">
        <f>(((K1838/60)/60)/24)+DATE(1970,1,1)</f>
        <v>41305.809363425928</v>
      </c>
      <c r="T1838" s="12">
        <f t="shared" si="144"/>
        <v>41322.809363425928</v>
      </c>
    </row>
    <row r="1839" spans="1:20" ht="60" x14ac:dyDescent="0.25">
      <c r="A1839" s="7">
        <f t="shared" si="140"/>
        <v>307</v>
      </c>
      <c r="B1839">
        <v>1837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8">
        <f t="shared" si="141"/>
        <v>61.366666666666667</v>
      </c>
      <c r="Q1839" t="str">
        <f t="shared" si="142"/>
        <v>music</v>
      </c>
      <c r="R1839" t="str">
        <f t="shared" si="143"/>
        <v>rock</v>
      </c>
      <c r="S1839" s="12">
        <f>(((K1839/60)/60)/24)+DATE(1970,1,1)</f>
        <v>40926.047858796301</v>
      </c>
      <c r="T1839" s="12">
        <f t="shared" si="144"/>
        <v>40986.006192129629</v>
      </c>
    </row>
    <row r="1840" spans="1:20" ht="60" x14ac:dyDescent="0.25">
      <c r="A1840" s="7">
        <f t="shared" si="140"/>
        <v>100</v>
      </c>
      <c r="B1840">
        <v>1838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8">
        <f t="shared" si="141"/>
        <v>35.767499999999998</v>
      </c>
      <c r="Q1840" t="str">
        <f t="shared" si="142"/>
        <v>music</v>
      </c>
      <c r="R1840" t="str">
        <f t="shared" si="143"/>
        <v>rock</v>
      </c>
      <c r="S1840" s="12">
        <f>(((K1840/60)/60)/24)+DATE(1970,1,1)</f>
        <v>40788.786539351851</v>
      </c>
      <c r="T1840" s="12">
        <f t="shared" si="144"/>
        <v>40817.125</v>
      </c>
    </row>
    <row r="1841" spans="1:20" ht="45" x14ac:dyDescent="0.25">
      <c r="A1841" s="7">
        <f t="shared" si="140"/>
        <v>205</v>
      </c>
      <c r="B1841">
        <v>1839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8">
        <f t="shared" si="141"/>
        <v>45.62222222222222</v>
      </c>
      <c r="Q1841" t="str">
        <f t="shared" si="142"/>
        <v>music</v>
      </c>
      <c r="R1841" t="str">
        <f t="shared" si="143"/>
        <v>rock</v>
      </c>
      <c r="S1841" s="12">
        <f>(((K1841/60)/60)/24)+DATE(1970,1,1)</f>
        <v>42614.722013888888</v>
      </c>
      <c r="T1841" s="12">
        <f t="shared" si="144"/>
        <v>42644.722013888888</v>
      </c>
    </row>
    <row r="1842" spans="1:20" ht="60" x14ac:dyDescent="0.25">
      <c r="A1842" s="7">
        <f t="shared" si="140"/>
        <v>109</v>
      </c>
      <c r="B1842">
        <v>1840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8">
        <f t="shared" si="141"/>
        <v>75.384615384615387</v>
      </c>
      <c r="Q1842" t="str">
        <f t="shared" si="142"/>
        <v>music</v>
      </c>
      <c r="R1842" t="str">
        <f t="shared" si="143"/>
        <v>rock</v>
      </c>
      <c r="S1842" s="12">
        <f>(((K1842/60)/60)/24)+DATE(1970,1,1)</f>
        <v>41382.096180555556</v>
      </c>
      <c r="T1842" s="12">
        <f t="shared" si="144"/>
        <v>41401.207638888889</v>
      </c>
    </row>
    <row r="1843" spans="1:20" ht="30" x14ac:dyDescent="0.25">
      <c r="A1843" s="7">
        <f t="shared" si="140"/>
        <v>102</v>
      </c>
      <c r="B1843">
        <v>1841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8">
        <f t="shared" si="141"/>
        <v>50.875</v>
      </c>
      <c r="Q1843" t="str">
        <f t="shared" si="142"/>
        <v>music</v>
      </c>
      <c r="R1843" t="str">
        <f t="shared" si="143"/>
        <v>rock</v>
      </c>
      <c r="S1843" s="12">
        <f>(((K1843/60)/60)/24)+DATE(1970,1,1)</f>
        <v>41745.84542824074</v>
      </c>
      <c r="T1843" s="12">
        <f t="shared" si="144"/>
        <v>41779.207638888889</v>
      </c>
    </row>
    <row r="1844" spans="1:20" ht="45" x14ac:dyDescent="0.25">
      <c r="A1844" s="7">
        <f t="shared" si="140"/>
        <v>125</v>
      </c>
      <c r="B1844">
        <v>1842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8">
        <f t="shared" si="141"/>
        <v>119.28571428571429</v>
      </c>
      <c r="Q1844" t="str">
        <f t="shared" si="142"/>
        <v>music</v>
      </c>
      <c r="R1844" t="str">
        <f t="shared" si="143"/>
        <v>rock</v>
      </c>
      <c r="S1844" s="12">
        <f>(((K1844/60)/60)/24)+DATE(1970,1,1)</f>
        <v>42031.631724537037</v>
      </c>
      <c r="T1844" s="12">
        <f t="shared" si="144"/>
        <v>42065.249305555553</v>
      </c>
    </row>
    <row r="1845" spans="1:20" ht="60" x14ac:dyDescent="0.25">
      <c r="A1845" s="7">
        <f t="shared" si="140"/>
        <v>124</v>
      </c>
      <c r="B1845">
        <v>1843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8">
        <f t="shared" si="141"/>
        <v>92.541865671641801</v>
      </c>
      <c r="Q1845" t="str">
        <f t="shared" si="142"/>
        <v>music</v>
      </c>
      <c r="R1845" t="str">
        <f t="shared" si="143"/>
        <v>rock</v>
      </c>
      <c r="S1845" s="12">
        <f>(((K1845/60)/60)/24)+DATE(1970,1,1)</f>
        <v>40564.994837962964</v>
      </c>
      <c r="T1845" s="12">
        <f t="shared" si="144"/>
        <v>40594.994837962964</v>
      </c>
    </row>
    <row r="1846" spans="1:20" ht="60" x14ac:dyDescent="0.25">
      <c r="A1846" s="7">
        <f t="shared" si="140"/>
        <v>101</v>
      </c>
      <c r="B1846">
        <v>1844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8">
        <f t="shared" si="141"/>
        <v>76.05</v>
      </c>
      <c r="Q1846" t="str">
        <f t="shared" si="142"/>
        <v>music</v>
      </c>
      <c r="R1846" t="str">
        <f t="shared" si="143"/>
        <v>rock</v>
      </c>
      <c r="S1846" s="12">
        <f>(((K1846/60)/60)/24)+DATE(1970,1,1)</f>
        <v>40666.973541666666</v>
      </c>
      <c r="T1846" s="12">
        <f t="shared" si="144"/>
        <v>40705.125</v>
      </c>
    </row>
    <row r="1847" spans="1:20" ht="90" x14ac:dyDescent="0.25">
      <c r="A1847" s="7">
        <f t="shared" si="140"/>
        <v>100</v>
      </c>
      <c r="B1847">
        <v>1845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8">
        <f t="shared" si="141"/>
        <v>52.631578947368418</v>
      </c>
      <c r="Q1847" t="str">
        <f t="shared" si="142"/>
        <v>music</v>
      </c>
      <c r="R1847" t="str">
        <f t="shared" si="143"/>
        <v>rock</v>
      </c>
      <c r="S1847" s="12">
        <f>(((K1847/60)/60)/24)+DATE(1970,1,1)</f>
        <v>42523.333310185189</v>
      </c>
      <c r="T1847" s="12">
        <f t="shared" si="144"/>
        <v>42538.204861111109</v>
      </c>
    </row>
    <row r="1848" spans="1:20" ht="60" x14ac:dyDescent="0.25">
      <c r="A1848" s="7">
        <f t="shared" si="140"/>
        <v>138</v>
      </c>
      <c r="B1848">
        <v>1846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8">
        <f t="shared" si="141"/>
        <v>98.990430622009569</v>
      </c>
      <c r="Q1848" t="str">
        <f t="shared" si="142"/>
        <v>music</v>
      </c>
      <c r="R1848" t="str">
        <f t="shared" si="143"/>
        <v>rock</v>
      </c>
      <c r="S1848" s="12">
        <f>(((K1848/60)/60)/24)+DATE(1970,1,1)</f>
        <v>41228.650196759263</v>
      </c>
      <c r="T1848" s="12">
        <f t="shared" si="144"/>
        <v>41258.650196759263</v>
      </c>
    </row>
    <row r="1849" spans="1:20" ht="60" x14ac:dyDescent="0.25">
      <c r="A1849" s="7">
        <f t="shared" si="140"/>
        <v>121</v>
      </c>
      <c r="B1849">
        <v>1847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8">
        <f t="shared" si="141"/>
        <v>79.526315789473685</v>
      </c>
      <c r="Q1849" t="str">
        <f t="shared" si="142"/>
        <v>music</v>
      </c>
      <c r="R1849" t="str">
        <f t="shared" si="143"/>
        <v>rock</v>
      </c>
      <c r="S1849" s="12">
        <f>(((K1849/60)/60)/24)+DATE(1970,1,1)</f>
        <v>42094.236481481479</v>
      </c>
      <c r="T1849" s="12">
        <f t="shared" si="144"/>
        <v>42115.236481481479</v>
      </c>
    </row>
    <row r="1850" spans="1:20" ht="45" x14ac:dyDescent="0.25">
      <c r="A1850" s="7">
        <f t="shared" si="140"/>
        <v>107</v>
      </c>
      <c r="B1850">
        <v>1848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8">
        <f t="shared" si="141"/>
        <v>134.20833333333334</v>
      </c>
      <c r="Q1850" t="str">
        <f t="shared" si="142"/>
        <v>music</v>
      </c>
      <c r="R1850" t="str">
        <f t="shared" si="143"/>
        <v>rock</v>
      </c>
      <c r="S1850" s="12">
        <f>(((K1850/60)/60)/24)+DATE(1970,1,1)</f>
        <v>40691.788055555553</v>
      </c>
      <c r="T1850" s="12">
        <f t="shared" si="144"/>
        <v>40755.290972222225</v>
      </c>
    </row>
    <row r="1851" spans="1:20" ht="45" x14ac:dyDescent="0.25">
      <c r="A1851" s="7">
        <f t="shared" si="140"/>
        <v>100</v>
      </c>
      <c r="B1851">
        <v>1849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8">
        <f t="shared" si="141"/>
        <v>37.625</v>
      </c>
      <c r="Q1851" t="str">
        <f t="shared" si="142"/>
        <v>music</v>
      </c>
      <c r="R1851" t="str">
        <f t="shared" si="143"/>
        <v>rock</v>
      </c>
      <c r="S1851" s="12">
        <f>(((K1851/60)/60)/24)+DATE(1970,1,1)</f>
        <v>41169.845590277779</v>
      </c>
      <c r="T1851" s="12">
        <f t="shared" si="144"/>
        <v>41199.845590277779</v>
      </c>
    </row>
    <row r="1852" spans="1:20" ht="60" x14ac:dyDescent="0.25">
      <c r="A1852" s="7">
        <f t="shared" si="140"/>
        <v>102</v>
      </c>
      <c r="B1852">
        <v>1850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8">
        <f t="shared" si="141"/>
        <v>51.044692737430168</v>
      </c>
      <c r="Q1852" t="str">
        <f t="shared" si="142"/>
        <v>music</v>
      </c>
      <c r="R1852" t="str">
        <f t="shared" si="143"/>
        <v>rock</v>
      </c>
      <c r="S1852" s="12">
        <f>(((K1852/60)/60)/24)+DATE(1970,1,1)</f>
        <v>41800.959490740745</v>
      </c>
      <c r="T1852" s="12">
        <f t="shared" si="144"/>
        <v>41830.959490740745</v>
      </c>
    </row>
    <row r="1853" spans="1:20" ht="60" x14ac:dyDescent="0.25">
      <c r="A1853" s="7">
        <f t="shared" si="140"/>
        <v>100</v>
      </c>
      <c r="B1853">
        <v>1851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8">
        <f t="shared" si="141"/>
        <v>50.03846153846154</v>
      </c>
      <c r="Q1853" t="str">
        <f t="shared" si="142"/>
        <v>music</v>
      </c>
      <c r="R1853" t="str">
        <f t="shared" si="143"/>
        <v>rock</v>
      </c>
      <c r="S1853" s="12">
        <f>(((K1853/60)/60)/24)+DATE(1970,1,1)</f>
        <v>41827.906689814816</v>
      </c>
      <c r="T1853" s="12">
        <f t="shared" si="144"/>
        <v>41848.041666666664</v>
      </c>
    </row>
    <row r="1854" spans="1:20" ht="60" x14ac:dyDescent="0.25">
      <c r="A1854" s="7">
        <f t="shared" si="140"/>
        <v>117</v>
      </c>
      <c r="B1854">
        <v>1852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8">
        <f t="shared" si="141"/>
        <v>133.93129770992365</v>
      </c>
      <c r="Q1854" t="str">
        <f t="shared" si="142"/>
        <v>music</v>
      </c>
      <c r="R1854" t="str">
        <f t="shared" si="143"/>
        <v>rock</v>
      </c>
      <c r="S1854" s="12">
        <f>(((K1854/60)/60)/24)+DATE(1970,1,1)</f>
        <v>42081.77143518519</v>
      </c>
      <c r="T1854" s="12">
        <f t="shared" si="144"/>
        <v>42119</v>
      </c>
    </row>
    <row r="1855" spans="1:20" ht="60" x14ac:dyDescent="0.25">
      <c r="A1855" s="7">
        <f t="shared" si="140"/>
        <v>102</v>
      </c>
      <c r="B1855">
        <v>1853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8">
        <f t="shared" si="141"/>
        <v>58.214285714285715</v>
      </c>
      <c r="Q1855" t="str">
        <f t="shared" si="142"/>
        <v>music</v>
      </c>
      <c r="R1855" t="str">
        <f t="shared" si="143"/>
        <v>rock</v>
      </c>
      <c r="S1855" s="12">
        <f>(((K1855/60)/60)/24)+DATE(1970,1,1)</f>
        <v>41177.060381944444</v>
      </c>
      <c r="T1855" s="12">
        <f t="shared" si="144"/>
        <v>41227.102048611108</v>
      </c>
    </row>
    <row r="1856" spans="1:20" ht="45" x14ac:dyDescent="0.25">
      <c r="A1856" s="7">
        <f t="shared" si="140"/>
        <v>102</v>
      </c>
      <c r="B1856">
        <v>1854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8">
        <f t="shared" si="141"/>
        <v>88.037643678160919</v>
      </c>
      <c r="Q1856" t="str">
        <f t="shared" si="142"/>
        <v>music</v>
      </c>
      <c r="R1856" t="str">
        <f t="shared" si="143"/>
        <v>rock</v>
      </c>
      <c r="S1856" s="12">
        <f>(((K1856/60)/60)/24)+DATE(1970,1,1)</f>
        <v>41388.021261574075</v>
      </c>
      <c r="T1856" s="12">
        <f t="shared" si="144"/>
        <v>41418.021261574075</v>
      </c>
    </row>
    <row r="1857" spans="1:20" ht="45" x14ac:dyDescent="0.25">
      <c r="A1857" s="7">
        <f t="shared" si="140"/>
        <v>154</v>
      </c>
      <c r="B1857">
        <v>1855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8">
        <f t="shared" si="141"/>
        <v>70.576753926701571</v>
      </c>
      <c r="Q1857" t="str">
        <f t="shared" si="142"/>
        <v>music</v>
      </c>
      <c r="R1857" t="str">
        <f t="shared" si="143"/>
        <v>rock</v>
      </c>
      <c r="S1857" s="12">
        <f>(((K1857/60)/60)/24)+DATE(1970,1,1)</f>
        <v>41600.538657407407</v>
      </c>
      <c r="T1857" s="12">
        <f t="shared" si="144"/>
        <v>41645.538657407407</v>
      </c>
    </row>
    <row r="1858" spans="1:20" ht="60" x14ac:dyDescent="0.25">
      <c r="A1858" s="7">
        <f t="shared" si="140"/>
        <v>101</v>
      </c>
      <c r="B1858">
        <v>1856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8">
        <f t="shared" si="141"/>
        <v>53.289473684210527</v>
      </c>
      <c r="Q1858" t="str">
        <f t="shared" si="142"/>
        <v>music</v>
      </c>
      <c r="R1858" t="str">
        <f t="shared" si="143"/>
        <v>rock</v>
      </c>
      <c r="S1858" s="12">
        <f>(((K1858/60)/60)/24)+DATE(1970,1,1)</f>
        <v>41817.854999999996</v>
      </c>
      <c r="T1858" s="12">
        <f t="shared" si="144"/>
        <v>41838.854999999996</v>
      </c>
    </row>
    <row r="1859" spans="1:20" ht="45" x14ac:dyDescent="0.25">
      <c r="A1859" s="7">
        <f t="shared" ref="A1859:A1922" si="145">IF(E1859&gt;0,ROUND(100*F1859/E1859,0),0)</f>
        <v>100</v>
      </c>
      <c r="B1859">
        <v>1857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8">
        <f t="shared" ref="P1859:P1922" si="146">IF(M1859&gt;0,F1859/M1859,0)</f>
        <v>136.36363636363637</v>
      </c>
      <c r="Q1859" t="str">
        <f t="shared" ref="Q1859:Q1922" si="147">MID(O1859,1,FIND("/",O1859)-1)</f>
        <v>music</v>
      </c>
      <c r="R1859" t="str">
        <f t="shared" ref="R1859:R1922" si="148">MID(O1859,FIND("/",O1859)+1,LEN(O1859)-FIND("/",O1859))</f>
        <v>rock</v>
      </c>
      <c r="S1859" s="12">
        <f>(((K1859/60)/60)/24)+DATE(1970,1,1)</f>
        <v>41864.76866898148</v>
      </c>
      <c r="T1859" s="12">
        <f t="shared" ref="T1859:T1922" si="149">(((J1859/60)/60)/24)+DATE(1970,1,1)</f>
        <v>41894.76866898148</v>
      </c>
    </row>
    <row r="1860" spans="1:20" ht="60" x14ac:dyDescent="0.25">
      <c r="A1860" s="7">
        <f t="shared" si="145"/>
        <v>109</v>
      </c>
      <c r="B1860">
        <v>1858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8">
        <f t="shared" si="146"/>
        <v>40.547315436241611</v>
      </c>
      <c r="Q1860" t="str">
        <f t="shared" si="147"/>
        <v>music</v>
      </c>
      <c r="R1860" t="str">
        <f t="shared" si="148"/>
        <v>rock</v>
      </c>
      <c r="S1860" s="12">
        <f>(((K1860/60)/60)/24)+DATE(1970,1,1)</f>
        <v>40833.200474537036</v>
      </c>
      <c r="T1860" s="12">
        <f t="shared" si="149"/>
        <v>40893.242141203707</v>
      </c>
    </row>
    <row r="1861" spans="1:20" ht="30" x14ac:dyDescent="0.25">
      <c r="A1861" s="7">
        <f t="shared" si="145"/>
        <v>132</v>
      </c>
      <c r="B1861">
        <v>1859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8">
        <f t="shared" si="146"/>
        <v>70.625</v>
      </c>
      <c r="Q1861" t="str">
        <f t="shared" si="147"/>
        <v>music</v>
      </c>
      <c r="R1861" t="str">
        <f t="shared" si="148"/>
        <v>rock</v>
      </c>
      <c r="S1861" s="12">
        <f>(((K1861/60)/60)/24)+DATE(1970,1,1)</f>
        <v>40778.770011574074</v>
      </c>
      <c r="T1861" s="12">
        <f t="shared" si="149"/>
        <v>40808.770011574074</v>
      </c>
    </row>
    <row r="1862" spans="1:20" ht="45" x14ac:dyDescent="0.25">
      <c r="A1862" s="7">
        <f t="shared" si="145"/>
        <v>133</v>
      </c>
      <c r="B1862">
        <v>1860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8">
        <f t="shared" si="146"/>
        <v>52.684210526315788</v>
      </c>
      <c r="Q1862" t="str">
        <f t="shared" si="147"/>
        <v>music</v>
      </c>
      <c r="R1862" t="str">
        <f t="shared" si="148"/>
        <v>rock</v>
      </c>
      <c r="S1862" s="12">
        <f>(((K1862/60)/60)/24)+DATE(1970,1,1)</f>
        <v>41655.709305555552</v>
      </c>
      <c r="T1862" s="12">
        <f t="shared" si="149"/>
        <v>41676.709305555552</v>
      </c>
    </row>
    <row r="1863" spans="1:20" ht="60" x14ac:dyDescent="0.25">
      <c r="A1863" s="7">
        <f t="shared" si="145"/>
        <v>0</v>
      </c>
      <c r="B1863">
        <v>1861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8">
        <f t="shared" si="146"/>
        <v>0</v>
      </c>
      <c r="Q1863" t="str">
        <f t="shared" si="147"/>
        <v>games</v>
      </c>
      <c r="R1863" t="str">
        <f t="shared" si="148"/>
        <v>mobile games</v>
      </c>
      <c r="S1863" s="12">
        <f>(((K1863/60)/60)/24)+DATE(1970,1,1)</f>
        <v>42000.300243055557</v>
      </c>
      <c r="T1863" s="12">
        <f t="shared" si="149"/>
        <v>42030.300243055557</v>
      </c>
    </row>
    <row r="1864" spans="1:20" ht="45" x14ac:dyDescent="0.25">
      <c r="A1864" s="7">
        <f t="shared" si="145"/>
        <v>8</v>
      </c>
      <c r="B1864">
        <v>1862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8">
        <f t="shared" si="146"/>
        <v>90.9375</v>
      </c>
      <c r="Q1864" t="str">
        <f t="shared" si="147"/>
        <v>games</v>
      </c>
      <c r="R1864" t="str">
        <f t="shared" si="148"/>
        <v>mobile games</v>
      </c>
      <c r="S1864" s="12">
        <f>(((K1864/60)/60)/24)+DATE(1970,1,1)</f>
        <v>42755.492754629624</v>
      </c>
      <c r="T1864" s="12">
        <f t="shared" si="149"/>
        <v>42802.3125</v>
      </c>
    </row>
    <row r="1865" spans="1:20" ht="45" x14ac:dyDescent="0.25">
      <c r="A1865" s="7">
        <f t="shared" si="145"/>
        <v>0</v>
      </c>
      <c r="B1865">
        <v>1863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8">
        <f t="shared" si="146"/>
        <v>5</v>
      </c>
      <c r="Q1865" t="str">
        <f t="shared" si="147"/>
        <v>games</v>
      </c>
      <c r="R1865" t="str">
        <f t="shared" si="148"/>
        <v>mobile games</v>
      </c>
      <c r="S1865" s="12">
        <f>(((K1865/60)/60)/24)+DATE(1970,1,1)</f>
        <v>41772.797280092593</v>
      </c>
      <c r="T1865" s="12">
        <f t="shared" si="149"/>
        <v>41802.797280092593</v>
      </c>
    </row>
    <row r="1866" spans="1:20" ht="60" x14ac:dyDescent="0.25">
      <c r="A1866" s="7">
        <f t="shared" si="145"/>
        <v>43</v>
      </c>
      <c r="B1866">
        <v>1864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8">
        <f t="shared" si="146"/>
        <v>58.083333333333336</v>
      </c>
      <c r="Q1866" t="str">
        <f t="shared" si="147"/>
        <v>games</v>
      </c>
      <c r="R1866" t="str">
        <f t="shared" si="148"/>
        <v>mobile games</v>
      </c>
      <c r="S1866" s="12">
        <f>(((K1866/60)/60)/24)+DATE(1970,1,1)</f>
        <v>41733.716435185182</v>
      </c>
      <c r="T1866" s="12">
        <f t="shared" si="149"/>
        <v>41763.716435185182</v>
      </c>
    </row>
    <row r="1867" spans="1:20" ht="60" x14ac:dyDescent="0.25">
      <c r="A1867" s="7">
        <f t="shared" si="145"/>
        <v>0</v>
      </c>
      <c r="B1867">
        <v>1865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8">
        <f t="shared" si="146"/>
        <v>2</v>
      </c>
      <c r="Q1867" t="str">
        <f t="shared" si="147"/>
        <v>games</v>
      </c>
      <c r="R1867" t="str">
        <f t="shared" si="148"/>
        <v>mobile games</v>
      </c>
      <c r="S1867" s="12">
        <f>(((K1867/60)/60)/24)+DATE(1970,1,1)</f>
        <v>42645.367442129631</v>
      </c>
      <c r="T1867" s="12">
        <f t="shared" si="149"/>
        <v>42680.409108796302</v>
      </c>
    </row>
    <row r="1868" spans="1:20" ht="60" x14ac:dyDescent="0.25">
      <c r="A1868" s="7">
        <f t="shared" si="145"/>
        <v>1</v>
      </c>
      <c r="B1868">
        <v>1866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8">
        <f t="shared" si="146"/>
        <v>62.5</v>
      </c>
      <c r="Q1868" t="str">
        <f t="shared" si="147"/>
        <v>games</v>
      </c>
      <c r="R1868" t="str">
        <f t="shared" si="148"/>
        <v>mobile games</v>
      </c>
      <c r="S1868" s="12">
        <f>(((K1868/60)/60)/24)+DATE(1970,1,1)</f>
        <v>42742.246493055558</v>
      </c>
      <c r="T1868" s="12">
        <f t="shared" si="149"/>
        <v>42795.166666666672</v>
      </c>
    </row>
    <row r="1869" spans="1:20" ht="60" x14ac:dyDescent="0.25">
      <c r="A1869" s="7">
        <f t="shared" si="145"/>
        <v>0</v>
      </c>
      <c r="B1869">
        <v>1867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8">
        <f t="shared" si="146"/>
        <v>10</v>
      </c>
      <c r="Q1869" t="str">
        <f t="shared" si="147"/>
        <v>games</v>
      </c>
      <c r="R1869" t="str">
        <f t="shared" si="148"/>
        <v>mobile games</v>
      </c>
      <c r="S1869" s="12">
        <f>(((K1869/60)/60)/24)+DATE(1970,1,1)</f>
        <v>42649.924907407403</v>
      </c>
      <c r="T1869" s="12">
        <f t="shared" si="149"/>
        <v>42679.924907407403</v>
      </c>
    </row>
    <row r="1870" spans="1:20" ht="60" x14ac:dyDescent="0.25">
      <c r="A1870" s="7">
        <f t="shared" si="145"/>
        <v>5</v>
      </c>
      <c r="B1870">
        <v>1868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8">
        <f t="shared" si="146"/>
        <v>71.588235294117652</v>
      </c>
      <c r="Q1870" t="str">
        <f t="shared" si="147"/>
        <v>games</v>
      </c>
      <c r="R1870" t="str">
        <f t="shared" si="148"/>
        <v>mobile games</v>
      </c>
      <c r="S1870" s="12">
        <f>(((K1870/60)/60)/24)+DATE(1970,1,1)</f>
        <v>42328.779224537036</v>
      </c>
      <c r="T1870" s="12">
        <f t="shared" si="149"/>
        <v>42353.332638888889</v>
      </c>
    </row>
    <row r="1871" spans="1:20" ht="60" x14ac:dyDescent="0.25">
      <c r="A1871" s="7">
        <f t="shared" si="145"/>
        <v>0</v>
      </c>
      <c r="B1871">
        <v>1869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8">
        <f t="shared" si="146"/>
        <v>0</v>
      </c>
      <c r="Q1871" t="str">
        <f t="shared" si="147"/>
        <v>games</v>
      </c>
      <c r="R1871" t="str">
        <f t="shared" si="148"/>
        <v>mobile games</v>
      </c>
      <c r="S1871" s="12">
        <f>(((K1871/60)/60)/24)+DATE(1970,1,1)</f>
        <v>42709.002881944441</v>
      </c>
      <c r="T1871" s="12">
        <f t="shared" si="149"/>
        <v>42739.002881944441</v>
      </c>
    </row>
    <row r="1872" spans="1:20" ht="45" x14ac:dyDescent="0.25">
      <c r="A1872" s="7">
        <f t="shared" si="145"/>
        <v>10</v>
      </c>
      <c r="B1872">
        <v>1870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8">
        <f t="shared" si="146"/>
        <v>32.81818181818182</v>
      </c>
      <c r="Q1872" t="str">
        <f t="shared" si="147"/>
        <v>games</v>
      </c>
      <c r="R1872" t="str">
        <f t="shared" si="148"/>
        <v>mobile games</v>
      </c>
      <c r="S1872" s="12">
        <f>(((K1872/60)/60)/24)+DATE(1970,1,1)</f>
        <v>42371.355729166666</v>
      </c>
      <c r="T1872" s="12">
        <f t="shared" si="149"/>
        <v>42400.178472222222</v>
      </c>
    </row>
    <row r="1873" spans="1:20" ht="60" x14ac:dyDescent="0.25">
      <c r="A1873" s="7">
        <f t="shared" si="145"/>
        <v>72</v>
      </c>
      <c r="B1873">
        <v>1871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8">
        <f t="shared" si="146"/>
        <v>49.11578947368421</v>
      </c>
      <c r="Q1873" t="str">
        <f t="shared" si="147"/>
        <v>games</v>
      </c>
      <c r="R1873" t="str">
        <f t="shared" si="148"/>
        <v>mobile games</v>
      </c>
      <c r="S1873" s="12">
        <f>(((K1873/60)/60)/24)+DATE(1970,1,1)</f>
        <v>41923.783576388887</v>
      </c>
      <c r="T1873" s="12">
        <f t="shared" si="149"/>
        <v>41963.825243055559</v>
      </c>
    </row>
    <row r="1874" spans="1:20" ht="60" x14ac:dyDescent="0.25">
      <c r="A1874" s="7">
        <f t="shared" si="145"/>
        <v>1</v>
      </c>
      <c r="B1874">
        <v>1872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8">
        <f t="shared" si="146"/>
        <v>16.307692307692307</v>
      </c>
      <c r="Q1874" t="str">
        <f t="shared" si="147"/>
        <v>games</v>
      </c>
      <c r="R1874" t="str">
        <f t="shared" si="148"/>
        <v>mobile games</v>
      </c>
      <c r="S1874" s="12">
        <f>(((K1874/60)/60)/24)+DATE(1970,1,1)</f>
        <v>42155.129652777774</v>
      </c>
      <c r="T1874" s="12">
        <f t="shared" si="149"/>
        <v>42185.129652777774</v>
      </c>
    </row>
    <row r="1875" spans="1:20" ht="60" x14ac:dyDescent="0.25">
      <c r="A1875" s="7">
        <f t="shared" si="145"/>
        <v>0</v>
      </c>
      <c r="B1875">
        <v>1873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8">
        <f t="shared" si="146"/>
        <v>18</v>
      </c>
      <c r="Q1875" t="str">
        <f t="shared" si="147"/>
        <v>games</v>
      </c>
      <c r="R1875" t="str">
        <f t="shared" si="148"/>
        <v>mobile games</v>
      </c>
      <c r="S1875" s="12">
        <f>(((K1875/60)/60)/24)+DATE(1970,1,1)</f>
        <v>42164.615856481483</v>
      </c>
      <c r="T1875" s="12">
        <f t="shared" si="149"/>
        <v>42193.697916666672</v>
      </c>
    </row>
    <row r="1876" spans="1:20" ht="60" x14ac:dyDescent="0.25">
      <c r="A1876" s="7">
        <f t="shared" si="145"/>
        <v>0</v>
      </c>
      <c r="B1876">
        <v>1874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8">
        <f t="shared" si="146"/>
        <v>13</v>
      </c>
      <c r="Q1876" t="str">
        <f t="shared" si="147"/>
        <v>games</v>
      </c>
      <c r="R1876" t="str">
        <f t="shared" si="148"/>
        <v>mobile games</v>
      </c>
      <c r="S1876" s="12">
        <f>(((K1876/60)/60)/24)+DATE(1970,1,1)</f>
        <v>42529.969131944439</v>
      </c>
      <c r="T1876" s="12">
        <f t="shared" si="149"/>
        <v>42549.969131944439</v>
      </c>
    </row>
    <row r="1877" spans="1:20" ht="45" x14ac:dyDescent="0.25">
      <c r="A1877" s="7">
        <f t="shared" si="145"/>
        <v>1</v>
      </c>
      <c r="B1877">
        <v>1875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8">
        <f t="shared" si="146"/>
        <v>17</v>
      </c>
      <c r="Q1877" t="str">
        <f t="shared" si="147"/>
        <v>games</v>
      </c>
      <c r="R1877" t="str">
        <f t="shared" si="148"/>
        <v>mobile games</v>
      </c>
      <c r="S1877" s="12">
        <f>(((K1877/60)/60)/24)+DATE(1970,1,1)</f>
        <v>42528.899398148147</v>
      </c>
      <c r="T1877" s="12">
        <f t="shared" si="149"/>
        <v>42588.899398148147</v>
      </c>
    </row>
    <row r="1878" spans="1:20" ht="45" x14ac:dyDescent="0.25">
      <c r="A1878" s="7">
        <f t="shared" si="145"/>
        <v>0</v>
      </c>
      <c r="B1878">
        <v>1876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8">
        <f t="shared" si="146"/>
        <v>0</v>
      </c>
      <c r="Q1878" t="str">
        <f t="shared" si="147"/>
        <v>games</v>
      </c>
      <c r="R1878" t="str">
        <f t="shared" si="148"/>
        <v>mobile games</v>
      </c>
      <c r="S1878" s="12">
        <f>(((K1878/60)/60)/24)+DATE(1970,1,1)</f>
        <v>41776.284780092588</v>
      </c>
      <c r="T1878" s="12">
        <f t="shared" si="149"/>
        <v>41806.284780092588</v>
      </c>
    </row>
    <row r="1879" spans="1:20" ht="45" x14ac:dyDescent="0.25">
      <c r="A1879" s="7">
        <f t="shared" si="145"/>
        <v>0</v>
      </c>
      <c r="B1879">
        <v>1877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8">
        <f t="shared" si="146"/>
        <v>0</v>
      </c>
      <c r="Q1879" t="str">
        <f t="shared" si="147"/>
        <v>games</v>
      </c>
      <c r="R1879" t="str">
        <f t="shared" si="148"/>
        <v>mobile games</v>
      </c>
      <c r="S1879" s="12">
        <f>(((K1879/60)/60)/24)+DATE(1970,1,1)</f>
        <v>42035.029224537036</v>
      </c>
      <c r="T1879" s="12">
        <f t="shared" si="149"/>
        <v>42064.029224537036</v>
      </c>
    </row>
    <row r="1880" spans="1:20" ht="60" x14ac:dyDescent="0.25">
      <c r="A1880" s="7">
        <f t="shared" si="145"/>
        <v>0</v>
      </c>
      <c r="B1880">
        <v>1878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8">
        <f t="shared" si="146"/>
        <v>0</v>
      </c>
      <c r="Q1880" t="str">
        <f t="shared" si="147"/>
        <v>games</v>
      </c>
      <c r="R1880" t="str">
        <f t="shared" si="148"/>
        <v>mobile games</v>
      </c>
      <c r="S1880" s="12">
        <f>(((K1880/60)/60)/24)+DATE(1970,1,1)</f>
        <v>41773.008738425924</v>
      </c>
      <c r="T1880" s="12">
        <f t="shared" si="149"/>
        <v>41803.008738425924</v>
      </c>
    </row>
    <row r="1881" spans="1:20" ht="60" x14ac:dyDescent="0.25">
      <c r="A1881" s="7">
        <f t="shared" si="145"/>
        <v>0</v>
      </c>
      <c r="B1881">
        <v>1879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8">
        <f t="shared" si="146"/>
        <v>3</v>
      </c>
      <c r="Q1881" t="str">
        <f t="shared" si="147"/>
        <v>games</v>
      </c>
      <c r="R1881" t="str">
        <f t="shared" si="148"/>
        <v>mobile games</v>
      </c>
      <c r="S1881" s="12">
        <f>(((K1881/60)/60)/24)+DATE(1970,1,1)</f>
        <v>42413.649641203709</v>
      </c>
      <c r="T1881" s="12">
        <f t="shared" si="149"/>
        <v>42443.607974537037</v>
      </c>
    </row>
    <row r="1882" spans="1:20" ht="30" x14ac:dyDescent="0.25">
      <c r="A1882" s="7">
        <f t="shared" si="145"/>
        <v>20</v>
      </c>
      <c r="B1882">
        <v>1880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8">
        <f t="shared" si="146"/>
        <v>41.833333333333336</v>
      </c>
      <c r="Q1882" t="str">
        <f t="shared" si="147"/>
        <v>games</v>
      </c>
      <c r="R1882" t="str">
        <f t="shared" si="148"/>
        <v>mobile games</v>
      </c>
      <c r="S1882" s="12">
        <f>(((K1882/60)/60)/24)+DATE(1970,1,1)</f>
        <v>42430.566898148143</v>
      </c>
      <c r="T1882" s="12">
        <f t="shared" si="149"/>
        <v>42459.525231481486</v>
      </c>
    </row>
    <row r="1883" spans="1:20" ht="45" x14ac:dyDescent="0.25">
      <c r="A1883" s="7">
        <f t="shared" si="145"/>
        <v>173</v>
      </c>
      <c r="B1883">
        <v>1881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8">
        <f t="shared" si="146"/>
        <v>49.338428571428572</v>
      </c>
      <c r="Q1883" t="str">
        <f t="shared" si="147"/>
        <v>music</v>
      </c>
      <c r="R1883" t="str">
        <f t="shared" si="148"/>
        <v>indie rock</v>
      </c>
      <c r="S1883" s="12">
        <f>(((K1883/60)/60)/24)+DATE(1970,1,1)</f>
        <v>42043.152650462958</v>
      </c>
      <c r="T1883" s="12">
        <f t="shared" si="149"/>
        <v>42073.110983796301</v>
      </c>
    </row>
    <row r="1884" spans="1:20" ht="60" x14ac:dyDescent="0.25">
      <c r="A1884" s="7">
        <f t="shared" si="145"/>
        <v>101</v>
      </c>
      <c r="B1884">
        <v>1882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8">
        <f t="shared" si="146"/>
        <v>41.728395061728392</v>
      </c>
      <c r="Q1884" t="str">
        <f t="shared" si="147"/>
        <v>music</v>
      </c>
      <c r="R1884" t="str">
        <f t="shared" si="148"/>
        <v>indie rock</v>
      </c>
      <c r="S1884" s="12">
        <f>(((K1884/60)/60)/24)+DATE(1970,1,1)</f>
        <v>41067.949212962965</v>
      </c>
      <c r="T1884" s="12">
        <f t="shared" si="149"/>
        <v>41100.991666666669</v>
      </c>
    </row>
    <row r="1885" spans="1:20" ht="45" x14ac:dyDescent="0.25">
      <c r="A1885" s="7">
        <f t="shared" si="145"/>
        <v>105</v>
      </c>
      <c r="B1885">
        <v>1883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8">
        <f t="shared" si="146"/>
        <v>32.71875</v>
      </c>
      <c r="Q1885" t="str">
        <f t="shared" si="147"/>
        <v>music</v>
      </c>
      <c r="R1885" t="str">
        <f t="shared" si="148"/>
        <v>indie rock</v>
      </c>
      <c r="S1885" s="12">
        <f>(((K1885/60)/60)/24)+DATE(1970,1,1)</f>
        <v>40977.948009259257</v>
      </c>
      <c r="T1885" s="12">
        <f t="shared" si="149"/>
        <v>41007.906342592592</v>
      </c>
    </row>
    <row r="1886" spans="1:20" ht="60" x14ac:dyDescent="0.25">
      <c r="A1886" s="7">
        <f t="shared" si="145"/>
        <v>135</v>
      </c>
      <c r="B1886">
        <v>1884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8">
        <f t="shared" si="146"/>
        <v>51.96153846153846</v>
      </c>
      <c r="Q1886" t="str">
        <f t="shared" si="147"/>
        <v>music</v>
      </c>
      <c r="R1886" t="str">
        <f t="shared" si="148"/>
        <v>indie rock</v>
      </c>
      <c r="S1886" s="12">
        <f>(((K1886/60)/60)/24)+DATE(1970,1,1)</f>
        <v>41205.198321759257</v>
      </c>
      <c r="T1886" s="12">
        <f t="shared" si="149"/>
        <v>41240.5</v>
      </c>
    </row>
    <row r="1887" spans="1:20" ht="45" x14ac:dyDescent="0.25">
      <c r="A1887" s="7">
        <f t="shared" si="145"/>
        <v>116</v>
      </c>
      <c r="B1887">
        <v>1885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8">
        <f t="shared" si="146"/>
        <v>50.685714285714283</v>
      </c>
      <c r="Q1887" t="str">
        <f t="shared" si="147"/>
        <v>music</v>
      </c>
      <c r="R1887" t="str">
        <f t="shared" si="148"/>
        <v>indie rock</v>
      </c>
      <c r="S1887" s="12">
        <f>(((K1887/60)/60)/24)+DATE(1970,1,1)</f>
        <v>41099.093865740739</v>
      </c>
      <c r="T1887" s="12">
        <f t="shared" si="149"/>
        <v>41131.916666666664</v>
      </c>
    </row>
    <row r="1888" spans="1:20" ht="45" x14ac:dyDescent="0.25">
      <c r="A1888" s="7">
        <f t="shared" si="145"/>
        <v>102</v>
      </c>
      <c r="B1888">
        <v>1886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8">
        <f t="shared" si="146"/>
        <v>42.241379310344826</v>
      </c>
      <c r="Q1888" t="str">
        <f t="shared" si="147"/>
        <v>music</v>
      </c>
      <c r="R1888" t="str">
        <f t="shared" si="148"/>
        <v>indie rock</v>
      </c>
      <c r="S1888" s="12">
        <f>(((K1888/60)/60)/24)+DATE(1970,1,1)</f>
        <v>41925.906689814816</v>
      </c>
      <c r="T1888" s="12">
        <f t="shared" si="149"/>
        <v>41955.94835648148</v>
      </c>
    </row>
    <row r="1889" spans="1:20" ht="60" x14ac:dyDescent="0.25">
      <c r="A1889" s="7">
        <f t="shared" si="145"/>
        <v>111</v>
      </c>
      <c r="B1889">
        <v>1887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8">
        <f t="shared" si="146"/>
        <v>416.875</v>
      </c>
      <c r="Q1889" t="str">
        <f t="shared" si="147"/>
        <v>music</v>
      </c>
      <c r="R1889" t="str">
        <f t="shared" si="148"/>
        <v>indie rock</v>
      </c>
      <c r="S1889" s="12">
        <f>(((K1889/60)/60)/24)+DATE(1970,1,1)</f>
        <v>42323.800138888888</v>
      </c>
      <c r="T1889" s="12">
        <f t="shared" si="149"/>
        <v>42341.895833333328</v>
      </c>
    </row>
    <row r="1890" spans="1:20" ht="60" x14ac:dyDescent="0.25">
      <c r="A1890" s="7">
        <f t="shared" si="145"/>
        <v>166</v>
      </c>
      <c r="B1890">
        <v>1888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8">
        <f t="shared" si="146"/>
        <v>46.651685393258425</v>
      </c>
      <c r="Q1890" t="str">
        <f t="shared" si="147"/>
        <v>music</v>
      </c>
      <c r="R1890" t="str">
        <f t="shared" si="148"/>
        <v>indie rock</v>
      </c>
      <c r="S1890" s="12">
        <f>(((K1890/60)/60)/24)+DATE(1970,1,1)</f>
        <v>40299.239953703705</v>
      </c>
      <c r="T1890" s="12">
        <f t="shared" si="149"/>
        <v>40330.207638888889</v>
      </c>
    </row>
    <row r="1891" spans="1:20" ht="60" x14ac:dyDescent="0.25">
      <c r="A1891" s="7">
        <f t="shared" si="145"/>
        <v>107</v>
      </c>
      <c r="B1891">
        <v>1889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8">
        <f t="shared" si="146"/>
        <v>48.454545454545453</v>
      </c>
      <c r="Q1891" t="str">
        <f t="shared" si="147"/>
        <v>music</v>
      </c>
      <c r="R1891" t="str">
        <f t="shared" si="148"/>
        <v>indie rock</v>
      </c>
      <c r="S1891" s="12">
        <f>(((K1891/60)/60)/24)+DATE(1970,1,1)</f>
        <v>41299.793356481481</v>
      </c>
      <c r="T1891" s="12">
        <f t="shared" si="149"/>
        <v>41344.751689814817</v>
      </c>
    </row>
    <row r="1892" spans="1:20" ht="45" x14ac:dyDescent="0.25">
      <c r="A1892" s="7">
        <f t="shared" si="145"/>
        <v>145</v>
      </c>
      <c r="B1892">
        <v>1890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8">
        <f t="shared" si="146"/>
        <v>70.5289837398374</v>
      </c>
      <c r="Q1892" t="str">
        <f t="shared" si="147"/>
        <v>music</v>
      </c>
      <c r="R1892" t="str">
        <f t="shared" si="148"/>
        <v>indie rock</v>
      </c>
      <c r="S1892" s="12">
        <f>(((K1892/60)/60)/24)+DATE(1970,1,1)</f>
        <v>41228.786203703705</v>
      </c>
      <c r="T1892" s="12">
        <f t="shared" si="149"/>
        <v>41258.786203703705</v>
      </c>
    </row>
    <row r="1893" spans="1:20" ht="60" x14ac:dyDescent="0.25">
      <c r="A1893" s="7">
        <f t="shared" si="145"/>
        <v>106</v>
      </c>
      <c r="B1893">
        <v>1891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8">
        <f t="shared" si="146"/>
        <v>87.958333333333329</v>
      </c>
      <c r="Q1893" t="str">
        <f t="shared" si="147"/>
        <v>music</v>
      </c>
      <c r="R1893" t="str">
        <f t="shared" si="148"/>
        <v>indie rock</v>
      </c>
      <c r="S1893" s="12">
        <f>(((K1893/60)/60)/24)+DATE(1970,1,1)</f>
        <v>40335.798078703701</v>
      </c>
      <c r="T1893" s="12">
        <f t="shared" si="149"/>
        <v>40381.25</v>
      </c>
    </row>
    <row r="1894" spans="1:20" ht="45" x14ac:dyDescent="0.25">
      <c r="A1894" s="7">
        <f t="shared" si="145"/>
        <v>137</v>
      </c>
      <c r="B1894">
        <v>1892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8">
        <f t="shared" si="146"/>
        <v>26.26923076923077</v>
      </c>
      <c r="Q1894" t="str">
        <f t="shared" si="147"/>
        <v>music</v>
      </c>
      <c r="R1894" t="str">
        <f t="shared" si="148"/>
        <v>indie rock</v>
      </c>
      <c r="S1894" s="12">
        <f>(((K1894/60)/60)/24)+DATE(1970,1,1)</f>
        <v>40671.637511574074</v>
      </c>
      <c r="T1894" s="12">
        <f t="shared" si="149"/>
        <v>40701.637511574074</v>
      </c>
    </row>
    <row r="1895" spans="1:20" ht="45" x14ac:dyDescent="0.25">
      <c r="A1895" s="7">
        <f t="shared" si="145"/>
        <v>104</v>
      </c>
      <c r="B1895">
        <v>1893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8">
        <f t="shared" si="146"/>
        <v>57.777777777777779</v>
      </c>
      <c r="Q1895" t="str">
        <f t="shared" si="147"/>
        <v>music</v>
      </c>
      <c r="R1895" t="str">
        <f t="shared" si="148"/>
        <v>indie rock</v>
      </c>
      <c r="S1895" s="12">
        <f>(((K1895/60)/60)/24)+DATE(1970,1,1)</f>
        <v>40632.94195601852</v>
      </c>
      <c r="T1895" s="12">
        <f t="shared" si="149"/>
        <v>40649.165972222225</v>
      </c>
    </row>
    <row r="1896" spans="1:20" ht="30" x14ac:dyDescent="0.25">
      <c r="A1896" s="7">
        <f t="shared" si="145"/>
        <v>115</v>
      </c>
      <c r="B1896">
        <v>1894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8">
        <f t="shared" si="146"/>
        <v>57.25</v>
      </c>
      <c r="Q1896" t="str">
        <f t="shared" si="147"/>
        <v>music</v>
      </c>
      <c r="R1896" t="str">
        <f t="shared" si="148"/>
        <v>indie rock</v>
      </c>
      <c r="S1896" s="12">
        <f>(((K1896/60)/60)/24)+DATE(1970,1,1)</f>
        <v>40920.904895833337</v>
      </c>
      <c r="T1896" s="12">
        <f t="shared" si="149"/>
        <v>40951.904895833337</v>
      </c>
    </row>
    <row r="1897" spans="1:20" ht="60" x14ac:dyDescent="0.25">
      <c r="A1897" s="7">
        <f t="shared" si="145"/>
        <v>102</v>
      </c>
      <c r="B1897">
        <v>1895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8">
        <f t="shared" si="146"/>
        <v>196.34042553191489</v>
      </c>
      <c r="Q1897" t="str">
        <f t="shared" si="147"/>
        <v>music</v>
      </c>
      <c r="R1897" t="str">
        <f t="shared" si="148"/>
        <v>indie rock</v>
      </c>
      <c r="S1897" s="12">
        <f>(((K1897/60)/60)/24)+DATE(1970,1,1)</f>
        <v>42267.746782407412</v>
      </c>
      <c r="T1897" s="12">
        <f t="shared" si="149"/>
        <v>42297.746782407412</v>
      </c>
    </row>
    <row r="1898" spans="1:20" ht="45" x14ac:dyDescent="0.25">
      <c r="A1898" s="7">
        <f t="shared" si="145"/>
        <v>124</v>
      </c>
      <c r="B1898">
        <v>1896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8">
        <f t="shared" si="146"/>
        <v>43</v>
      </c>
      <c r="Q1898" t="str">
        <f t="shared" si="147"/>
        <v>music</v>
      </c>
      <c r="R1898" t="str">
        <f t="shared" si="148"/>
        <v>indie rock</v>
      </c>
      <c r="S1898" s="12">
        <f>(((K1898/60)/60)/24)+DATE(1970,1,1)</f>
        <v>40981.710243055553</v>
      </c>
      <c r="T1898" s="12">
        <f t="shared" si="149"/>
        <v>41011.710243055553</v>
      </c>
    </row>
    <row r="1899" spans="1:20" ht="60" x14ac:dyDescent="0.25">
      <c r="A1899" s="7">
        <f t="shared" si="145"/>
        <v>102</v>
      </c>
      <c r="B1899">
        <v>1897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8">
        <f t="shared" si="146"/>
        <v>35.551912568306008</v>
      </c>
      <c r="Q1899" t="str">
        <f t="shared" si="147"/>
        <v>music</v>
      </c>
      <c r="R1899" t="str">
        <f t="shared" si="148"/>
        <v>indie rock</v>
      </c>
      <c r="S1899" s="12">
        <f>(((K1899/60)/60)/24)+DATE(1970,1,1)</f>
        <v>41680.583402777782</v>
      </c>
      <c r="T1899" s="12">
        <f t="shared" si="149"/>
        <v>41702.875</v>
      </c>
    </row>
    <row r="1900" spans="1:20" ht="45" x14ac:dyDescent="0.25">
      <c r="A1900" s="7">
        <f t="shared" si="145"/>
        <v>145</v>
      </c>
      <c r="B1900">
        <v>1898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8">
        <f t="shared" si="146"/>
        <v>68.80952380952381</v>
      </c>
      <c r="Q1900" t="str">
        <f t="shared" si="147"/>
        <v>music</v>
      </c>
      <c r="R1900" t="str">
        <f t="shared" si="148"/>
        <v>indie rock</v>
      </c>
      <c r="S1900" s="12">
        <f>(((K1900/60)/60)/24)+DATE(1970,1,1)</f>
        <v>42366.192974537036</v>
      </c>
      <c r="T1900" s="12">
        <f t="shared" si="149"/>
        <v>42401.75</v>
      </c>
    </row>
    <row r="1901" spans="1:20" ht="60" x14ac:dyDescent="0.25">
      <c r="A1901" s="7">
        <f t="shared" si="145"/>
        <v>133</v>
      </c>
      <c r="B1901">
        <v>1899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8">
        <f t="shared" si="146"/>
        <v>28.571428571428573</v>
      </c>
      <c r="Q1901" t="str">
        <f t="shared" si="147"/>
        <v>music</v>
      </c>
      <c r="R1901" t="str">
        <f t="shared" si="148"/>
        <v>indie rock</v>
      </c>
      <c r="S1901" s="12">
        <f>(((K1901/60)/60)/24)+DATE(1970,1,1)</f>
        <v>42058.941736111112</v>
      </c>
      <c r="T1901" s="12">
        <f t="shared" si="149"/>
        <v>42088.90006944444</v>
      </c>
    </row>
    <row r="1902" spans="1:20" ht="60" x14ac:dyDescent="0.25">
      <c r="A1902" s="7">
        <f t="shared" si="145"/>
        <v>109</v>
      </c>
      <c r="B1902">
        <v>1900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8">
        <f t="shared" si="146"/>
        <v>50.631666666666668</v>
      </c>
      <c r="Q1902" t="str">
        <f t="shared" si="147"/>
        <v>music</v>
      </c>
      <c r="R1902" t="str">
        <f t="shared" si="148"/>
        <v>indie rock</v>
      </c>
      <c r="S1902" s="12">
        <f>(((K1902/60)/60)/24)+DATE(1970,1,1)</f>
        <v>41160.871886574074</v>
      </c>
      <c r="T1902" s="12">
        <f t="shared" si="149"/>
        <v>41188.415972222225</v>
      </c>
    </row>
    <row r="1903" spans="1:20" ht="60" x14ac:dyDescent="0.25">
      <c r="A1903" s="7">
        <f t="shared" si="145"/>
        <v>3</v>
      </c>
      <c r="B1903">
        <v>1901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8">
        <f t="shared" si="146"/>
        <v>106.8</v>
      </c>
      <c r="Q1903" t="str">
        <f t="shared" si="147"/>
        <v>technology</v>
      </c>
      <c r="R1903" t="str">
        <f t="shared" si="148"/>
        <v>gadgets</v>
      </c>
      <c r="S1903" s="12">
        <f>(((K1903/60)/60)/24)+DATE(1970,1,1)</f>
        <v>42116.54315972222</v>
      </c>
      <c r="T1903" s="12">
        <f t="shared" si="149"/>
        <v>42146.541666666672</v>
      </c>
    </row>
    <row r="1904" spans="1:20" ht="60" x14ac:dyDescent="0.25">
      <c r="A1904" s="7">
        <f t="shared" si="145"/>
        <v>1</v>
      </c>
      <c r="B1904">
        <v>1902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8">
        <f t="shared" si="146"/>
        <v>4</v>
      </c>
      <c r="Q1904" t="str">
        <f t="shared" si="147"/>
        <v>technology</v>
      </c>
      <c r="R1904" t="str">
        <f t="shared" si="148"/>
        <v>gadgets</v>
      </c>
      <c r="S1904" s="12">
        <f>(((K1904/60)/60)/24)+DATE(1970,1,1)</f>
        <v>42037.789895833332</v>
      </c>
      <c r="T1904" s="12">
        <f t="shared" si="149"/>
        <v>42067.789895833332</v>
      </c>
    </row>
    <row r="1905" spans="1:20" ht="60" x14ac:dyDescent="0.25">
      <c r="A1905" s="7">
        <f t="shared" si="145"/>
        <v>47</v>
      </c>
      <c r="B1905">
        <v>1903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8">
        <f t="shared" si="146"/>
        <v>34.097560975609753</v>
      </c>
      <c r="Q1905" t="str">
        <f t="shared" si="147"/>
        <v>technology</v>
      </c>
      <c r="R1905" t="str">
        <f t="shared" si="148"/>
        <v>gadgets</v>
      </c>
      <c r="S1905" s="12">
        <f>(((K1905/60)/60)/24)+DATE(1970,1,1)</f>
        <v>42702.770729166667</v>
      </c>
      <c r="T1905" s="12">
        <f t="shared" si="149"/>
        <v>42762.770729166667</v>
      </c>
    </row>
    <row r="1906" spans="1:20" ht="45" x14ac:dyDescent="0.25">
      <c r="A1906" s="7">
        <f t="shared" si="145"/>
        <v>0</v>
      </c>
      <c r="B1906">
        <v>1904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8">
        <f t="shared" si="146"/>
        <v>25</v>
      </c>
      <c r="Q1906" t="str">
        <f t="shared" si="147"/>
        <v>technology</v>
      </c>
      <c r="R1906" t="str">
        <f t="shared" si="148"/>
        <v>gadgets</v>
      </c>
      <c r="S1906" s="12">
        <f>(((K1906/60)/60)/24)+DATE(1970,1,1)</f>
        <v>42326.685428240744</v>
      </c>
      <c r="T1906" s="12">
        <f t="shared" si="149"/>
        <v>42371.685428240744</v>
      </c>
    </row>
    <row r="1907" spans="1:20" ht="60" x14ac:dyDescent="0.25">
      <c r="A1907" s="7">
        <f t="shared" si="145"/>
        <v>0</v>
      </c>
      <c r="B1907">
        <v>1905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8">
        <f t="shared" si="146"/>
        <v>10.5</v>
      </c>
      <c r="Q1907" t="str">
        <f t="shared" si="147"/>
        <v>technology</v>
      </c>
      <c r="R1907" t="str">
        <f t="shared" si="148"/>
        <v>gadgets</v>
      </c>
      <c r="S1907" s="12">
        <f>(((K1907/60)/60)/24)+DATE(1970,1,1)</f>
        <v>41859.925856481481</v>
      </c>
      <c r="T1907" s="12">
        <f t="shared" si="149"/>
        <v>41889.925856481481</v>
      </c>
    </row>
    <row r="1908" spans="1:20" ht="45" x14ac:dyDescent="0.25">
      <c r="A1908" s="7">
        <f t="shared" si="145"/>
        <v>43</v>
      </c>
      <c r="B1908">
        <v>1906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8">
        <f t="shared" si="146"/>
        <v>215.95959595959596</v>
      </c>
      <c r="Q1908" t="str">
        <f t="shared" si="147"/>
        <v>technology</v>
      </c>
      <c r="R1908" t="str">
        <f t="shared" si="148"/>
        <v>gadgets</v>
      </c>
      <c r="S1908" s="12">
        <f>(((K1908/60)/60)/24)+DATE(1970,1,1)</f>
        <v>42514.671099537038</v>
      </c>
      <c r="T1908" s="12">
        <f t="shared" si="149"/>
        <v>42544.671099537038</v>
      </c>
    </row>
    <row r="1909" spans="1:20" ht="45" x14ac:dyDescent="0.25">
      <c r="A1909" s="7">
        <f t="shared" si="145"/>
        <v>0</v>
      </c>
      <c r="B1909">
        <v>1907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8">
        <f t="shared" si="146"/>
        <v>21.25</v>
      </c>
      <c r="Q1909" t="str">
        <f t="shared" si="147"/>
        <v>technology</v>
      </c>
      <c r="R1909" t="str">
        <f t="shared" si="148"/>
        <v>gadgets</v>
      </c>
      <c r="S1909" s="12">
        <f>(((K1909/60)/60)/24)+DATE(1970,1,1)</f>
        <v>41767.587094907409</v>
      </c>
      <c r="T1909" s="12">
        <f t="shared" si="149"/>
        <v>41782.587094907409</v>
      </c>
    </row>
    <row r="1910" spans="1:20" ht="60" x14ac:dyDescent="0.25">
      <c r="A1910" s="7">
        <f t="shared" si="145"/>
        <v>2</v>
      </c>
      <c r="B1910">
        <v>1908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8">
        <f t="shared" si="146"/>
        <v>108.25</v>
      </c>
      <c r="Q1910" t="str">
        <f t="shared" si="147"/>
        <v>technology</v>
      </c>
      <c r="R1910" t="str">
        <f t="shared" si="148"/>
        <v>gadgets</v>
      </c>
      <c r="S1910" s="12">
        <f>(((K1910/60)/60)/24)+DATE(1970,1,1)</f>
        <v>42703.917824074073</v>
      </c>
      <c r="T1910" s="12">
        <f t="shared" si="149"/>
        <v>42733.917824074073</v>
      </c>
    </row>
    <row r="1911" spans="1:20" ht="60" x14ac:dyDescent="0.25">
      <c r="A1911" s="7">
        <f t="shared" si="145"/>
        <v>14</v>
      </c>
      <c r="B1911">
        <v>1909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8">
        <f t="shared" si="146"/>
        <v>129.97368421052633</v>
      </c>
      <c r="Q1911" t="str">
        <f t="shared" si="147"/>
        <v>technology</v>
      </c>
      <c r="R1911" t="str">
        <f t="shared" si="148"/>
        <v>gadgets</v>
      </c>
      <c r="S1911" s="12">
        <f>(((K1911/60)/60)/24)+DATE(1970,1,1)</f>
        <v>41905.429155092592</v>
      </c>
      <c r="T1911" s="12">
        <f t="shared" si="149"/>
        <v>41935.429155092592</v>
      </c>
    </row>
    <row r="1912" spans="1:20" ht="45" x14ac:dyDescent="0.25">
      <c r="A1912" s="7">
        <f t="shared" si="145"/>
        <v>39</v>
      </c>
      <c r="B1912">
        <v>1910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8">
        <f t="shared" si="146"/>
        <v>117.49473684210527</v>
      </c>
      <c r="Q1912" t="str">
        <f t="shared" si="147"/>
        <v>technology</v>
      </c>
      <c r="R1912" t="str">
        <f t="shared" si="148"/>
        <v>gadgets</v>
      </c>
      <c r="S1912" s="12">
        <f>(((K1912/60)/60)/24)+DATE(1970,1,1)</f>
        <v>42264.963159722218</v>
      </c>
      <c r="T1912" s="12">
        <f t="shared" si="149"/>
        <v>42308.947916666672</v>
      </c>
    </row>
    <row r="1913" spans="1:20" ht="60" x14ac:dyDescent="0.25">
      <c r="A1913" s="7">
        <f t="shared" si="145"/>
        <v>0</v>
      </c>
      <c r="B1913">
        <v>1911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8">
        <f t="shared" si="146"/>
        <v>10</v>
      </c>
      <c r="Q1913" t="str">
        <f t="shared" si="147"/>
        <v>technology</v>
      </c>
      <c r="R1913" t="str">
        <f t="shared" si="148"/>
        <v>gadgets</v>
      </c>
      <c r="S1913" s="12">
        <f>(((K1913/60)/60)/24)+DATE(1970,1,1)</f>
        <v>41830.033958333333</v>
      </c>
      <c r="T1913" s="12">
        <f t="shared" si="149"/>
        <v>41860.033958333333</v>
      </c>
    </row>
    <row r="1914" spans="1:20" ht="45" x14ac:dyDescent="0.25">
      <c r="A1914" s="7">
        <f t="shared" si="145"/>
        <v>59</v>
      </c>
      <c r="B1914">
        <v>1912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8">
        <f t="shared" si="146"/>
        <v>70.595238095238102</v>
      </c>
      <c r="Q1914" t="str">
        <f t="shared" si="147"/>
        <v>technology</v>
      </c>
      <c r="R1914" t="str">
        <f t="shared" si="148"/>
        <v>gadgets</v>
      </c>
      <c r="S1914" s="12">
        <f>(((K1914/60)/60)/24)+DATE(1970,1,1)</f>
        <v>42129.226388888885</v>
      </c>
      <c r="T1914" s="12">
        <f t="shared" si="149"/>
        <v>42159.226388888885</v>
      </c>
    </row>
    <row r="1915" spans="1:20" ht="30" x14ac:dyDescent="0.25">
      <c r="A1915" s="7">
        <f t="shared" si="145"/>
        <v>1</v>
      </c>
      <c r="B1915">
        <v>1913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8">
        <f t="shared" si="146"/>
        <v>24.5</v>
      </c>
      <c r="Q1915" t="str">
        <f t="shared" si="147"/>
        <v>technology</v>
      </c>
      <c r="R1915" t="str">
        <f t="shared" si="148"/>
        <v>gadgets</v>
      </c>
      <c r="S1915" s="12">
        <f>(((K1915/60)/60)/24)+DATE(1970,1,1)</f>
        <v>41890.511319444442</v>
      </c>
      <c r="T1915" s="12">
        <f t="shared" si="149"/>
        <v>41920.511319444442</v>
      </c>
    </row>
    <row r="1916" spans="1:20" ht="60" x14ac:dyDescent="0.25">
      <c r="A1916" s="7">
        <f t="shared" si="145"/>
        <v>9</v>
      </c>
      <c r="B1916">
        <v>1914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8">
        <f t="shared" si="146"/>
        <v>30</v>
      </c>
      <c r="Q1916" t="str">
        <f t="shared" si="147"/>
        <v>technology</v>
      </c>
      <c r="R1916" t="str">
        <f t="shared" si="148"/>
        <v>gadgets</v>
      </c>
      <c r="S1916" s="12">
        <f>(((K1916/60)/60)/24)+DATE(1970,1,1)</f>
        <v>41929.174456018518</v>
      </c>
      <c r="T1916" s="12">
        <f t="shared" si="149"/>
        <v>41944.165972222225</v>
      </c>
    </row>
    <row r="1917" spans="1:20" ht="60" x14ac:dyDescent="0.25">
      <c r="A1917" s="7">
        <f t="shared" si="145"/>
        <v>2</v>
      </c>
      <c r="B1917">
        <v>1915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8">
        <f t="shared" si="146"/>
        <v>2</v>
      </c>
      <c r="Q1917" t="str">
        <f t="shared" si="147"/>
        <v>technology</v>
      </c>
      <c r="R1917" t="str">
        <f t="shared" si="148"/>
        <v>gadgets</v>
      </c>
      <c r="S1917" s="12">
        <f>(((K1917/60)/60)/24)+DATE(1970,1,1)</f>
        <v>41864.04886574074</v>
      </c>
      <c r="T1917" s="12">
        <f t="shared" si="149"/>
        <v>41884.04886574074</v>
      </c>
    </row>
    <row r="1918" spans="1:20" ht="30" x14ac:dyDescent="0.25">
      <c r="A1918" s="7">
        <f t="shared" si="145"/>
        <v>1</v>
      </c>
      <c r="B1918">
        <v>1916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8">
        <f t="shared" si="146"/>
        <v>17</v>
      </c>
      <c r="Q1918" t="str">
        <f t="shared" si="147"/>
        <v>technology</v>
      </c>
      <c r="R1918" t="str">
        <f t="shared" si="148"/>
        <v>gadgets</v>
      </c>
      <c r="S1918" s="12">
        <f>(((K1918/60)/60)/24)+DATE(1970,1,1)</f>
        <v>42656.717303240745</v>
      </c>
      <c r="T1918" s="12">
        <f t="shared" si="149"/>
        <v>42681.758969907409</v>
      </c>
    </row>
    <row r="1919" spans="1:20" ht="30" x14ac:dyDescent="0.25">
      <c r="A1919" s="7">
        <f t="shared" si="145"/>
        <v>53</v>
      </c>
      <c r="B1919">
        <v>1917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8">
        <f t="shared" si="146"/>
        <v>2928.9285714285716</v>
      </c>
      <c r="Q1919" t="str">
        <f t="shared" si="147"/>
        <v>technology</v>
      </c>
      <c r="R1919" t="str">
        <f t="shared" si="148"/>
        <v>gadgets</v>
      </c>
      <c r="S1919" s="12">
        <f>(((K1919/60)/60)/24)+DATE(1970,1,1)</f>
        <v>42746.270057870366</v>
      </c>
      <c r="T1919" s="12">
        <f t="shared" si="149"/>
        <v>42776.270057870366</v>
      </c>
    </row>
    <row r="1920" spans="1:20" ht="45" x14ac:dyDescent="0.25">
      <c r="A1920" s="7">
        <f t="shared" si="145"/>
        <v>1</v>
      </c>
      <c r="B1920">
        <v>1918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8">
        <f t="shared" si="146"/>
        <v>28.888888888888889</v>
      </c>
      <c r="Q1920" t="str">
        <f t="shared" si="147"/>
        <v>technology</v>
      </c>
      <c r="R1920" t="str">
        <f t="shared" si="148"/>
        <v>gadgets</v>
      </c>
      <c r="S1920" s="12">
        <f>(((K1920/60)/60)/24)+DATE(1970,1,1)</f>
        <v>41828.789942129632</v>
      </c>
      <c r="T1920" s="12">
        <f t="shared" si="149"/>
        <v>41863.789942129632</v>
      </c>
    </row>
    <row r="1921" spans="1:20" ht="60" x14ac:dyDescent="0.25">
      <c r="A1921" s="7">
        <f t="shared" si="145"/>
        <v>47</v>
      </c>
      <c r="B1921">
        <v>1919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8">
        <f t="shared" si="146"/>
        <v>29.625</v>
      </c>
      <c r="Q1921" t="str">
        <f t="shared" si="147"/>
        <v>technology</v>
      </c>
      <c r="R1921" t="str">
        <f t="shared" si="148"/>
        <v>gadgets</v>
      </c>
      <c r="S1921" s="12">
        <f>(((K1921/60)/60)/24)+DATE(1970,1,1)</f>
        <v>42113.875567129624</v>
      </c>
      <c r="T1921" s="12">
        <f t="shared" si="149"/>
        <v>42143.875567129624</v>
      </c>
    </row>
    <row r="1922" spans="1:20" ht="45" x14ac:dyDescent="0.25">
      <c r="A1922" s="7">
        <f t="shared" si="145"/>
        <v>43</v>
      </c>
      <c r="B1922">
        <v>1920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8">
        <f t="shared" si="146"/>
        <v>40.980952380952381</v>
      </c>
      <c r="Q1922" t="str">
        <f t="shared" si="147"/>
        <v>technology</v>
      </c>
      <c r="R1922" t="str">
        <f t="shared" si="148"/>
        <v>gadgets</v>
      </c>
      <c r="S1922" s="12">
        <f>(((K1922/60)/60)/24)+DATE(1970,1,1)</f>
        <v>42270.875706018516</v>
      </c>
      <c r="T1922" s="12">
        <f t="shared" si="149"/>
        <v>42298.958333333328</v>
      </c>
    </row>
    <row r="1923" spans="1:20" ht="30" x14ac:dyDescent="0.25">
      <c r="A1923" s="7">
        <f t="shared" ref="A1923:A1986" si="150">IF(E1923&gt;0,ROUND(100*F1923/E1923,0),0)</f>
        <v>137</v>
      </c>
      <c r="B1923">
        <v>1921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8">
        <f t="shared" ref="P1923:P1986" si="151">IF(M1923&gt;0,F1923/M1923,0)</f>
        <v>54</v>
      </c>
      <c r="Q1923" t="str">
        <f t="shared" ref="Q1923:Q1986" si="152">MID(O1923,1,FIND("/",O1923)-1)</f>
        <v>music</v>
      </c>
      <c r="R1923" t="str">
        <f t="shared" ref="R1923:R1986" si="153">MID(O1923,FIND("/",O1923)+1,LEN(O1923)-FIND("/",O1923))</f>
        <v>indie rock</v>
      </c>
      <c r="S1923" s="12">
        <f>(((K1923/60)/60)/24)+DATE(1970,1,1)</f>
        <v>41074.221562500003</v>
      </c>
      <c r="T1923" s="12">
        <f t="shared" ref="T1923:T1986" si="154">(((J1923/60)/60)/24)+DATE(1970,1,1)</f>
        <v>41104.221562500003</v>
      </c>
    </row>
    <row r="1924" spans="1:20" ht="45" x14ac:dyDescent="0.25">
      <c r="A1924" s="7">
        <f t="shared" si="150"/>
        <v>116</v>
      </c>
      <c r="B1924">
        <v>1922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8">
        <f t="shared" si="151"/>
        <v>36.109375</v>
      </c>
      <c r="Q1924" t="str">
        <f t="shared" si="152"/>
        <v>music</v>
      </c>
      <c r="R1924" t="str">
        <f t="shared" si="153"/>
        <v>indie rock</v>
      </c>
      <c r="S1924" s="12">
        <f>(((K1924/60)/60)/24)+DATE(1970,1,1)</f>
        <v>41590.255868055552</v>
      </c>
      <c r="T1924" s="12">
        <f t="shared" si="154"/>
        <v>41620.255868055552</v>
      </c>
    </row>
    <row r="1925" spans="1:20" ht="45" x14ac:dyDescent="0.25">
      <c r="A1925" s="7">
        <f t="shared" si="150"/>
        <v>241</v>
      </c>
      <c r="B1925">
        <v>1923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8">
        <f t="shared" si="151"/>
        <v>23.153846153846153</v>
      </c>
      <c r="Q1925" t="str">
        <f t="shared" si="152"/>
        <v>music</v>
      </c>
      <c r="R1925" t="str">
        <f t="shared" si="153"/>
        <v>indie rock</v>
      </c>
      <c r="S1925" s="12">
        <f>(((K1925/60)/60)/24)+DATE(1970,1,1)</f>
        <v>40772.848749999997</v>
      </c>
      <c r="T1925" s="12">
        <f t="shared" si="154"/>
        <v>40813.207638888889</v>
      </c>
    </row>
    <row r="1926" spans="1:20" ht="75" x14ac:dyDescent="0.25">
      <c r="A1926" s="7">
        <f t="shared" si="150"/>
        <v>114</v>
      </c>
      <c r="B1926">
        <v>1924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8">
        <f t="shared" si="151"/>
        <v>104</v>
      </c>
      <c r="Q1926" t="str">
        <f t="shared" si="152"/>
        <v>music</v>
      </c>
      <c r="R1926" t="str">
        <f t="shared" si="153"/>
        <v>indie rock</v>
      </c>
      <c r="S1926" s="12">
        <f>(((K1926/60)/60)/24)+DATE(1970,1,1)</f>
        <v>41626.761053240742</v>
      </c>
      <c r="T1926" s="12">
        <f t="shared" si="154"/>
        <v>41654.814583333333</v>
      </c>
    </row>
    <row r="1927" spans="1:20" ht="45" x14ac:dyDescent="0.25">
      <c r="A1927" s="7">
        <f t="shared" si="150"/>
        <v>110</v>
      </c>
      <c r="B1927">
        <v>1925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8">
        <f t="shared" si="151"/>
        <v>31.826923076923077</v>
      </c>
      <c r="Q1927" t="str">
        <f t="shared" si="152"/>
        <v>music</v>
      </c>
      <c r="R1927" t="str">
        <f t="shared" si="153"/>
        <v>indie rock</v>
      </c>
      <c r="S1927" s="12">
        <f>(((K1927/60)/60)/24)+DATE(1970,1,1)</f>
        <v>41535.90148148148</v>
      </c>
      <c r="T1927" s="12">
        <f t="shared" si="154"/>
        <v>41558</v>
      </c>
    </row>
    <row r="1928" spans="1:20" ht="60" x14ac:dyDescent="0.25">
      <c r="A1928" s="7">
        <f t="shared" si="150"/>
        <v>195</v>
      </c>
      <c r="B1928">
        <v>1926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8">
        <f t="shared" si="151"/>
        <v>27.3896261682243</v>
      </c>
      <c r="Q1928" t="str">
        <f t="shared" si="152"/>
        <v>music</v>
      </c>
      <c r="R1928" t="str">
        <f t="shared" si="153"/>
        <v>indie rock</v>
      </c>
      <c r="S1928" s="12">
        <f>(((K1928/60)/60)/24)+DATE(1970,1,1)</f>
        <v>40456.954351851848</v>
      </c>
      <c r="T1928" s="12">
        <f t="shared" si="154"/>
        <v>40484.018055555556</v>
      </c>
    </row>
    <row r="1929" spans="1:20" x14ac:dyDescent="0.25">
      <c r="A1929" s="7">
        <f t="shared" si="150"/>
        <v>103</v>
      </c>
      <c r="B1929">
        <v>1927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8">
        <f t="shared" si="151"/>
        <v>56.363636363636367</v>
      </c>
      <c r="Q1929" t="str">
        <f t="shared" si="152"/>
        <v>music</v>
      </c>
      <c r="R1929" t="str">
        <f t="shared" si="153"/>
        <v>indie rock</v>
      </c>
      <c r="S1929" s="12">
        <f>(((K1929/60)/60)/24)+DATE(1970,1,1)</f>
        <v>40960.861562500002</v>
      </c>
      <c r="T1929" s="12">
        <f t="shared" si="154"/>
        <v>40976.207638888889</v>
      </c>
    </row>
    <row r="1930" spans="1:20" ht="30" x14ac:dyDescent="0.25">
      <c r="A1930" s="7">
        <f t="shared" si="150"/>
        <v>103</v>
      </c>
      <c r="B1930">
        <v>1928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8">
        <f t="shared" si="151"/>
        <v>77.352941176470594</v>
      </c>
      <c r="Q1930" t="str">
        <f t="shared" si="152"/>
        <v>music</v>
      </c>
      <c r="R1930" t="str">
        <f t="shared" si="153"/>
        <v>indie rock</v>
      </c>
      <c r="S1930" s="12">
        <f>(((K1930/60)/60)/24)+DATE(1970,1,1)</f>
        <v>41371.648078703707</v>
      </c>
      <c r="T1930" s="12">
        <f t="shared" si="154"/>
        <v>41401.648078703707</v>
      </c>
    </row>
    <row r="1931" spans="1:20" ht="45" x14ac:dyDescent="0.25">
      <c r="A1931" s="7">
        <f t="shared" si="150"/>
        <v>100</v>
      </c>
      <c r="B1931">
        <v>1929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8">
        <f t="shared" si="151"/>
        <v>42.8</v>
      </c>
      <c r="Q1931" t="str">
        <f t="shared" si="152"/>
        <v>music</v>
      </c>
      <c r="R1931" t="str">
        <f t="shared" si="153"/>
        <v>indie rock</v>
      </c>
      <c r="S1931" s="12">
        <f>(((K1931/60)/60)/24)+DATE(1970,1,1)</f>
        <v>40687.021597222221</v>
      </c>
      <c r="T1931" s="12">
        <f t="shared" si="154"/>
        <v>40729.021597222221</v>
      </c>
    </row>
    <row r="1932" spans="1:20" ht="30" x14ac:dyDescent="0.25">
      <c r="A1932" s="7">
        <f t="shared" si="150"/>
        <v>127</v>
      </c>
      <c r="B1932">
        <v>1930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8">
        <f t="shared" si="151"/>
        <v>48.846153846153847</v>
      </c>
      <c r="Q1932" t="str">
        <f t="shared" si="152"/>
        <v>music</v>
      </c>
      <c r="R1932" t="str">
        <f t="shared" si="153"/>
        <v>indie rock</v>
      </c>
      <c r="S1932" s="12">
        <f>(((K1932/60)/60)/24)+DATE(1970,1,1)</f>
        <v>41402.558819444443</v>
      </c>
      <c r="T1932" s="12">
        <f t="shared" si="154"/>
        <v>41462.558819444443</v>
      </c>
    </row>
    <row r="1933" spans="1:20" ht="45" x14ac:dyDescent="0.25">
      <c r="A1933" s="7">
        <f t="shared" si="150"/>
        <v>121</v>
      </c>
      <c r="B1933">
        <v>1931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8">
        <f t="shared" si="151"/>
        <v>48.240400000000001</v>
      </c>
      <c r="Q1933" t="str">
        <f t="shared" si="152"/>
        <v>music</v>
      </c>
      <c r="R1933" t="str">
        <f t="shared" si="153"/>
        <v>indie rock</v>
      </c>
      <c r="S1933" s="12">
        <f>(((K1933/60)/60)/24)+DATE(1970,1,1)</f>
        <v>41037.892465277779</v>
      </c>
      <c r="T1933" s="12">
        <f t="shared" si="154"/>
        <v>41051.145833333336</v>
      </c>
    </row>
    <row r="1934" spans="1:20" ht="60" x14ac:dyDescent="0.25">
      <c r="A1934" s="7">
        <f t="shared" si="150"/>
        <v>107</v>
      </c>
      <c r="B1934">
        <v>1932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8">
        <f t="shared" si="151"/>
        <v>70.212500000000006</v>
      </c>
      <c r="Q1934" t="str">
        <f t="shared" si="152"/>
        <v>music</v>
      </c>
      <c r="R1934" t="str">
        <f t="shared" si="153"/>
        <v>indie rock</v>
      </c>
      <c r="S1934" s="12">
        <f>(((K1934/60)/60)/24)+DATE(1970,1,1)</f>
        <v>40911.809872685182</v>
      </c>
      <c r="T1934" s="12">
        <f t="shared" si="154"/>
        <v>40932.809872685182</v>
      </c>
    </row>
    <row r="1935" spans="1:20" ht="60" x14ac:dyDescent="0.25">
      <c r="A1935" s="7">
        <f t="shared" si="150"/>
        <v>172</v>
      </c>
      <c r="B1935">
        <v>1933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8">
        <f t="shared" si="151"/>
        <v>94.054545454545448</v>
      </c>
      <c r="Q1935" t="str">
        <f t="shared" si="152"/>
        <v>music</v>
      </c>
      <c r="R1935" t="str">
        <f t="shared" si="153"/>
        <v>indie rock</v>
      </c>
      <c r="S1935" s="12">
        <f>(((K1935/60)/60)/24)+DATE(1970,1,1)</f>
        <v>41879.130868055552</v>
      </c>
      <c r="T1935" s="12">
        <f t="shared" si="154"/>
        <v>41909.130868055552</v>
      </c>
    </row>
    <row r="1936" spans="1:20" ht="60" x14ac:dyDescent="0.25">
      <c r="A1936" s="7">
        <f t="shared" si="150"/>
        <v>124</v>
      </c>
      <c r="B1936">
        <v>1934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8">
        <f t="shared" si="151"/>
        <v>80.272727272727266</v>
      </c>
      <c r="Q1936" t="str">
        <f t="shared" si="152"/>
        <v>music</v>
      </c>
      <c r="R1936" t="str">
        <f t="shared" si="153"/>
        <v>indie rock</v>
      </c>
      <c r="S1936" s="12">
        <f>(((K1936/60)/60)/24)+DATE(1970,1,1)</f>
        <v>40865.867141203707</v>
      </c>
      <c r="T1936" s="12">
        <f t="shared" si="154"/>
        <v>40902.208333333336</v>
      </c>
    </row>
    <row r="1937" spans="1:20" ht="60" x14ac:dyDescent="0.25">
      <c r="A1937" s="7">
        <f t="shared" si="150"/>
        <v>108</v>
      </c>
      <c r="B1937">
        <v>1935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8">
        <f t="shared" si="151"/>
        <v>54.2</v>
      </c>
      <c r="Q1937" t="str">
        <f t="shared" si="152"/>
        <v>music</v>
      </c>
      <c r="R1937" t="str">
        <f t="shared" si="153"/>
        <v>indie rock</v>
      </c>
      <c r="S1937" s="12">
        <f>(((K1937/60)/60)/24)+DATE(1970,1,1)</f>
        <v>41773.932534722226</v>
      </c>
      <c r="T1937" s="12">
        <f t="shared" si="154"/>
        <v>41811.207638888889</v>
      </c>
    </row>
    <row r="1938" spans="1:20" ht="60" x14ac:dyDescent="0.25">
      <c r="A1938" s="7">
        <f t="shared" si="150"/>
        <v>117</v>
      </c>
      <c r="B1938">
        <v>1936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8">
        <f t="shared" si="151"/>
        <v>60.26903448275862</v>
      </c>
      <c r="Q1938" t="str">
        <f t="shared" si="152"/>
        <v>music</v>
      </c>
      <c r="R1938" t="str">
        <f t="shared" si="153"/>
        <v>indie rock</v>
      </c>
      <c r="S1938" s="12">
        <f>(((K1938/60)/60)/24)+DATE(1970,1,1)</f>
        <v>40852.889699074076</v>
      </c>
      <c r="T1938" s="12">
        <f t="shared" si="154"/>
        <v>40883.249305555553</v>
      </c>
    </row>
    <row r="1939" spans="1:20" ht="45" x14ac:dyDescent="0.25">
      <c r="A1939" s="7">
        <f t="shared" si="150"/>
        <v>187</v>
      </c>
      <c r="B1939">
        <v>1937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8">
        <f t="shared" si="151"/>
        <v>38.740344827586206</v>
      </c>
      <c r="Q1939" t="str">
        <f t="shared" si="152"/>
        <v>music</v>
      </c>
      <c r="R1939" t="str">
        <f t="shared" si="153"/>
        <v>indie rock</v>
      </c>
      <c r="S1939" s="12">
        <f>(((K1939/60)/60)/24)+DATE(1970,1,1)</f>
        <v>41059.118993055556</v>
      </c>
      <c r="T1939" s="12">
        <f t="shared" si="154"/>
        <v>41075.165972222225</v>
      </c>
    </row>
    <row r="1940" spans="1:20" ht="60" x14ac:dyDescent="0.25">
      <c r="A1940" s="7">
        <f t="shared" si="150"/>
        <v>116</v>
      </c>
      <c r="B1940">
        <v>1938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8">
        <f t="shared" si="151"/>
        <v>152.54385964912279</v>
      </c>
      <c r="Q1940" t="str">
        <f t="shared" si="152"/>
        <v>music</v>
      </c>
      <c r="R1940" t="str">
        <f t="shared" si="153"/>
        <v>indie rock</v>
      </c>
      <c r="S1940" s="12">
        <f>(((K1940/60)/60)/24)+DATE(1970,1,1)</f>
        <v>41426.259618055556</v>
      </c>
      <c r="T1940" s="12">
        <f t="shared" si="154"/>
        <v>41457.208333333336</v>
      </c>
    </row>
    <row r="1941" spans="1:20" ht="60" x14ac:dyDescent="0.25">
      <c r="A1941" s="7">
        <f t="shared" si="150"/>
        <v>111</v>
      </c>
      <c r="B1941">
        <v>1939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8">
        <f t="shared" si="151"/>
        <v>115.3125</v>
      </c>
      <c r="Q1941" t="str">
        <f t="shared" si="152"/>
        <v>music</v>
      </c>
      <c r="R1941" t="str">
        <f t="shared" si="153"/>
        <v>indie rock</v>
      </c>
      <c r="S1941" s="12">
        <f>(((K1941/60)/60)/24)+DATE(1970,1,1)</f>
        <v>41313.985046296293</v>
      </c>
      <c r="T1941" s="12">
        <f t="shared" si="154"/>
        <v>41343.943379629629</v>
      </c>
    </row>
    <row r="1942" spans="1:20" ht="45" x14ac:dyDescent="0.25">
      <c r="A1942" s="7">
        <f t="shared" si="150"/>
        <v>171</v>
      </c>
      <c r="B1942">
        <v>1940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8">
        <f t="shared" si="151"/>
        <v>35.838709677419352</v>
      </c>
      <c r="Q1942" t="str">
        <f t="shared" si="152"/>
        <v>music</v>
      </c>
      <c r="R1942" t="str">
        <f t="shared" si="153"/>
        <v>indie rock</v>
      </c>
      <c r="S1942" s="12">
        <f>(((K1942/60)/60)/24)+DATE(1970,1,1)</f>
        <v>40670.507326388892</v>
      </c>
      <c r="T1942" s="12">
        <f t="shared" si="154"/>
        <v>40709.165972222225</v>
      </c>
    </row>
    <row r="1943" spans="1:20" ht="60" x14ac:dyDescent="0.25">
      <c r="A1943" s="7">
        <f t="shared" si="150"/>
        <v>126</v>
      </c>
      <c r="B1943">
        <v>1941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8">
        <f t="shared" si="151"/>
        <v>64.570118779438872</v>
      </c>
      <c r="Q1943" t="str">
        <f t="shared" si="152"/>
        <v>technology</v>
      </c>
      <c r="R1943" t="str">
        <f t="shared" si="153"/>
        <v>hardware</v>
      </c>
      <c r="S1943" s="12">
        <f>(((K1943/60)/60)/24)+DATE(1970,1,1)</f>
        <v>41744.290868055556</v>
      </c>
      <c r="T1943" s="12">
        <f t="shared" si="154"/>
        <v>41774.290868055556</v>
      </c>
    </row>
    <row r="1944" spans="1:20" ht="60" x14ac:dyDescent="0.25">
      <c r="A1944" s="7">
        <f t="shared" si="150"/>
        <v>138</v>
      </c>
      <c r="B1944">
        <v>1942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8">
        <f t="shared" si="151"/>
        <v>87.436000000000007</v>
      </c>
      <c r="Q1944" t="str">
        <f t="shared" si="152"/>
        <v>technology</v>
      </c>
      <c r="R1944" t="str">
        <f t="shared" si="153"/>
        <v>hardware</v>
      </c>
      <c r="S1944" s="12">
        <f>(((K1944/60)/60)/24)+DATE(1970,1,1)</f>
        <v>40638.828009259261</v>
      </c>
      <c r="T1944" s="12">
        <f t="shared" si="154"/>
        <v>40728.828009259261</v>
      </c>
    </row>
    <row r="1945" spans="1:20" ht="45" x14ac:dyDescent="0.25">
      <c r="A1945" s="7">
        <f t="shared" si="150"/>
        <v>1705</v>
      </c>
      <c r="B1945">
        <v>1943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8">
        <f t="shared" si="151"/>
        <v>68.815577078288939</v>
      </c>
      <c r="Q1945" t="str">
        <f t="shared" si="152"/>
        <v>technology</v>
      </c>
      <c r="R1945" t="str">
        <f t="shared" si="153"/>
        <v>hardware</v>
      </c>
      <c r="S1945" s="12">
        <f>(((K1945/60)/60)/24)+DATE(1970,1,1)</f>
        <v>42548.269861111112</v>
      </c>
      <c r="T1945" s="12">
        <f t="shared" si="154"/>
        <v>42593.269861111112</v>
      </c>
    </row>
    <row r="1946" spans="1:20" ht="60" x14ac:dyDescent="0.25">
      <c r="A1946" s="7">
        <f t="shared" si="150"/>
        <v>788</v>
      </c>
      <c r="B1946">
        <v>1944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8">
        <f t="shared" si="151"/>
        <v>176.200223588597</v>
      </c>
      <c r="Q1946" t="str">
        <f t="shared" si="152"/>
        <v>technology</v>
      </c>
      <c r="R1946" t="str">
        <f t="shared" si="153"/>
        <v>hardware</v>
      </c>
      <c r="S1946" s="12">
        <f>(((K1946/60)/60)/24)+DATE(1970,1,1)</f>
        <v>41730.584374999999</v>
      </c>
      <c r="T1946" s="12">
        <f t="shared" si="154"/>
        <v>41760.584374999999</v>
      </c>
    </row>
    <row r="1947" spans="1:20" ht="45" x14ac:dyDescent="0.25">
      <c r="A1947" s="7">
        <f t="shared" si="150"/>
        <v>348</v>
      </c>
      <c r="B1947">
        <v>1945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8">
        <f t="shared" si="151"/>
        <v>511.79117647058825</v>
      </c>
      <c r="Q1947" t="str">
        <f t="shared" si="152"/>
        <v>technology</v>
      </c>
      <c r="R1947" t="str">
        <f t="shared" si="153"/>
        <v>hardware</v>
      </c>
      <c r="S1947" s="12">
        <f>(((K1947/60)/60)/24)+DATE(1970,1,1)</f>
        <v>42157.251828703709</v>
      </c>
      <c r="T1947" s="12">
        <f t="shared" si="154"/>
        <v>42197.251828703709</v>
      </c>
    </row>
    <row r="1948" spans="1:20" ht="60" x14ac:dyDescent="0.25">
      <c r="A1948" s="7">
        <f t="shared" si="150"/>
        <v>150</v>
      </c>
      <c r="B1948">
        <v>1946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8">
        <f t="shared" si="151"/>
        <v>160.44285714285715</v>
      </c>
      <c r="Q1948" t="str">
        <f t="shared" si="152"/>
        <v>technology</v>
      </c>
      <c r="R1948" t="str">
        <f t="shared" si="153"/>
        <v>hardware</v>
      </c>
      <c r="S1948" s="12">
        <f>(((K1948/60)/60)/24)+DATE(1970,1,1)</f>
        <v>41689.150011574071</v>
      </c>
      <c r="T1948" s="12">
        <f t="shared" si="154"/>
        <v>41749.108344907407</v>
      </c>
    </row>
    <row r="1949" spans="1:20" ht="60" x14ac:dyDescent="0.25">
      <c r="A1949" s="7">
        <f t="shared" si="150"/>
        <v>101</v>
      </c>
      <c r="B1949">
        <v>1947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8">
        <f t="shared" si="151"/>
        <v>35.003043478260871</v>
      </c>
      <c r="Q1949" t="str">
        <f t="shared" si="152"/>
        <v>technology</v>
      </c>
      <c r="R1949" t="str">
        <f t="shared" si="153"/>
        <v>hardware</v>
      </c>
      <c r="S1949" s="12">
        <f>(((K1949/60)/60)/24)+DATE(1970,1,1)</f>
        <v>40102.918055555558</v>
      </c>
      <c r="T1949" s="12">
        <f t="shared" si="154"/>
        <v>40140.249305555553</v>
      </c>
    </row>
    <row r="1950" spans="1:20" ht="30" x14ac:dyDescent="0.25">
      <c r="A1950" s="7">
        <f t="shared" si="150"/>
        <v>800</v>
      </c>
      <c r="B1950">
        <v>1948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8">
        <f t="shared" si="151"/>
        <v>188.50671378091872</v>
      </c>
      <c r="Q1950" t="str">
        <f t="shared" si="152"/>
        <v>technology</v>
      </c>
      <c r="R1950" t="str">
        <f t="shared" si="153"/>
        <v>hardware</v>
      </c>
      <c r="S1950" s="12">
        <f>(((K1950/60)/60)/24)+DATE(1970,1,1)</f>
        <v>42473.604270833333</v>
      </c>
      <c r="T1950" s="12">
        <f t="shared" si="154"/>
        <v>42527.709722222222</v>
      </c>
    </row>
    <row r="1951" spans="1:20" ht="45" x14ac:dyDescent="0.25">
      <c r="A1951" s="7">
        <f t="shared" si="150"/>
        <v>106</v>
      </c>
      <c r="B1951">
        <v>1949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8">
        <f t="shared" si="151"/>
        <v>56.204984093319197</v>
      </c>
      <c r="Q1951" t="str">
        <f t="shared" si="152"/>
        <v>technology</v>
      </c>
      <c r="R1951" t="str">
        <f t="shared" si="153"/>
        <v>hardware</v>
      </c>
      <c r="S1951" s="12">
        <f>(((K1951/60)/60)/24)+DATE(1970,1,1)</f>
        <v>41800.423043981478</v>
      </c>
      <c r="T1951" s="12">
        <f t="shared" si="154"/>
        <v>41830.423043981478</v>
      </c>
    </row>
    <row r="1952" spans="1:20" ht="45" x14ac:dyDescent="0.25">
      <c r="A1952" s="7">
        <f t="shared" si="150"/>
        <v>201</v>
      </c>
      <c r="B1952">
        <v>1950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8">
        <f t="shared" si="151"/>
        <v>51.3054157782516</v>
      </c>
      <c r="Q1952" t="str">
        <f t="shared" si="152"/>
        <v>technology</v>
      </c>
      <c r="R1952" t="str">
        <f t="shared" si="153"/>
        <v>hardware</v>
      </c>
      <c r="S1952" s="12">
        <f>(((K1952/60)/60)/24)+DATE(1970,1,1)</f>
        <v>40624.181400462963</v>
      </c>
      <c r="T1952" s="12">
        <f t="shared" si="154"/>
        <v>40655.181400462963</v>
      </c>
    </row>
    <row r="1953" spans="1:20" ht="60" x14ac:dyDescent="0.25">
      <c r="A1953" s="7">
        <f t="shared" si="150"/>
        <v>212</v>
      </c>
      <c r="B1953">
        <v>1951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8">
        <f t="shared" si="151"/>
        <v>127.36450839328538</v>
      </c>
      <c r="Q1953" t="str">
        <f t="shared" si="152"/>
        <v>technology</v>
      </c>
      <c r="R1953" t="str">
        <f t="shared" si="153"/>
        <v>hardware</v>
      </c>
      <c r="S1953" s="12">
        <f>(((K1953/60)/60)/24)+DATE(1970,1,1)</f>
        <v>42651.420567129629</v>
      </c>
      <c r="T1953" s="12">
        <f t="shared" si="154"/>
        <v>42681.462233796294</v>
      </c>
    </row>
    <row r="1954" spans="1:20" ht="60" x14ac:dyDescent="0.25">
      <c r="A1954" s="7">
        <f t="shared" si="150"/>
        <v>198</v>
      </c>
      <c r="B1954">
        <v>1952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8">
        <f t="shared" si="151"/>
        <v>101.85532258064516</v>
      </c>
      <c r="Q1954" t="str">
        <f t="shared" si="152"/>
        <v>technology</v>
      </c>
      <c r="R1954" t="str">
        <f t="shared" si="153"/>
        <v>hardware</v>
      </c>
      <c r="S1954" s="12">
        <f>(((K1954/60)/60)/24)+DATE(1970,1,1)</f>
        <v>41526.60665509259</v>
      </c>
      <c r="T1954" s="12">
        <f t="shared" si="154"/>
        <v>41563.60665509259</v>
      </c>
    </row>
    <row r="1955" spans="1:20" ht="45" x14ac:dyDescent="0.25">
      <c r="A1955" s="7">
        <f t="shared" si="150"/>
        <v>226</v>
      </c>
      <c r="B1955">
        <v>1953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8">
        <f t="shared" si="151"/>
        <v>230.55782312925169</v>
      </c>
      <c r="Q1955" t="str">
        <f t="shared" si="152"/>
        <v>technology</v>
      </c>
      <c r="R1955" t="str">
        <f t="shared" si="153"/>
        <v>hardware</v>
      </c>
      <c r="S1955" s="12">
        <f>(((K1955/60)/60)/24)+DATE(1970,1,1)</f>
        <v>40941.199826388889</v>
      </c>
      <c r="T1955" s="12">
        <f t="shared" si="154"/>
        <v>40970.125</v>
      </c>
    </row>
    <row r="1956" spans="1:20" ht="30" x14ac:dyDescent="0.25">
      <c r="A1956" s="7">
        <f t="shared" si="150"/>
        <v>699</v>
      </c>
      <c r="B1956">
        <v>1954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8">
        <f t="shared" si="151"/>
        <v>842.10602409638557</v>
      </c>
      <c r="Q1956" t="str">
        <f t="shared" si="152"/>
        <v>technology</v>
      </c>
      <c r="R1956" t="str">
        <f t="shared" si="153"/>
        <v>hardware</v>
      </c>
      <c r="S1956" s="12">
        <f>(((K1956/60)/60)/24)+DATE(1970,1,1)</f>
        <v>42394.580740740741</v>
      </c>
      <c r="T1956" s="12">
        <f t="shared" si="154"/>
        <v>42441.208333333328</v>
      </c>
    </row>
    <row r="1957" spans="1:20" ht="60" x14ac:dyDescent="0.25">
      <c r="A1957" s="7">
        <f t="shared" si="150"/>
        <v>399</v>
      </c>
      <c r="B1957">
        <v>1955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8">
        <f t="shared" si="151"/>
        <v>577.27593103448271</v>
      </c>
      <c r="Q1957" t="str">
        <f t="shared" si="152"/>
        <v>technology</v>
      </c>
      <c r="R1957" t="str">
        <f t="shared" si="153"/>
        <v>hardware</v>
      </c>
      <c r="S1957" s="12">
        <f>(((K1957/60)/60)/24)+DATE(1970,1,1)</f>
        <v>41020.271770833337</v>
      </c>
      <c r="T1957" s="12">
        <f t="shared" si="154"/>
        <v>41052.791666666664</v>
      </c>
    </row>
    <row r="1958" spans="1:20" ht="60" x14ac:dyDescent="0.25">
      <c r="A1958" s="7">
        <f t="shared" si="150"/>
        <v>294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8">
        <f t="shared" si="151"/>
        <v>483.34246575342468</v>
      </c>
      <c r="Q1958" t="str">
        <f t="shared" si="152"/>
        <v>technology</v>
      </c>
      <c r="R1958" t="str">
        <f t="shared" si="153"/>
        <v>hardware</v>
      </c>
      <c r="S1958" s="12">
        <f>(((K1958/60)/60)/24)+DATE(1970,1,1)</f>
        <v>42067.923668981486</v>
      </c>
      <c r="T1958" s="12">
        <f t="shared" si="154"/>
        <v>42112.882002314815</v>
      </c>
    </row>
    <row r="1959" spans="1:20" ht="30" x14ac:dyDescent="0.25">
      <c r="A1959" s="7">
        <f t="shared" si="150"/>
        <v>168</v>
      </c>
      <c r="B1959">
        <v>1957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8">
        <f t="shared" si="151"/>
        <v>76.138500000000008</v>
      </c>
      <c r="Q1959" t="str">
        <f t="shared" si="152"/>
        <v>technology</v>
      </c>
      <c r="R1959" t="str">
        <f t="shared" si="153"/>
        <v>hardware</v>
      </c>
      <c r="S1959" s="12">
        <f>(((K1959/60)/60)/24)+DATE(1970,1,1)</f>
        <v>41179.098530092589</v>
      </c>
      <c r="T1959" s="12">
        <f t="shared" si="154"/>
        <v>41209.098530092589</v>
      </c>
    </row>
    <row r="1960" spans="1:20" ht="60" x14ac:dyDescent="0.25">
      <c r="A1960" s="7">
        <f t="shared" si="150"/>
        <v>1436</v>
      </c>
      <c r="B1960">
        <v>1958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8">
        <f t="shared" si="151"/>
        <v>74.107684365781708</v>
      </c>
      <c r="Q1960" t="str">
        <f t="shared" si="152"/>
        <v>technology</v>
      </c>
      <c r="R1960" t="str">
        <f t="shared" si="153"/>
        <v>hardware</v>
      </c>
      <c r="S1960" s="12">
        <f>(((K1960/60)/60)/24)+DATE(1970,1,1)</f>
        <v>41326.987974537034</v>
      </c>
      <c r="T1960" s="12">
        <f t="shared" si="154"/>
        <v>41356.94630787037</v>
      </c>
    </row>
    <row r="1961" spans="1:20" ht="60" x14ac:dyDescent="0.25">
      <c r="A1961" s="7">
        <f t="shared" si="150"/>
        <v>157</v>
      </c>
      <c r="B1961">
        <v>1959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8">
        <f t="shared" si="151"/>
        <v>36.965660377358489</v>
      </c>
      <c r="Q1961" t="str">
        <f t="shared" si="152"/>
        <v>technology</v>
      </c>
      <c r="R1961" t="str">
        <f t="shared" si="153"/>
        <v>hardware</v>
      </c>
      <c r="S1961" s="12">
        <f>(((K1961/60)/60)/24)+DATE(1970,1,1)</f>
        <v>41871.845601851855</v>
      </c>
      <c r="T1961" s="12">
        <f t="shared" si="154"/>
        <v>41913</v>
      </c>
    </row>
    <row r="1962" spans="1:20" ht="60" x14ac:dyDescent="0.25">
      <c r="A1962" s="7">
        <f t="shared" si="150"/>
        <v>118</v>
      </c>
      <c r="B1962">
        <v>1960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8">
        <f t="shared" si="151"/>
        <v>2500.969696969697</v>
      </c>
      <c r="Q1962" t="str">
        <f t="shared" si="152"/>
        <v>technology</v>
      </c>
      <c r="R1962" t="str">
        <f t="shared" si="153"/>
        <v>hardware</v>
      </c>
      <c r="S1962" s="12">
        <f>(((K1962/60)/60)/24)+DATE(1970,1,1)</f>
        <v>41964.362743055557</v>
      </c>
      <c r="T1962" s="12">
        <f t="shared" si="154"/>
        <v>41994.362743055557</v>
      </c>
    </row>
    <row r="1963" spans="1:20" ht="45" x14ac:dyDescent="0.25">
      <c r="A1963" s="7">
        <f t="shared" si="150"/>
        <v>1105</v>
      </c>
      <c r="B1963">
        <v>1961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8">
        <f t="shared" si="151"/>
        <v>67.690214329454989</v>
      </c>
      <c r="Q1963" t="str">
        <f t="shared" si="152"/>
        <v>technology</v>
      </c>
      <c r="R1963" t="str">
        <f t="shared" si="153"/>
        <v>hardware</v>
      </c>
      <c r="S1963" s="12">
        <f>(((K1963/60)/60)/24)+DATE(1970,1,1)</f>
        <v>41148.194641203707</v>
      </c>
      <c r="T1963" s="12">
        <f t="shared" si="154"/>
        <v>41188.165972222225</v>
      </c>
    </row>
    <row r="1964" spans="1:20" ht="60" x14ac:dyDescent="0.25">
      <c r="A1964" s="7">
        <f t="shared" si="150"/>
        <v>193</v>
      </c>
      <c r="B1964">
        <v>1962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8">
        <f t="shared" si="151"/>
        <v>63.04738562091503</v>
      </c>
      <c r="Q1964" t="str">
        <f t="shared" si="152"/>
        <v>technology</v>
      </c>
      <c r="R1964" t="str">
        <f t="shared" si="153"/>
        <v>hardware</v>
      </c>
      <c r="S1964" s="12">
        <f>(((K1964/60)/60)/24)+DATE(1970,1,1)</f>
        <v>41742.780509259261</v>
      </c>
      <c r="T1964" s="12">
        <f t="shared" si="154"/>
        <v>41772.780509259261</v>
      </c>
    </row>
    <row r="1965" spans="1:20" ht="60" x14ac:dyDescent="0.25">
      <c r="A1965" s="7">
        <f t="shared" si="150"/>
        <v>127</v>
      </c>
      <c r="B1965">
        <v>1963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8">
        <f t="shared" si="151"/>
        <v>117.6</v>
      </c>
      <c r="Q1965" t="str">
        <f t="shared" si="152"/>
        <v>technology</v>
      </c>
      <c r="R1965" t="str">
        <f t="shared" si="153"/>
        <v>hardware</v>
      </c>
      <c r="S1965" s="12">
        <f>(((K1965/60)/60)/24)+DATE(1970,1,1)</f>
        <v>41863.429791666669</v>
      </c>
      <c r="T1965" s="12">
        <f t="shared" si="154"/>
        <v>41898.429791666669</v>
      </c>
    </row>
    <row r="1966" spans="1:20" ht="45" x14ac:dyDescent="0.25">
      <c r="A1966" s="7">
        <f t="shared" si="150"/>
        <v>260</v>
      </c>
      <c r="B1966">
        <v>1964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8">
        <f t="shared" si="151"/>
        <v>180.75185011709601</v>
      </c>
      <c r="Q1966" t="str">
        <f t="shared" si="152"/>
        <v>technology</v>
      </c>
      <c r="R1966" t="str">
        <f t="shared" si="153"/>
        <v>hardware</v>
      </c>
      <c r="S1966" s="12">
        <f>(((K1966/60)/60)/24)+DATE(1970,1,1)</f>
        <v>42452.272824074069</v>
      </c>
      <c r="T1966" s="12">
        <f t="shared" si="154"/>
        <v>42482.272824074069</v>
      </c>
    </row>
    <row r="1967" spans="1:20" ht="45" x14ac:dyDescent="0.25">
      <c r="A1967" s="7">
        <f t="shared" si="150"/>
        <v>262</v>
      </c>
      <c r="B1967">
        <v>1965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8">
        <f t="shared" si="151"/>
        <v>127.32038834951456</v>
      </c>
      <c r="Q1967" t="str">
        <f t="shared" si="152"/>
        <v>technology</v>
      </c>
      <c r="R1967" t="str">
        <f t="shared" si="153"/>
        <v>hardware</v>
      </c>
      <c r="S1967" s="12">
        <f>(((K1967/60)/60)/24)+DATE(1970,1,1)</f>
        <v>40898.089236111111</v>
      </c>
      <c r="T1967" s="12">
        <f t="shared" si="154"/>
        <v>40920.041666666664</v>
      </c>
    </row>
    <row r="1968" spans="1:20" ht="60" x14ac:dyDescent="0.25">
      <c r="A1968" s="7">
        <f t="shared" si="150"/>
        <v>207</v>
      </c>
      <c r="B1968">
        <v>1966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8">
        <f t="shared" si="151"/>
        <v>136.6444745538665</v>
      </c>
      <c r="Q1968" t="str">
        <f t="shared" si="152"/>
        <v>technology</v>
      </c>
      <c r="R1968" t="str">
        <f t="shared" si="153"/>
        <v>hardware</v>
      </c>
      <c r="S1968" s="12">
        <f>(((K1968/60)/60)/24)+DATE(1970,1,1)</f>
        <v>41835.540486111109</v>
      </c>
      <c r="T1968" s="12">
        <f t="shared" si="154"/>
        <v>41865.540486111109</v>
      </c>
    </row>
    <row r="1969" spans="1:20" ht="60" x14ac:dyDescent="0.25">
      <c r="A1969" s="7">
        <f t="shared" si="150"/>
        <v>370</v>
      </c>
      <c r="B1969">
        <v>1967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8">
        <f t="shared" si="151"/>
        <v>182.78024691358024</v>
      </c>
      <c r="Q1969" t="str">
        <f t="shared" si="152"/>
        <v>technology</v>
      </c>
      <c r="R1969" t="str">
        <f t="shared" si="153"/>
        <v>hardware</v>
      </c>
      <c r="S1969" s="12">
        <f>(((K1969/60)/60)/24)+DATE(1970,1,1)</f>
        <v>41730.663530092592</v>
      </c>
      <c r="T1969" s="12">
        <f t="shared" si="154"/>
        <v>41760.663530092592</v>
      </c>
    </row>
    <row r="1970" spans="1:20" ht="30" x14ac:dyDescent="0.25">
      <c r="A1970" s="7">
        <f t="shared" si="150"/>
        <v>285</v>
      </c>
      <c r="B1970">
        <v>1968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8">
        <f t="shared" si="151"/>
        <v>279.37843137254902</v>
      </c>
      <c r="Q1970" t="str">
        <f t="shared" si="152"/>
        <v>technology</v>
      </c>
      <c r="R1970" t="str">
        <f t="shared" si="153"/>
        <v>hardware</v>
      </c>
      <c r="S1970" s="12">
        <f>(((K1970/60)/60)/24)+DATE(1970,1,1)</f>
        <v>42676.586979166663</v>
      </c>
      <c r="T1970" s="12">
        <f t="shared" si="154"/>
        <v>42707.628645833334</v>
      </c>
    </row>
    <row r="1971" spans="1:20" ht="60" x14ac:dyDescent="0.25">
      <c r="A1971" s="7">
        <f t="shared" si="150"/>
        <v>579</v>
      </c>
      <c r="B1971">
        <v>1969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8">
        <f t="shared" si="151"/>
        <v>61.375728669846318</v>
      </c>
      <c r="Q1971" t="str">
        <f t="shared" si="152"/>
        <v>technology</v>
      </c>
      <c r="R1971" t="str">
        <f t="shared" si="153"/>
        <v>hardware</v>
      </c>
      <c r="S1971" s="12">
        <f>(((K1971/60)/60)/24)+DATE(1970,1,1)</f>
        <v>42557.792453703703</v>
      </c>
      <c r="T1971" s="12">
        <f t="shared" si="154"/>
        <v>42587.792453703703</v>
      </c>
    </row>
    <row r="1972" spans="1:20" ht="45" x14ac:dyDescent="0.25">
      <c r="A1972" s="7">
        <f t="shared" si="150"/>
        <v>1132</v>
      </c>
      <c r="B1972">
        <v>1970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8">
        <f t="shared" si="151"/>
        <v>80.727532097004286</v>
      </c>
      <c r="Q1972" t="str">
        <f t="shared" si="152"/>
        <v>technology</v>
      </c>
      <c r="R1972" t="str">
        <f t="shared" si="153"/>
        <v>hardware</v>
      </c>
      <c r="S1972" s="12">
        <f>(((K1972/60)/60)/24)+DATE(1970,1,1)</f>
        <v>41324.193298611113</v>
      </c>
      <c r="T1972" s="12">
        <f t="shared" si="154"/>
        <v>41384.151631944449</v>
      </c>
    </row>
    <row r="1973" spans="1:20" ht="60" x14ac:dyDescent="0.25">
      <c r="A1973" s="7">
        <f t="shared" si="150"/>
        <v>263</v>
      </c>
      <c r="B1973">
        <v>1971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8">
        <f t="shared" si="151"/>
        <v>272.35590732591254</v>
      </c>
      <c r="Q1973" t="str">
        <f t="shared" si="152"/>
        <v>technology</v>
      </c>
      <c r="R1973" t="str">
        <f t="shared" si="153"/>
        <v>hardware</v>
      </c>
      <c r="S1973" s="12">
        <f>(((K1973/60)/60)/24)+DATE(1970,1,1)</f>
        <v>41561.500706018516</v>
      </c>
      <c r="T1973" s="12">
        <f t="shared" si="154"/>
        <v>41593.166666666664</v>
      </c>
    </row>
    <row r="1974" spans="1:20" ht="60" x14ac:dyDescent="0.25">
      <c r="A1974" s="7">
        <f t="shared" si="150"/>
        <v>674</v>
      </c>
      <c r="B1974">
        <v>1972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8">
        <f t="shared" si="151"/>
        <v>70.848739495798313</v>
      </c>
      <c r="Q1974" t="str">
        <f t="shared" si="152"/>
        <v>technology</v>
      </c>
      <c r="R1974" t="str">
        <f t="shared" si="153"/>
        <v>hardware</v>
      </c>
      <c r="S1974" s="12">
        <f>(((K1974/60)/60)/24)+DATE(1970,1,1)</f>
        <v>41201.012083333335</v>
      </c>
      <c r="T1974" s="12">
        <f t="shared" si="154"/>
        <v>41231.053749999999</v>
      </c>
    </row>
    <row r="1975" spans="1:20" ht="60" x14ac:dyDescent="0.25">
      <c r="A1975" s="7">
        <f t="shared" si="150"/>
        <v>257</v>
      </c>
      <c r="B1975">
        <v>1973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8">
        <f t="shared" si="151"/>
        <v>247.94003412969283</v>
      </c>
      <c r="Q1975" t="str">
        <f t="shared" si="152"/>
        <v>technology</v>
      </c>
      <c r="R1975" t="str">
        <f t="shared" si="153"/>
        <v>hardware</v>
      </c>
      <c r="S1975" s="12">
        <f>(((K1975/60)/60)/24)+DATE(1970,1,1)</f>
        <v>42549.722962962958</v>
      </c>
      <c r="T1975" s="12">
        <f t="shared" si="154"/>
        <v>42588.291666666672</v>
      </c>
    </row>
    <row r="1976" spans="1:20" ht="60" x14ac:dyDescent="0.25">
      <c r="A1976" s="7">
        <f t="shared" si="150"/>
        <v>375</v>
      </c>
      <c r="B1976">
        <v>1974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8">
        <f t="shared" si="151"/>
        <v>186.81393034825871</v>
      </c>
      <c r="Q1976" t="str">
        <f t="shared" si="152"/>
        <v>technology</v>
      </c>
      <c r="R1976" t="str">
        <f t="shared" si="153"/>
        <v>hardware</v>
      </c>
      <c r="S1976" s="12">
        <f>(((K1976/60)/60)/24)+DATE(1970,1,1)</f>
        <v>41445.334131944444</v>
      </c>
      <c r="T1976" s="12">
        <f t="shared" si="154"/>
        <v>41505.334131944444</v>
      </c>
    </row>
    <row r="1977" spans="1:20" ht="30" x14ac:dyDescent="0.25">
      <c r="A1977" s="7">
        <f t="shared" si="150"/>
        <v>209</v>
      </c>
      <c r="B1977">
        <v>1975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8">
        <f t="shared" si="151"/>
        <v>131.98948616600788</v>
      </c>
      <c r="Q1977" t="str">
        <f t="shared" si="152"/>
        <v>technology</v>
      </c>
      <c r="R1977" t="str">
        <f t="shared" si="153"/>
        <v>hardware</v>
      </c>
      <c r="S1977" s="12">
        <f>(((K1977/60)/60)/24)+DATE(1970,1,1)</f>
        <v>41313.755219907405</v>
      </c>
      <c r="T1977" s="12">
        <f t="shared" si="154"/>
        <v>41343.755219907405</v>
      </c>
    </row>
    <row r="1978" spans="1:20" ht="30" x14ac:dyDescent="0.25">
      <c r="A1978" s="7">
        <f t="shared" si="150"/>
        <v>347</v>
      </c>
      <c r="B1978">
        <v>1976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8">
        <f t="shared" si="151"/>
        <v>29.310782241014799</v>
      </c>
      <c r="Q1978" t="str">
        <f t="shared" si="152"/>
        <v>technology</v>
      </c>
      <c r="R1978" t="str">
        <f t="shared" si="153"/>
        <v>hardware</v>
      </c>
      <c r="S1978" s="12">
        <f>(((K1978/60)/60)/24)+DATE(1970,1,1)</f>
        <v>41438.899594907409</v>
      </c>
      <c r="T1978" s="12">
        <f t="shared" si="154"/>
        <v>41468.899594907409</v>
      </c>
    </row>
    <row r="1979" spans="1:20" ht="45" x14ac:dyDescent="0.25">
      <c r="A1979" s="7">
        <f t="shared" si="150"/>
        <v>402</v>
      </c>
      <c r="B1979">
        <v>1977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8">
        <f t="shared" si="151"/>
        <v>245.02436053593178</v>
      </c>
      <c r="Q1979" t="str">
        <f t="shared" si="152"/>
        <v>technology</v>
      </c>
      <c r="R1979" t="str">
        <f t="shared" si="153"/>
        <v>hardware</v>
      </c>
      <c r="S1979" s="12">
        <f>(((K1979/60)/60)/24)+DATE(1970,1,1)</f>
        <v>42311.216898148152</v>
      </c>
      <c r="T1979" s="12">
        <f t="shared" si="154"/>
        <v>42357.332638888889</v>
      </c>
    </row>
    <row r="1980" spans="1:20" ht="60" x14ac:dyDescent="0.25">
      <c r="A1980" s="7">
        <f t="shared" si="150"/>
        <v>1027</v>
      </c>
      <c r="B1980">
        <v>1978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8">
        <f t="shared" si="151"/>
        <v>1323.2540463917526</v>
      </c>
      <c r="Q1980" t="str">
        <f t="shared" si="152"/>
        <v>technology</v>
      </c>
      <c r="R1980" t="str">
        <f t="shared" si="153"/>
        <v>hardware</v>
      </c>
      <c r="S1980" s="12">
        <f>(((K1980/60)/60)/24)+DATE(1970,1,1)</f>
        <v>41039.225601851853</v>
      </c>
      <c r="T1980" s="12">
        <f t="shared" si="154"/>
        <v>41072.291666666664</v>
      </c>
    </row>
    <row r="1981" spans="1:20" ht="45" x14ac:dyDescent="0.25">
      <c r="A1981" s="7">
        <f t="shared" si="150"/>
        <v>115</v>
      </c>
      <c r="B1981">
        <v>1979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8">
        <f t="shared" si="151"/>
        <v>282.65966789667897</v>
      </c>
      <c r="Q1981" t="str">
        <f t="shared" si="152"/>
        <v>technology</v>
      </c>
      <c r="R1981" t="str">
        <f t="shared" si="153"/>
        <v>hardware</v>
      </c>
      <c r="S1981" s="12">
        <f>(((K1981/60)/60)/24)+DATE(1970,1,1)</f>
        <v>42290.460023148145</v>
      </c>
      <c r="T1981" s="12">
        <f t="shared" si="154"/>
        <v>42327.207638888889</v>
      </c>
    </row>
    <row r="1982" spans="1:20" ht="30" x14ac:dyDescent="0.25">
      <c r="A1982" s="7">
        <f t="shared" si="150"/>
        <v>355</v>
      </c>
      <c r="B1982">
        <v>1980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8">
        <f t="shared" si="151"/>
        <v>91.214401028277635</v>
      </c>
      <c r="Q1982" t="str">
        <f t="shared" si="152"/>
        <v>technology</v>
      </c>
      <c r="R1982" t="str">
        <f t="shared" si="153"/>
        <v>hardware</v>
      </c>
      <c r="S1982" s="12">
        <f>(((K1982/60)/60)/24)+DATE(1970,1,1)</f>
        <v>42423.542384259257</v>
      </c>
      <c r="T1982" s="12">
        <f t="shared" si="154"/>
        <v>42463.500717592593</v>
      </c>
    </row>
    <row r="1983" spans="1:20" ht="60" x14ac:dyDescent="0.25">
      <c r="A1983" s="7">
        <f t="shared" si="150"/>
        <v>5</v>
      </c>
      <c r="B1983">
        <v>1981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8">
        <f t="shared" si="151"/>
        <v>31.75</v>
      </c>
      <c r="Q1983" t="str">
        <f t="shared" si="152"/>
        <v>photography</v>
      </c>
      <c r="R1983" t="str">
        <f t="shared" si="153"/>
        <v>people</v>
      </c>
      <c r="S1983" s="12">
        <f>(((K1983/60)/60)/24)+DATE(1970,1,1)</f>
        <v>41799.725289351853</v>
      </c>
      <c r="T1983" s="12">
        <f t="shared" si="154"/>
        <v>41829.725289351853</v>
      </c>
    </row>
    <row r="1984" spans="1:20" ht="45" x14ac:dyDescent="0.25">
      <c r="A1984" s="7">
        <f t="shared" si="150"/>
        <v>0</v>
      </c>
      <c r="B1984">
        <v>1982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8">
        <f t="shared" si="151"/>
        <v>0</v>
      </c>
      <c r="Q1984" t="str">
        <f t="shared" si="152"/>
        <v>photography</v>
      </c>
      <c r="R1984" t="str">
        <f t="shared" si="153"/>
        <v>people</v>
      </c>
      <c r="S1984" s="12">
        <f>(((K1984/60)/60)/24)+DATE(1970,1,1)</f>
        <v>42678.586655092593</v>
      </c>
      <c r="T1984" s="12">
        <f t="shared" si="154"/>
        <v>42708.628321759257</v>
      </c>
    </row>
    <row r="1985" spans="1:20" ht="60" x14ac:dyDescent="0.25">
      <c r="A1985" s="7">
        <f t="shared" si="150"/>
        <v>4</v>
      </c>
      <c r="B1985">
        <v>1983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8">
        <f t="shared" si="151"/>
        <v>88.6875</v>
      </c>
      <c r="Q1985" t="str">
        <f t="shared" si="152"/>
        <v>photography</v>
      </c>
      <c r="R1985" t="str">
        <f t="shared" si="153"/>
        <v>people</v>
      </c>
      <c r="S1985" s="12">
        <f>(((K1985/60)/60)/24)+DATE(1970,1,1)</f>
        <v>42593.011782407411</v>
      </c>
      <c r="T1985" s="12">
        <f t="shared" si="154"/>
        <v>42615.291666666672</v>
      </c>
    </row>
    <row r="1986" spans="1:20" ht="60" x14ac:dyDescent="0.25">
      <c r="A1986" s="7">
        <f t="shared" si="150"/>
        <v>21</v>
      </c>
      <c r="B1986">
        <v>1984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8">
        <f t="shared" si="151"/>
        <v>453.14285714285717</v>
      </c>
      <c r="Q1986" t="str">
        <f t="shared" si="152"/>
        <v>photography</v>
      </c>
      <c r="R1986" t="str">
        <f t="shared" si="153"/>
        <v>people</v>
      </c>
      <c r="S1986" s="12">
        <f>(((K1986/60)/60)/24)+DATE(1970,1,1)</f>
        <v>41913.790289351848</v>
      </c>
      <c r="T1986" s="12">
        <f t="shared" si="154"/>
        <v>41973.831956018519</v>
      </c>
    </row>
    <row r="1987" spans="1:20" ht="60" x14ac:dyDescent="0.25">
      <c r="A1987" s="7">
        <f t="shared" ref="A1987:A2050" si="155">IF(E1987&gt;0,ROUND(100*F1987/E1987,0),0)</f>
        <v>3</v>
      </c>
      <c r="B1987">
        <v>1985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8">
        <f t="shared" ref="P1987:P2050" si="156">IF(M1987&gt;0,F1987/M1987,0)</f>
        <v>12.75</v>
      </c>
      <c r="Q1987" t="str">
        <f t="shared" ref="Q1987:Q2050" si="157">MID(O1987,1,FIND("/",O1987)-1)</f>
        <v>photography</v>
      </c>
      <c r="R1987" t="str">
        <f t="shared" ref="R1987:R2050" si="158">MID(O1987,FIND("/",O1987)+1,LEN(O1987)-FIND("/",O1987))</f>
        <v>people</v>
      </c>
      <c r="S1987" s="12">
        <f>(((K1987/60)/60)/24)+DATE(1970,1,1)</f>
        <v>42555.698738425926</v>
      </c>
      <c r="T1987" s="12">
        <f t="shared" ref="T1987:T2050" si="159">(((J1987/60)/60)/24)+DATE(1970,1,1)</f>
        <v>42584.958333333328</v>
      </c>
    </row>
    <row r="1988" spans="1:20" ht="60" x14ac:dyDescent="0.25">
      <c r="A1988" s="7">
        <f t="shared" si="155"/>
        <v>0</v>
      </c>
      <c r="B1988">
        <v>1986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8">
        <f t="shared" si="156"/>
        <v>1</v>
      </c>
      <c r="Q1988" t="str">
        <f t="shared" si="157"/>
        <v>photography</v>
      </c>
      <c r="R1988" t="str">
        <f t="shared" si="158"/>
        <v>people</v>
      </c>
      <c r="S1988" s="12">
        <f>(((K1988/60)/60)/24)+DATE(1970,1,1)</f>
        <v>42413.433831018512</v>
      </c>
      <c r="T1988" s="12">
        <f t="shared" si="159"/>
        <v>42443.392164351855</v>
      </c>
    </row>
    <row r="1989" spans="1:20" ht="30" x14ac:dyDescent="0.25">
      <c r="A1989" s="7">
        <f t="shared" si="155"/>
        <v>42</v>
      </c>
      <c r="B1989">
        <v>1987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8">
        <f t="shared" si="156"/>
        <v>83.428571428571431</v>
      </c>
      <c r="Q1989" t="str">
        <f t="shared" si="157"/>
        <v>photography</v>
      </c>
      <c r="R1989" t="str">
        <f t="shared" si="158"/>
        <v>people</v>
      </c>
      <c r="S1989" s="12">
        <f>(((K1989/60)/60)/24)+DATE(1970,1,1)</f>
        <v>42034.639768518522</v>
      </c>
      <c r="T1989" s="12">
        <f t="shared" si="159"/>
        <v>42064.639768518522</v>
      </c>
    </row>
    <row r="1990" spans="1:20" x14ac:dyDescent="0.25">
      <c r="A1990" s="7">
        <f t="shared" si="155"/>
        <v>0</v>
      </c>
      <c r="B1990">
        <v>1988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8">
        <f t="shared" si="156"/>
        <v>25</v>
      </c>
      <c r="Q1990" t="str">
        <f t="shared" si="157"/>
        <v>photography</v>
      </c>
      <c r="R1990" t="str">
        <f t="shared" si="158"/>
        <v>people</v>
      </c>
      <c r="S1990" s="12">
        <f>(((K1990/60)/60)/24)+DATE(1970,1,1)</f>
        <v>42206.763217592597</v>
      </c>
      <c r="T1990" s="12">
        <f t="shared" si="159"/>
        <v>42236.763217592597</v>
      </c>
    </row>
    <row r="1991" spans="1:20" ht="45" x14ac:dyDescent="0.25">
      <c r="A1991" s="7">
        <f t="shared" si="155"/>
        <v>1</v>
      </c>
      <c r="B1991">
        <v>1989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8">
        <f t="shared" si="156"/>
        <v>50</v>
      </c>
      <c r="Q1991" t="str">
        <f t="shared" si="157"/>
        <v>photography</v>
      </c>
      <c r="R1991" t="str">
        <f t="shared" si="158"/>
        <v>people</v>
      </c>
      <c r="S1991" s="12">
        <f>(((K1991/60)/60)/24)+DATE(1970,1,1)</f>
        <v>42685.680648148147</v>
      </c>
      <c r="T1991" s="12">
        <f t="shared" si="159"/>
        <v>42715.680648148147</v>
      </c>
    </row>
    <row r="1992" spans="1:20" ht="60" x14ac:dyDescent="0.25">
      <c r="A1992" s="7">
        <f t="shared" si="155"/>
        <v>17</v>
      </c>
      <c r="B1992">
        <v>1990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8">
        <f t="shared" si="156"/>
        <v>101.8</v>
      </c>
      <c r="Q1992" t="str">
        <f t="shared" si="157"/>
        <v>photography</v>
      </c>
      <c r="R1992" t="str">
        <f t="shared" si="158"/>
        <v>people</v>
      </c>
      <c r="S1992" s="12">
        <f>(((K1992/60)/60)/24)+DATE(1970,1,1)</f>
        <v>42398.195972222224</v>
      </c>
      <c r="T1992" s="12">
        <f t="shared" si="159"/>
        <v>42413.195972222224</v>
      </c>
    </row>
    <row r="1993" spans="1:20" ht="30" x14ac:dyDescent="0.25">
      <c r="A1993" s="7">
        <f t="shared" si="155"/>
        <v>7</v>
      </c>
      <c r="B1993">
        <v>1991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8">
        <f t="shared" si="156"/>
        <v>46.666666666666664</v>
      </c>
      <c r="Q1993" t="str">
        <f t="shared" si="157"/>
        <v>photography</v>
      </c>
      <c r="R1993" t="str">
        <f t="shared" si="158"/>
        <v>people</v>
      </c>
      <c r="S1993" s="12">
        <f>(((K1993/60)/60)/24)+DATE(1970,1,1)</f>
        <v>42167.89335648148</v>
      </c>
      <c r="T1993" s="12">
        <f t="shared" si="159"/>
        <v>42188.89335648148</v>
      </c>
    </row>
    <row r="1994" spans="1:20" ht="30" x14ac:dyDescent="0.25">
      <c r="A1994" s="7">
        <f t="shared" si="155"/>
        <v>0</v>
      </c>
      <c r="B1994">
        <v>1992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8">
        <f t="shared" si="156"/>
        <v>1</v>
      </c>
      <c r="Q1994" t="str">
        <f t="shared" si="157"/>
        <v>photography</v>
      </c>
      <c r="R1994" t="str">
        <f t="shared" si="158"/>
        <v>people</v>
      </c>
      <c r="S1994" s="12">
        <f>(((K1994/60)/60)/24)+DATE(1970,1,1)</f>
        <v>42023.143414351856</v>
      </c>
      <c r="T1994" s="12">
        <f t="shared" si="159"/>
        <v>42053.143414351856</v>
      </c>
    </row>
    <row r="1995" spans="1:20" ht="60" x14ac:dyDescent="0.25">
      <c r="A1995" s="7">
        <f t="shared" si="155"/>
        <v>0</v>
      </c>
      <c r="B1995">
        <v>1993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8">
        <f t="shared" si="156"/>
        <v>0</v>
      </c>
      <c r="Q1995" t="str">
        <f t="shared" si="157"/>
        <v>photography</v>
      </c>
      <c r="R1995" t="str">
        <f t="shared" si="158"/>
        <v>people</v>
      </c>
      <c r="S1995" s="12">
        <f>(((K1995/60)/60)/24)+DATE(1970,1,1)</f>
        <v>42329.58839120371</v>
      </c>
      <c r="T1995" s="12">
        <f t="shared" si="159"/>
        <v>42359.58839120371</v>
      </c>
    </row>
    <row r="1996" spans="1:20" ht="60" x14ac:dyDescent="0.25">
      <c r="A1996" s="7">
        <f t="shared" si="155"/>
        <v>0</v>
      </c>
      <c r="B1996">
        <v>1994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8">
        <f t="shared" si="156"/>
        <v>0</v>
      </c>
      <c r="Q1996" t="str">
        <f t="shared" si="157"/>
        <v>photography</v>
      </c>
      <c r="R1996" t="str">
        <f t="shared" si="158"/>
        <v>people</v>
      </c>
      <c r="S1996" s="12">
        <f>(((K1996/60)/60)/24)+DATE(1970,1,1)</f>
        <v>42651.006273148145</v>
      </c>
      <c r="T1996" s="12">
        <f t="shared" si="159"/>
        <v>42711.047939814816</v>
      </c>
    </row>
    <row r="1997" spans="1:20" ht="60" x14ac:dyDescent="0.25">
      <c r="A1997" s="7">
        <f t="shared" si="155"/>
        <v>8</v>
      </c>
      <c r="B1997">
        <v>1995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8">
        <f t="shared" si="156"/>
        <v>26</v>
      </c>
      <c r="Q1997" t="str">
        <f t="shared" si="157"/>
        <v>photography</v>
      </c>
      <c r="R1997" t="str">
        <f t="shared" si="158"/>
        <v>people</v>
      </c>
      <c r="S1997" s="12">
        <f>(((K1997/60)/60)/24)+DATE(1970,1,1)</f>
        <v>42181.902037037042</v>
      </c>
      <c r="T1997" s="12">
        <f t="shared" si="159"/>
        <v>42201.902037037042</v>
      </c>
    </row>
    <row r="1998" spans="1:20" ht="60" x14ac:dyDescent="0.25">
      <c r="A1998" s="7">
        <f t="shared" si="155"/>
        <v>0</v>
      </c>
      <c r="B1998">
        <v>1996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8">
        <f t="shared" si="156"/>
        <v>0</v>
      </c>
      <c r="Q1998" t="str">
        <f t="shared" si="157"/>
        <v>photography</v>
      </c>
      <c r="R1998" t="str">
        <f t="shared" si="158"/>
        <v>people</v>
      </c>
      <c r="S1998" s="12">
        <f>(((K1998/60)/60)/24)+DATE(1970,1,1)</f>
        <v>41800.819571759261</v>
      </c>
      <c r="T1998" s="12">
        <f t="shared" si="159"/>
        <v>41830.819571759261</v>
      </c>
    </row>
    <row r="1999" spans="1:20" ht="60" x14ac:dyDescent="0.25">
      <c r="A1999" s="7">
        <f t="shared" si="155"/>
        <v>0</v>
      </c>
      <c r="B1999">
        <v>1997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8">
        <f t="shared" si="156"/>
        <v>0</v>
      </c>
      <c r="Q1999" t="str">
        <f t="shared" si="157"/>
        <v>photography</v>
      </c>
      <c r="R1999" t="str">
        <f t="shared" si="158"/>
        <v>people</v>
      </c>
      <c r="S1999" s="12">
        <f>(((K1999/60)/60)/24)+DATE(1970,1,1)</f>
        <v>41847.930694444447</v>
      </c>
      <c r="T1999" s="12">
        <f t="shared" si="159"/>
        <v>41877.930694444447</v>
      </c>
    </row>
    <row r="2000" spans="1:20" ht="60" x14ac:dyDescent="0.25">
      <c r="A2000" s="7">
        <f t="shared" si="155"/>
        <v>26</v>
      </c>
      <c r="B2000">
        <v>1998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8">
        <f t="shared" si="156"/>
        <v>218.33333333333334</v>
      </c>
      <c r="Q2000" t="str">
        <f t="shared" si="157"/>
        <v>photography</v>
      </c>
      <c r="R2000" t="str">
        <f t="shared" si="158"/>
        <v>people</v>
      </c>
      <c r="S2000" s="12">
        <f>(((K2000/60)/60)/24)+DATE(1970,1,1)</f>
        <v>41807.118495370371</v>
      </c>
      <c r="T2000" s="12">
        <f t="shared" si="159"/>
        <v>41852.118495370371</v>
      </c>
    </row>
    <row r="2001" spans="1:20" ht="45" x14ac:dyDescent="0.25">
      <c r="A2001" s="7">
        <f t="shared" si="155"/>
        <v>1</v>
      </c>
      <c r="B2001">
        <v>1999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8">
        <f t="shared" si="156"/>
        <v>33.714285714285715</v>
      </c>
      <c r="Q2001" t="str">
        <f t="shared" si="157"/>
        <v>photography</v>
      </c>
      <c r="R2001" t="str">
        <f t="shared" si="158"/>
        <v>people</v>
      </c>
      <c r="S2001" s="12">
        <f>(((K2001/60)/60)/24)+DATE(1970,1,1)</f>
        <v>41926.482731481483</v>
      </c>
      <c r="T2001" s="12">
        <f t="shared" si="159"/>
        <v>41956.524398148147</v>
      </c>
    </row>
    <row r="2002" spans="1:20" ht="60" x14ac:dyDescent="0.25">
      <c r="A2002" s="7">
        <f t="shared" si="155"/>
        <v>13</v>
      </c>
      <c r="B2002">
        <v>2000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8">
        <f t="shared" si="156"/>
        <v>25</v>
      </c>
      <c r="Q2002" t="str">
        <f t="shared" si="157"/>
        <v>photography</v>
      </c>
      <c r="R2002" t="str">
        <f t="shared" si="158"/>
        <v>people</v>
      </c>
      <c r="S2002" s="12">
        <f>(((K2002/60)/60)/24)+DATE(1970,1,1)</f>
        <v>42345.951539351852</v>
      </c>
      <c r="T2002" s="12">
        <f t="shared" si="159"/>
        <v>42375.951539351852</v>
      </c>
    </row>
    <row r="2003" spans="1:20" ht="45" x14ac:dyDescent="0.25">
      <c r="A2003" s="7">
        <f t="shared" si="155"/>
        <v>382</v>
      </c>
      <c r="B2003">
        <v>2001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8">
        <f t="shared" si="156"/>
        <v>128.38790470372632</v>
      </c>
      <c r="Q2003" t="str">
        <f t="shared" si="157"/>
        <v>technology</v>
      </c>
      <c r="R2003" t="str">
        <f t="shared" si="158"/>
        <v>hardware</v>
      </c>
      <c r="S2003" s="12">
        <f>(((K2003/60)/60)/24)+DATE(1970,1,1)</f>
        <v>42136.209675925929</v>
      </c>
      <c r="T2003" s="12">
        <f t="shared" si="159"/>
        <v>42167.833333333328</v>
      </c>
    </row>
    <row r="2004" spans="1:20" ht="45" x14ac:dyDescent="0.25">
      <c r="A2004" s="7">
        <f t="shared" si="155"/>
        <v>217</v>
      </c>
      <c r="B2004">
        <v>2002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8">
        <f t="shared" si="156"/>
        <v>78.834261818181815</v>
      </c>
      <c r="Q2004" t="str">
        <f t="shared" si="157"/>
        <v>technology</v>
      </c>
      <c r="R2004" t="str">
        <f t="shared" si="158"/>
        <v>hardware</v>
      </c>
      <c r="S2004" s="12">
        <f>(((K2004/60)/60)/24)+DATE(1970,1,1)</f>
        <v>42728.71230324074</v>
      </c>
      <c r="T2004" s="12">
        <f t="shared" si="159"/>
        <v>42758.71230324074</v>
      </c>
    </row>
    <row r="2005" spans="1:20" ht="60" x14ac:dyDescent="0.25">
      <c r="A2005" s="7">
        <f t="shared" si="155"/>
        <v>312</v>
      </c>
      <c r="B2005">
        <v>2003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8">
        <f t="shared" si="156"/>
        <v>91.764705882352942</v>
      </c>
      <c r="Q2005" t="str">
        <f t="shared" si="157"/>
        <v>technology</v>
      </c>
      <c r="R2005" t="str">
        <f t="shared" si="158"/>
        <v>hardware</v>
      </c>
      <c r="S2005" s="12">
        <f>(((K2005/60)/60)/24)+DATE(1970,1,1)</f>
        <v>40347.125601851854</v>
      </c>
      <c r="T2005" s="12">
        <f t="shared" si="159"/>
        <v>40361.958333333336</v>
      </c>
    </row>
    <row r="2006" spans="1:20" ht="60" x14ac:dyDescent="0.25">
      <c r="A2006" s="7">
        <f t="shared" si="155"/>
        <v>234</v>
      </c>
      <c r="B2006">
        <v>2004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8">
        <f t="shared" si="156"/>
        <v>331.10237288135596</v>
      </c>
      <c r="Q2006" t="str">
        <f t="shared" si="157"/>
        <v>technology</v>
      </c>
      <c r="R2006" t="str">
        <f t="shared" si="158"/>
        <v>hardware</v>
      </c>
      <c r="S2006" s="12">
        <f>(((K2006/60)/60)/24)+DATE(1970,1,1)</f>
        <v>41800.604895833334</v>
      </c>
      <c r="T2006" s="12">
        <f t="shared" si="159"/>
        <v>41830.604895833334</v>
      </c>
    </row>
    <row r="2007" spans="1:20" ht="60" x14ac:dyDescent="0.25">
      <c r="A2007" s="7">
        <f t="shared" si="155"/>
        <v>124</v>
      </c>
      <c r="B2007">
        <v>2005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8">
        <f t="shared" si="156"/>
        <v>194.26193717277485</v>
      </c>
      <c r="Q2007" t="str">
        <f t="shared" si="157"/>
        <v>technology</v>
      </c>
      <c r="R2007" t="str">
        <f t="shared" si="158"/>
        <v>hardware</v>
      </c>
      <c r="S2007" s="12">
        <f>(((K2007/60)/60)/24)+DATE(1970,1,1)</f>
        <v>41535.812708333331</v>
      </c>
      <c r="T2007" s="12">
        <f t="shared" si="159"/>
        <v>41563.165972222225</v>
      </c>
    </row>
    <row r="2008" spans="1:20" ht="60" x14ac:dyDescent="0.25">
      <c r="A2008" s="7">
        <f t="shared" si="155"/>
        <v>248</v>
      </c>
      <c r="B2008">
        <v>2006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8">
        <f t="shared" si="156"/>
        <v>408.97689768976898</v>
      </c>
      <c r="Q2008" t="str">
        <f t="shared" si="157"/>
        <v>technology</v>
      </c>
      <c r="R2008" t="str">
        <f t="shared" si="158"/>
        <v>hardware</v>
      </c>
      <c r="S2008" s="12">
        <f>(((K2008/60)/60)/24)+DATE(1970,1,1)</f>
        <v>41941.500520833331</v>
      </c>
      <c r="T2008" s="12">
        <f t="shared" si="159"/>
        <v>41976.542187500003</v>
      </c>
    </row>
    <row r="2009" spans="1:20" ht="60" x14ac:dyDescent="0.25">
      <c r="A2009" s="7">
        <f t="shared" si="155"/>
        <v>116</v>
      </c>
      <c r="B2009">
        <v>2007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8">
        <f t="shared" si="156"/>
        <v>84.459270072992695</v>
      </c>
      <c r="Q2009" t="str">
        <f t="shared" si="157"/>
        <v>technology</v>
      </c>
      <c r="R2009" t="str">
        <f t="shared" si="158"/>
        <v>hardware</v>
      </c>
      <c r="S2009" s="12">
        <f>(((K2009/60)/60)/24)+DATE(1970,1,1)</f>
        <v>40347.837800925925</v>
      </c>
      <c r="T2009" s="12">
        <f t="shared" si="159"/>
        <v>40414.166666666664</v>
      </c>
    </row>
    <row r="2010" spans="1:20" ht="60" x14ac:dyDescent="0.25">
      <c r="A2010" s="7">
        <f t="shared" si="155"/>
        <v>117</v>
      </c>
      <c r="B2010">
        <v>2008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8">
        <f t="shared" si="156"/>
        <v>44.853658536585364</v>
      </c>
      <c r="Q2010" t="str">
        <f t="shared" si="157"/>
        <v>technology</v>
      </c>
      <c r="R2010" t="str">
        <f t="shared" si="158"/>
        <v>hardware</v>
      </c>
      <c r="S2010" s="12">
        <f>(((K2010/60)/60)/24)+DATE(1970,1,1)</f>
        <v>40761.604421296295</v>
      </c>
      <c r="T2010" s="12">
        <f t="shared" si="159"/>
        <v>40805.604421296295</v>
      </c>
    </row>
    <row r="2011" spans="1:20" ht="60" x14ac:dyDescent="0.25">
      <c r="A2011" s="7">
        <f t="shared" si="155"/>
        <v>305</v>
      </c>
      <c r="B2011">
        <v>2009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8">
        <f t="shared" si="156"/>
        <v>383.3643216080402</v>
      </c>
      <c r="Q2011" t="str">
        <f t="shared" si="157"/>
        <v>technology</v>
      </c>
      <c r="R2011" t="str">
        <f t="shared" si="158"/>
        <v>hardware</v>
      </c>
      <c r="S2011" s="12">
        <f>(((K2011/60)/60)/24)+DATE(1970,1,1)</f>
        <v>42661.323414351849</v>
      </c>
      <c r="T2011" s="12">
        <f t="shared" si="159"/>
        <v>42697.365081018521</v>
      </c>
    </row>
    <row r="2012" spans="1:20" ht="30" x14ac:dyDescent="0.25">
      <c r="A2012" s="7">
        <f t="shared" si="155"/>
        <v>320</v>
      </c>
      <c r="B2012">
        <v>2010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8">
        <f t="shared" si="156"/>
        <v>55.276856649395505</v>
      </c>
      <c r="Q2012" t="str">
        <f t="shared" si="157"/>
        <v>technology</v>
      </c>
      <c r="R2012" t="str">
        <f t="shared" si="158"/>
        <v>hardware</v>
      </c>
      <c r="S2012" s="12">
        <f>(((K2012/60)/60)/24)+DATE(1970,1,1)</f>
        <v>42570.996423611112</v>
      </c>
      <c r="T2012" s="12">
        <f t="shared" si="159"/>
        <v>42600.996423611112</v>
      </c>
    </row>
    <row r="2013" spans="1:20" ht="45" x14ac:dyDescent="0.25">
      <c r="A2013" s="7">
        <f t="shared" si="155"/>
        <v>820</v>
      </c>
      <c r="B2013">
        <v>2011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8">
        <f t="shared" si="156"/>
        <v>422.02059732234807</v>
      </c>
      <c r="Q2013" t="str">
        <f t="shared" si="157"/>
        <v>technology</v>
      </c>
      <c r="R2013" t="str">
        <f t="shared" si="158"/>
        <v>hardware</v>
      </c>
      <c r="S2013" s="12">
        <f>(((K2013/60)/60)/24)+DATE(1970,1,1)</f>
        <v>42347.358483796299</v>
      </c>
      <c r="T2013" s="12">
        <f t="shared" si="159"/>
        <v>42380.958333333328</v>
      </c>
    </row>
    <row r="2014" spans="1:20" ht="45" x14ac:dyDescent="0.25">
      <c r="A2014" s="7">
        <f t="shared" si="155"/>
        <v>235</v>
      </c>
      <c r="B2014">
        <v>2012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8">
        <f t="shared" si="156"/>
        <v>64.180327868852459</v>
      </c>
      <c r="Q2014" t="str">
        <f t="shared" si="157"/>
        <v>technology</v>
      </c>
      <c r="R2014" t="str">
        <f t="shared" si="158"/>
        <v>hardware</v>
      </c>
      <c r="S2014" s="12">
        <f>(((K2014/60)/60)/24)+DATE(1970,1,1)</f>
        <v>42010.822233796294</v>
      </c>
      <c r="T2014" s="12">
        <f t="shared" si="159"/>
        <v>42040.822233796294</v>
      </c>
    </row>
    <row r="2015" spans="1:20" ht="60" x14ac:dyDescent="0.25">
      <c r="A2015" s="7">
        <f t="shared" si="155"/>
        <v>495</v>
      </c>
      <c r="B2015">
        <v>2013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8">
        <f t="shared" si="156"/>
        <v>173.57781674704077</v>
      </c>
      <c r="Q2015" t="str">
        <f t="shared" si="157"/>
        <v>technology</v>
      </c>
      <c r="R2015" t="str">
        <f t="shared" si="158"/>
        <v>hardware</v>
      </c>
      <c r="S2015" s="12">
        <f>(((K2015/60)/60)/24)+DATE(1970,1,1)</f>
        <v>42499.960810185185</v>
      </c>
      <c r="T2015" s="12">
        <f t="shared" si="159"/>
        <v>42559.960810185185</v>
      </c>
    </row>
    <row r="2016" spans="1:20" ht="45" x14ac:dyDescent="0.25">
      <c r="A2016" s="7">
        <f t="shared" si="155"/>
        <v>7814</v>
      </c>
      <c r="B2016">
        <v>2014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8">
        <f t="shared" si="156"/>
        <v>88.601680840609291</v>
      </c>
      <c r="Q2016" t="str">
        <f t="shared" si="157"/>
        <v>technology</v>
      </c>
      <c r="R2016" t="str">
        <f t="shared" si="158"/>
        <v>hardware</v>
      </c>
      <c r="S2016" s="12">
        <f>(((K2016/60)/60)/24)+DATE(1970,1,1)</f>
        <v>41324.214571759258</v>
      </c>
      <c r="T2016" s="12">
        <f t="shared" si="159"/>
        <v>41358.172905092593</v>
      </c>
    </row>
    <row r="2017" spans="1:20" ht="45" x14ac:dyDescent="0.25">
      <c r="A2017" s="7">
        <f t="shared" si="155"/>
        <v>113</v>
      </c>
      <c r="B2017">
        <v>2015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8">
        <f t="shared" si="156"/>
        <v>50.222283950617282</v>
      </c>
      <c r="Q2017" t="str">
        <f t="shared" si="157"/>
        <v>technology</v>
      </c>
      <c r="R2017" t="str">
        <f t="shared" si="158"/>
        <v>hardware</v>
      </c>
      <c r="S2017" s="12">
        <f>(((K2017/60)/60)/24)+DATE(1970,1,1)</f>
        <v>40765.876886574071</v>
      </c>
      <c r="T2017" s="12">
        <f t="shared" si="159"/>
        <v>40795.876886574071</v>
      </c>
    </row>
    <row r="2018" spans="1:20" ht="30" x14ac:dyDescent="0.25">
      <c r="A2018" s="7">
        <f t="shared" si="155"/>
        <v>922</v>
      </c>
      <c r="B2018">
        <v>2016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8">
        <f t="shared" si="156"/>
        <v>192.38876826722338</v>
      </c>
      <c r="Q2018" t="str">
        <f t="shared" si="157"/>
        <v>technology</v>
      </c>
      <c r="R2018" t="str">
        <f t="shared" si="158"/>
        <v>hardware</v>
      </c>
      <c r="S2018" s="12">
        <f>(((K2018/60)/60)/24)+DATE(1970,1,1)</f>
        <v>41312.88077546296</v>
      </c>
      <c r="T2018" s="12">
        <f t="shared" si="159"/>
        <v>41342.88077546296</v>
      </c>
    </row>
    <row r="2019" spans="1:20" ht="60" x14ac:dyDescent="0.25">
      <c r="A2019" s="7">
        <f t="shared" si="155"/>
        <v>125</v>
      </c>
      <c r="B2019">
        <v>2017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8">
        <f t="shared" si="156"/>
        <v>73.416901408450698</v>
      </c>
      <c r="Q2019" t="str">
        <f t="shared" si="157"/>
        <v>technology</v>
      </c>
      <c r="R2019" t="str">
        <f t="shared" si="158"/>
        <v>hardware</v>
      </c>
      <c r="S2019" s="12">
        <f>(((K2019/60)/60)/24)+DATE(1970,1,1)</f>
        <v>40961.057349537034</v>
      </c>
      <c r="T2019" s="12">
        <f t="shared" si="159"/>
        <v>40992.166666666664</v>
      </c>
    </row>
    <row r="2020" spans="1:20" ht="60" x14ac:dyDescent="0.25">
      <c r="A2020" s="7">
        <f t="shared" si="155"/>
        <v>102</v>
      </c>
      <c r="B2020">
        <v>2018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8">
        <f t="shared" si="156"/>
        <v>147.68495555555555</v>
      </c>
      <c r="Q2020" t="str">
        <f t="shared" si="157"/>
        <v>technology</v>
      </c>
      <c r="R2020" t="str">
        <f t="shared" si="158"/>
        <v>hardware</v>
      </c>
      <c r="S2020" s="12">
        <f>(((K2020/60)/60)/24)+DATE(1970,1,1)</f>
        <v>42199.365844907406</v>
      </c>
      <c r="T2020" s="12">
        <f t="shared" si="159"/>
        <v>42229.365844907406</v>
      </c>
    </row>
    <row r="2021" spans="1:20" ht="60" x14ac:dyDescent="0.25">
      <c r="A2021" s="7">
        <f t="shared" si="155"/>
        <v>485</v>
      </c>
      <c r="B2021">
        <v>2019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8">
        <f t="shared" si="156"/>
        <v>108.96848314606741</v>
      </c>
      <c r="Q2021" t="str">
        <f t="shared" si="157"/>
        <v>technology</v>
      </c>
      <c r="R2021" t="str">
        <f t="shared" si="158"/>
        <v>hardware</v>
      </c>
      <c r="S2021" s="12">
        <f>(((K2021/60)/60)/24)+DATE(1970,1,1)</f>
        <v>42605.70857638889</v>
      </c>
      <c r="T2021" s="12">
        <f t="shared" si="159"/>
        <v>42635.70857638889</v>
      </c>
    </row>
    <row r="2022" spans="1:20" ht="60" x14ac:dyDescent="0.25">
      <c r="A2022" s="7">
        <f t="shared" si="155"/>
        <v>192</v>
      </c>
      <c r="B2022">
        <v>2020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8">
        <f t="shared" si="156"/>
        <v>23.647540983606557</v>
      </c>
      <c r="Q2022" t="str">
        <f t="shared" si="157"/>
        <v>technology</v>
      </c>
      <c r="R2022" t="str">
        <f t="shared" si="158"/>
        <v>hardware</v>
      </c>
      <c r="S2022" s="12">
        <f>(((K2022/60)/60)/24)+DATE(1970,1,1)</f>
        <v>41737.097499999996</v>
      </c>
      <c r="T2022" s="12">
        <f t="shared" si="159"/>
        <v>41773.961111111108</v>
      </c>
    </row>
    <row r="2023" spans="1:20" ht="60" x14ac:dyDescent="0.25">
      <c r="A2023" s="7">
        <f t="shared" si="155"/>
        <v>281</v>
      </c>
      <c r="B2023">
        <v>2021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8">
        <f t="shared" si="156"/>
        <v>147.94736842105263</v>
      </c>
      <c r="Q2023" t="str">
        <f t="shared" si="157"/>
        <v>technology</v>
      </c>
      <c r="R2023" t="str">
        <f t="shared" si="158"/>
        <v>hardware</v>
      </c>
      <c r="S2023" s="12">
        <f>(((K2023/60)/60)/24)+DATE(1970,1,1)</f>
        <v>41861.070567129631</v>
      </c>
      <c r="T2023" s="12">
        <f t="shared" si="159"/>
        <v>41906.070567129631</v>
      </c>
    </row>
    <row r="2024" spans="1:20" ht="60" x14ac:dyDescent="0.25">
      <c r="A2024" s="7">
        <f t="shared" si="155"/>
        <v>125</v>
      </c>
      <c r="B2024">
        <v>2022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8">
        <f t="shared" si="156"/>
        <v>385.03692307692307</v>
      </c>
      <c r="Q2024" t="str">
        <f t="shared" si="157"/>
        <v>technology</v>
      </c>
      <c r="R2024" t="str">
        <f t="shared" si="158"/>
        <v>hardware</v>
      </c>
      <c r="S2024" s="12">
        <f>(((K2024/60)/60)/24)+DATE(1970,1,1)</f>
        <v>42502.569120370375</v>
      </c>
      <c r="T2024" s="12">
        <f t="shared" si="159"/>
        <v>42532.569120370375</v>
      </c>
    </row>
    <row r="2025" spans="1:20" ht="60" x14ac:dyDescent="0.25">
      <c r="A2025" s="7">
        <f t="shared" si="155"/>
        <v>161</v>
      </c>
      <c r="B2025">
        <v>2023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8">
        <f t="shared" si="156"/>
        <v>457.39093484419266</v>
      </c>
      <c r="Q2025" t="str">
        <f t="shared" si="157"/>
        <v>technology</v>
      </c>
      <c r="R2025" t="str">
        <f t="shared" si="158"/>
        <v>hardware</v>
      </c>
      <c r="S2025" s="12">
        <f>(((K2025/60)/60)/24)+DATE(1970,1,1)</f>
        <v>42136.420752314814</v>
      </c>
      <c r="T2025" s="12">
        <f t="shared" si="159"/>
        <v>42166.420752314814</v>
      </c>
    </row>
    <row r="2026" spans="1:20" ht="60" x14ac:dyDescent="0.25">
      <c r="A2026" s="7">
        <f t="shared" si="155"/>
        <v>585</v>
      </c>
      <c r="B2026">
        <v>2024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8">
        <f t="shared" si="156"/>
        <v>222.99047619047619</v>
      </c>
      <c r="Q2026" t="str">
        <f t="shared" si="157"/>
        <v>technology</v>
      </c>
      <c r="R2026" t="str">
        <f t="shared" si="158"/>
        <v>hardware</v>
      </c>
      <c r="S2026" s="12">
        <f>(((K2026/60)/60)/24)+DATE(1970,1,1)</f>
        <v>41099.966944444444</v>
      </c>
      <c r="T2026" s="12">
        <f t="shared" si="159"/>
        <v>41134.125</v>
      </c>
    </row>
    <row r="2027" spans="1:20" ht="60" x14ac:dyDescent="0.25">
      <c r="A2027" s="7">
        <f t="shared" si="155"/>
        <v>201</v>
      </c>
      <c r="B2027">
        <v>2025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8">
        <f t="shared" si="156"/>
        <v>220.74074074074073</v>
      </c>
      <c r="Q2027" t="str">
        <f t="shared" si="157"/>
        <v>technology</v>
      </c>
      <c r="R2027" t="str">
        <f t="shared" si="158"/>
        <v>hardware</v>
      </c>
      <c r="S2027" s="12">
        <f>(((K2027/60)/60)/24)+DATE(1970,1,1)</f>
        <v>42136.184560185182</v>
      </c>
      <c r="T2027" s="12">
        <f t="shared" si="159"/>
        <v>42166.184560185182</v>
      </c>
    </row>
    <row r="2028" spans="1:20" ht="30" x14ac:dyDescent="0.25">
      <c r="A2028" s="7">
        <f t="shared" si="155"/>
        <v>133</v>
      </c>
      <c r="B2028">
        <v>2026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8">
        <f t="shared" si="156"/>
        <v>73.503898678414089</v>
      </c>
      <c r="Q2028" t="str">
        <f t="shared" si="157"/>
        <v>technology</v>
      </c>
      <c r="R2028" t="str">
        <f t="shared" si="158"/>
        <v>hardware</v>
      </c>
      <c r="S2028" s="12">
        <f>(((K2028/60)/60)/24)+DATE(1970,1,1)</f>
        <v>41704.735937500001</v>
      </c>
      <c r="T2028" s="12">
        <f t="shared" si="159"/>
        <v>41750.165972222225</v>
      </c>
    </row>
    <row r="2029" spans="1:20" ht="45" x14ac:dyDescent="0.25">
      <c r="A2029" s="7">
        <f t="shared" si="155"/>
        <v>120</v>
      </c>
      <c r="B2029">
        <v>2027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8">
        <f t="shared" si="156"/>
        <v>223.09647495361781</v>
      </c>
      <c r="Q2029" t="str">
        <f t="shared" si="157"/>
        <v>technology</v>
      </c>
      <c r="R2029" t="str">
        <f t="shared" si="158"/>
        <v>hardware</v>
      </c>
      <c r="S2029" s="12">
        <f>(((K2029/60)/60)/24)+DATE(1970,1,1)</f>
        <v>42048.813877314817</v>
      </c>
      <c r="T2029" s="12">
        <f t="shared" si="159"/>
        <v>42093.772210648152</v>
      </c>
    </row>
    <row r="2030" spans="1:20" ht="30" x14ac:dyDescent="0.25">
      <c r="A2030" s="7">
        <f t="shared" si="155"/>
        <v>126</v>
      </c>
      <c r="B2030">
        <v>2028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8">
        <f t="shared" si="156"/>
        <v>47.911392405063289</v>
      </c>
      <c r="Q2030" t="str">
        <f t="shared" si="157"/>
        <v>technology</v>
      </c>
      <c r="R2030" t="str">
        <f t="shared" si="158"/>
        <v>hardware</v>
      </c>
      <c r="S2030" s="12">
        <f>(((K2030/60)/60)/24)+DATE(1970,1,1)</f>
        <v>40215.919050925928</v>
      </c>
      <c r="T2030" s="12">
        <f t="shared" si="159"/>
        <v>40252.913194444445</v>
      </c>
    </row>
    <row r="2031" spans="1:20" ht="45" x14ac:dyDescent="0.25">
      <c r="A2031" s="7">
        <f t="shared" si="155"/>
        <v>361</v>
      </c>
      <c r="B2031">
        <v>2029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8">
        <f t="shared" si="156"/>
        <v>96.063829787234042</v>
      </c>
      <c r="Q2031" t="str">
        <f t="shared" si="157"/>
        <v>technology</v>
      </c>
      <c r="R2031" t="str">
        <f t="shared" si="158"/>
        <v>hardware</v>
      </c>
      <c r="S2031" s="12">
        <f>(((K2031/60)/60)/24)+DATE(1970,1,1)</f>
        <v>41848.021770833337</v>
      </c>
      <c r="T2031" s="12">
        <f t="shared" si="159"/>
        <v>41878.021770833337</v>
      </c>
    </row>
    <row r="2032" spans="1:20" ht="45" x14ac:dyDescent="0.25">
      <c r="A2032" s="7">
        <f t="shared" si="155"/>
        <v>226</v>
      </c>
      <c r="B2032">
        <v>2030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8">
        <f t="shared" si="156"/>
        <v>118.6144</v>
      </c>
      <c r="Q2032" t="str">
        <f t="shared" si="157"/>
        <v>technology</v>
      </c>
      <c r="R2032" t="str">
        <f t="shared" si="158"/>
        <v>hardware</v>
      </c>
      <c r="S2032" s="12">
        <f>(((K2032/60)/60)/24)+DATE(1970,1,1)</f>
        <v>41212.996481481481</v>
      </c>
      <c r="T2032" s="12">
        <f t="shared" si="159"/>
        <v>41242.996481481481</v>
      </c>
    </row>
    <row r="2033" spans="1:20" ht="45" x14ac:dyDescent="0.25">
      <c r="A2033" s="7">
        <f t="shared" si="155"/>
        <v>120</v>
      </c>
      <c r="B2033">
        <v>2031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8">
        <f t="shared" si="156"/>
        <v>118.45472440944881</v>
      </c>
      <c r="Q2033" t="str">
        <f t="shared" si="157"/>
        <v>technology</v>
      </c>
      <c r="R2033" t="str">
        <f t="shared" si="158"/>
        <v>hardware</v>
      </c>
      <c r="S2033" s="12">
        <f>(((K2033/60)/60)/24)+DATE(1970,1,1)</f>
        <v>41975.329317129625</v>
      </c>
      <c r="T2033" s="12">
        <f t="shared" si="159"/>
        <v>42013.041666666672</v>
      </c>
    </row>
    <row r="2034" spans="1:20" ht="60" x14ac:dyDescent="0.25">
      <c r="A2034" s="7">
        <f t="shared" si="155"/>
        <v>304</v>
      </c>
      <c r="B2034">
        <v>2032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8">
        <f t="shared" si="156"/>
        <v>143.21468926553672</v>
      </c>
      <c r="Q2034" t="str">
        <f t="shared" si="157"/>
        <v>technology</v>
      </c>
      <c r="R2034" t="str">
        <f t="shared" si="158"/>
        <v>hardware</v>
      </c>
      <c r="S2034" s="12">
        <f>(((K2034/60)/60)/24)+DATE(1970,1,1)</f>
        <v>42689.565671296295</v>
      </c>
      <c r="T2034" s="12">
        <f t="shared" si="159"/>
        <v>42719.208333333328</v>
      </c>
    </row>
    <row r="2035" spans="1:20" ht="60" x14ac:dyDescent="0.25">
      <c r="A2035" s="7">
        <f t="shared" si="155"/>
        <v>179</v>
      </c>
      <c r="B2035">
        <v>2033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8">
        <f t="shared" si="156"/>
        <v>282.71518987341773</v>
      </c>
      <c r="Q2035" t="str">
        <f t="shared" si="157"/>
        <v>technology</v>
      </c>
      <c r="R2035" t="str">
        <f t="shared" si="158"/>
        <v>hardware</v>
      </c>
      <c r="S2035" s="12">
        <f>(((K2035/60)/60)/24)+DATE(1970,1,1)</f>
        <v>41725.082384259258</v>
      </c>
      <c r="T2035" s="12">
        <f t="shared" si="159"/>
        <v>41755.082384259258</v>
      </c>
    </row>
    <row r="2036" spans="1:20" ht="60" x14ac:dyDescent="0.25">
      <c r="A2036" s="7">
        <f t="shared" si="155"/>
        <v>387</v>
      </c>
      <c r="B2036">
        <v>2034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8">
        <f t="shared" si="156"/>
        <v>593.93620078740162</v>
      </c>
      <c r="Q2036" t="str">
        <f t="shared" si="157"/>
        <v>technology</v>
      </c>
      <c r="R2036" t="str">
        <f t="shared" si="158"/>
        <v>hardware</v>
      </c>
      <c r="S2036" s="12">
        <f>(((K2036/60)/60)/24)+DATE(1970,1,1)</f>
        <v>42076.130011574074</v>
      </c>
      <c r="T2036" s="12">
        <f t="shared" si="159"/>
        <v>42131.290277777778</v>
      </c>
    </row>
    <row r="2037" spans="1:20" ht="60" x14ac:dyDescent="0.25">
      <c r="A2037" s="7">
        <f t="shared" si="155"/>
        <v>211</v>
      </c>
      <c r="B2037">
        <v>2035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8">
        <f t="shared" si="156"/>
        <v>262.15704968944101</v>
      </c>
      <c r="Q2037" t="str">
        <f t="shared" si="157"/>
        <v>technology</v>
      </c>
      <c r="R2037" t="str">
        <f t="shared" si="158"/>
        <v>hardware</v>
      </c>
      <c r="S2037" s="12">
        <f>(((K2037/60)/60)/24)+DATE(1970,1,1)</f>
        <v>42311.625081018516</v>
      </c>
      <c r="T2037" s="12">
        <f t="shared" si="159"/>
        <v>42357.041666666672</v>
      </c>
    </row>
    <row r="2038" spans="1:20" ht="60" x14ac:dyDescent="0.25">
      <c r="A2038" s="7">
        <f t="shared" si="155"/>
        <v>132</v>
      </c>
      <c r="B2038">
        <v>2036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8">
        <f t="shared" si="156"/>
        <v>46.580778301886795</v>
      </c>
      <c r="Q2038" t="str">
        <f t="shared" si="157"/>
        <v>technology</v>
      </c>
      <c r="R2038" t="str">
        <f t="shared" si="158"/>
        <v>hardware</v>
      </c>
      <c r="S2038" s="12">
        <f>(((K2038/60)/60)/24)+DATE(1970,1,1)</f>
        <v>41738.864803240744</v>
      </c>
      <c r="T2038" s="12">
        <f t="shared" si="159"/>
        <v>41768.864803240744</v>
      </c>
    </row>
    <row r="2039" spans="1:20" ht="45" x14ac:dyDescent="0.25">
      <c r="A2039" s="7">
        <f t="shared" si="155"/>
        <v>300</v>
      </c>
      <c r="B2039">
        <v>2037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8">
        <f t="shared" si="156"/>
        <v>70.041118881118877</v>
      </c>
      <c r="Q2039" t="str">
        <f t="shared" si="157"/>
        <v>technology</v>
      </c>
      <c r="R2039" t="str">
        <f t="shared" si="158"/>
        <v>hardware</v>
      </c>
      <c r="S2039" s="12">
        <f>(((K2039/60)/60)/24)+DATE(1970,1,1)</f>
        <v>41578.210104166668</v>
      </c>
      <c r="T2039" s="12">
        <f t="shared" si="159"/>
        <v>41638.251770833333</v>
      </c>
    </row>
    <row r="2040" spans="1:20" ht="60" x14ac:dyDescent="0.25">
      <c r="A2040" s="7">
        <f t="shared" si="155"/>
        <v>421</v>
      </c>
      <c r="B2040">
        <v>2038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8">
        <f t="shared" si="156"/>
        <v>164.90686274509804</v>
      </c>
      <c r="Q2040" t="str">
        <f t="shared" si="157"/>
        <v>technology</v>
      </c>
      <c r="R2040" t="str">
        <f t="shared" si="158"/>
        <v>hardware</v>
      </c>
      <c r="S2040" s="12">
        <f>(((K2040/60)/60)/24)+DATE(1970,1,1)</f>
        <v>41424.27107638889</v>
      </c>
      <c r="T2040" s="12">
        <f t="shared" si="159"/>
        <v>41456.75</v>
      </c>
    </row>
    <row r="2041" spans="1:20" ht="45" x14ac:dyDescent="0.25">
      <c r="A2041" s="7">
        <f t="shared" si="155"/>
        <v>136</v>
      </c>
      <c r="B2041">
        <v>2039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8">
        <f t="shared" si="156"/>
        <v>449.26385224274406</v>
      </c>
      <c r="Q2041" t="str">
        <f t="shared" si="157"/>
        <v>technology</v>
      </c>
      <c r="R2041" t="str">
        <f t="shared" si="158"/>
        <v>hardware</v>
      </c>
      <c r="S2041" s="12">
        <f>(((K2041/60)/60)/24)+DATE(1970,1,1)</f>
        <v>42675.438946759255</v>
      </c>
      <c r="T2041" s="12">
        <f t="shared" si="159"/>
        <v>42705.207638888889</v>
      </c>
    </row>
    <row r="2042" spans="1:20" ht="30" x14ac:dyDescent="0.25">
      <c r="A2042" s="7">
        <f t="shared" si="155"/>
        <v>248</v>
      </c>
      <c r="B2042">
        <v>2040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8">
        <f t="shared" si="156"/>
        <v>27.472841328413285</v>
      </c>
      <c r="Q2042" t="str">
        <f t="shared" si="157"/>
        <v>technology</v>
      </c>
      <c r="R2042" t="str">
        <f t="shared" si="158"/>
        <v>hardware</v>
      </c>
      <c r="S2042" s="12">
        <f>(((K2042/60)/60)/24)+DATE(1970,1,1)</f>
        <v>41578.927118055559</v>
      </c>
      <c r="T2042" s="12">
        <f t="shared" si="159"/>
        <v>41593.968784722223</v>
      </c>
    </row>
    <row r="2043" spans="1:20" ht="60" x14ac:dyDescent="0.25">
      <c r="A2043" s="7">
        <f t="shared" si="155"/>
        <v>182</v>
      </c>
      <c r="B2043">
        <v>2041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8">
        <f t="shared" si="156"/>
        <v>143.97499999999999</v>
      </c>
      <c r="Q2043" t="str">
        <f t="shared" si="157"/>
        <v>technology</v>
      </c>
      <c r="R2043" t="str">
        <f t="shared" si="158"/>
        <v>hardware</v>
      </c>
      <c r="S2043" s="12">
        <f>(((K2043/60)/60)/24)+DATE(1970,1,1)</f>
        <v>42654.525775462964</v>
      </c>
      <c r="T2043" s="12">
        <f t="shared" si="159"/>
        <v>42684.567442129628</v>
      </c>
    </row>
    <row r="2044" spans="1:20" ht="45" x14ac:dyDescent="0.25">
      <c r="A2044" s="7">
        <f t="shared" si="155"/>
        <v>124</v>
      </c>
      <c r="B2044">
        <v>2042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8">
        <f t="shared" si="156"/>
        <v>88.23571428571428</v>
      </c>
      <c r="Q2044" t="str">
        <f t="shared" si="157"/>
        <v>technology</v>
      </c>
      <c r="R2044" t="str">
        <f t="shared" si="158"/>
        <v>hardware</v>
      </c>
      <c r="S2044" s="12">
        <f>(((K2044/60)/60)/24)+DATE(1970,1,1)</f>
        <v>42331.708032407405</v>
      </c>
      <c r="T2044" s="12">
        <f t="shared" si="159"/>
        <v>42391.708032407405</v>
      </c>
    </row>
    <row r="2045" spans="1:20" ht="60" x14ac:dyDescent="0.25">
      <c r="A2045" s="7">
        <f t="shared" si="155"/>
        <v>506</v>
      </c>
      <c r="B2045">
        <v>2043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8">
        <f t="shared" si="156"/>
        <v>36.326424870466319</v>
      </c>
      <c r="Q2045" t="str">
        <f t="shared" si="157"/>
        <v>technology</v>
      </c>
      <c r="R2045" t="str">
        <f t="shared" si="158"/>
        <v>hardware</v>
      </c>
      <c r="S2045" s="12">
        <f>(((K2045/60)/60)/24)+DATE(1970,1,1)</f>
        <v>42661.176817129628</v>
      </c>
      <c r="T2045" s="12">
        <f t="shared" si="159"/>
        <v>42715.207638888889</v>
      </c>
    </row>
    <row r="2046" spans="1:20" ht="60" x14ac:dyDescent="0.25">
      <c r="A2046" s="7">
        <f t="shared" si="155"/>
        <v>108</v>
      </c>
      <c r="B2046">
        <v>2044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8">
        <f t="shared" si="156"/>
        <v>90.177777777777777</v>
      </c>
      <c r="Q2046" t="str">
        <f t="shared" si="157"/>
        <v>technology</v>
      </c>
      <c r="R2046" t="str">
        <f t="shared" si="158"/>
        <v>hardware</v>
      </c>
      <c r="S2046" s="12">
        <f>(((K2046/60)/60)/24)+DATE(1970,1,1)</f>
        <v>42138.684189814812</v>
      </c>
      <c r="T2046" s="12">
        <f t="shared" si="159"/>
        <v>42168.684189814812</v>
      </c>
    </row>
    <row r="2047" spans="1:20" ht="60" x14ac:dyDescent="0.25">
      <c r="A2047" s="7">
        <f t="shared" si="155"/>
        <v>819</v>
      </c>
      <c r="B2047">
        <v>2045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8">
        <f t="shared" si="156"/>
        <v>152.62361216730039</v>
      </c>
      <c r="Q2047" t="str">
        <f t="shared" si="157"/>
        <v>technology</v>
      </c>
      <c r="R2047" t="str">
        <f t="shared" si="158"/>
        <v>hardware</v>
      </c>
      <c r="S2047" s="12">
        <f>(((K2047/60)/60)/24)+DATE(1970,1,1)</f>
        <v>41069.088506944441</v>
      </c>
      <c r="T2047" s="12">
        <f t="shared" si="159"/>
        <v>41099.088506944441</v>
      </c>
    </row>
    <row r="2048" spans="1:20" ht="60" x14ac:dyDescent="0.25">
      <c r="A2048" s="7">
        <f t="shared" si="155"/>
        <v>121</v>
      </c>
      <c r="B2048">
        <v>2046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8">
        <f t="shared" si="156"/>
        <v>55.806451612903224</v>
      </c>
      <c r="Q2048" t="str">
        <f t="shared" si="157"/>
        <v>technology</v>
      </c>
      <c r="R2048" t="str">
        <f t="shared" si="158"/>
        <v>hardware</v>
      </c>
      <c r="S2048" s="12">
        <f>(((K2048/60)/60)/24)+DATE(1970,1,1)</f>
        <v>41387.171805555554</v>
      </c>
      <c r="T2048" s="12">
        <f t="shared" si="159"/>
        <v>41417.171805555554</v>
      </c>
    </row>
    <row r="2049" spans="1:20" ht="60" x14ac:dyDescent="0.25">
      <c r="A2049" s="7">
        <f t="shared" si="155"/>
        <v>103</v>
      </c>
      <c r="B2049">
        <v>2047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8">
        <f t="shared" si="156"/>
        <v>227.85327313769753</v>
      </c>
      <c r="Q2049" t="str">
        <f t="shared" si="157"/>
        <v>technology</v>
      </c>
      <c r="R2049" t="str">
        <f t="shared" si="158"/>
        <v>hardware</v>
      </c>
      <c r="S2049" s="12">
        <f>(((K2049/60)/60)/24)+DATE(1970,1,1)</f>
        <v>42081.903587962966</v>
      </c>
      <c r="T2049" s="12">
        <f t="shared" si="159"/>
        <v>42111</v>
      </c>
    </row>
    <row r="2050" spans="1:20" ht="60" x14ac:dyDescent="0.25">
      <c r="A2050" s="7">
        <f t="shared" si="155"/>
        <v>148</v>
      </c>
      <c r="B2050">
        <v>2048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8">
        <f t="shared" si="156"/>
        <v>91.82989803350327</v>
      </c>
      <c r="Q2050" t="str">
        <f t="shared" si="157"/>
        <v>technology</v>
      </c>
      <c r="R2050" t="str">
        <f t="shared" si="158"/>
        <v>hardware</v>
      </c>
      <c r="S2050" s="12">
        <f>(((K2050/60)/60)/24)+DATE(1970,1,1)</f>
        <v>41387.651516203703</v>
      </c>
      <c r="T2050" s="12">
        <f t="shared" si="159"/>
        <v>41417.651516203703</v>
      </c>
    </row>
    <row r="2051" spans="1:20" x14ac:dyDescent="0.25">
      <c r="A2051" s="7">
        <f t="shared" ref="A2051:A2114" si="160">IF(E2051&gt;0,ROUND(100*F2051/E2051,0),0)</f>
        <v>120</v>
      </c>
      <c r="B2051">
        <v>2049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8">
        <f t="shared" ref="P2051:P2114" si="161">IF(M2051&gt;0,F2051/M2051,0)</f>
        <v>80.991037735849048</v>
      </c>
      <c r="Q2051" t="str">
        <f t="shared" ref="Q2051:Q2114" si="162">MID(O2051,1,FIND("/",O2051)-1)</f>
        <v>technology</v>
      </c>
      <c r="R2051" t="str">
        <f t="shared" ref="R2051:R2114" si="163">MID(O2051,FIND("/",O2051)+1,LEN(O2051)-FIND("/",O2051))</f>
        <v>hardware</v>
      </c>
      <c r="S2051" s="12">
        <f>(((K2051/60)/60)/24)+DATE(1970,1,1)</f>
        <v>41575.527349537035</v>
      </c>
      <c r="T2051" s="12">
        <f t="shared" ref="T2051:T2114" si="164">(((J2051/60)/60)/24)+DATE(1970,1,1)</f>
        <v>41610.957638888889</v>
      </c>
    </row>
    <row r="2052" spans="1:20" ht="60" x14ac:dyDescent="0.25">
      <c r="A2052" s="7">
        <f t="shared" si="160"/>
        <v>473</v>
      </c>
      <c r="B2052">
        <v>2050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8">
        <f t="shared" si="161"/>
        <v>278.39411764705881</v>
      </c>
      <c r="Q2052" t="str">
        <f t="shared" si="162"/>
        <v>technology</v>
      </c>
      <c r="R2052" t="str">
        <f t="shared" si="163"/>
        <v>hardware</v>
      </c>
      <c r="S2052" s="12">
        <f>(((K2052/60)/60)/24)+DATE(1970,1,1)</f>
        <v>42115.071504629625</v>
      </c>
      <c r="T2052" s="12">
        <f t="shared" si="164"/>
        <v>42155.071504629625</v>
      </c>
    </row>
    <row r="2053" spans="1:20" ht="60" x14ac:dyDescent="0.25">
      <c r="A2053" s="7">
        <f t="shared" si="160"/>
        <v>130</v>
      </c>
      <c r="B2053">
        <v>2051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8">
        <f t="shared" si="161"/>
        <v>43.095041322314053</v>
      </c>
      <c r="Q2053" t="str">
        <f t="shared" si="162"/>
        <v>technology</v>
      </c>
      <c r="R2053" t="str">
        <f t="shared" si="163"/>
        <v>hardware</v>
      </c>
      <c r="S2053" s="12">
        <f>(((K2053/60)/60)/24)+DATE(1970,1,1)</f>
        <v>41604.022418981483</v>
      </c>
      <c r="T2053" s="12">
        <f t="shared" si="164"/>
        <v>41634.022418981483</v>
      </c>
    </row>
    <row r="2054" spans="1:20" ht="60" x14ac:dyDescent="0.25">
      <c r="A2054" s="7">
        <f t="shared" si="160"/>
        <v>353</v>
      </c>
      <c r="B2054">
        <v>2052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8">
        <f t="shared" si="161"/>
        <v>326.29205175600737</v>
      </c>
      <c r="Q2054" t="str">
        <f t="shared" si="162"/>
        <v>technology</v>
      </c>
      <c r="R2054" t="str">
        <f t="shared" si="163"/>
        <v>hardware</v>
      </c>
      <c r="S2054" s="12">
        <f>(((K2054/60)/60)/24)+DATE(1970,1,1)</f>
        <v>42375.08394675926</v>
      </c>
      <c r="T2054" s="12">
        <f t="shared" si="164"/>
        <v>42420.08394675926</v>
      </c>
    </row>
    <row r="2055" spans="1:20" ht="60" x14ac:dyDescent="0.25">
      <c r="A2055" s="7">
        <f t="shared" si="160"/>
        <v>101</v>
      </c>
      <c r="B2055">
        <v>2053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8">
        <f t="shared" si="161"/>
        <v>41.743801652892564</v>
      </c>
      <c r="Q2055" t="str">
        <f t="shared" si="162"/>
        <v>technology</v>
      </c>
      <c r="R2055" t="str">
        <f t="shared" si="163"/>
        <v>hardware</v>
      </c>
      <c r="S2055" s="12">
        <f>(((K2055/60)/60)/24)+DATE(1970,1,1)</f>
        <v>42303.617488425924</v>
      </c>
      <c r="T2055" s="12">
        <f t="shared" si="164"/>
        <v>42333.659155092595</v>
      </c>
    </row>
    <row r="2056" spans="1:20" ht="60" x14ac:dyDescent="0.25">
      <c r="A2056" s="7">
        <f t="shared" si="160"/>
        <v>114</v>
      </c>
      <c r="B2056">
        <v>2054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8">
        <f t="shared" si="161"/>
        <v>64.020933977455712</v>
      </c>
      <c r="Q2056" t="str">
        <f t="shared" si="162"/>
        <v>technology</v>
      </c>
      <c r="R2056" t="str">
        <f t="shared" si="163"/>
        <v>hardware</v>
      </c>
      <c r="S2056" s="12">
        <f>(((K2056/60)/60)/24)+DATE(1970,1,1)</f>
        <v>41731.520949074074</v>
      </c>
      <c r="T2056" s="12">
        <f t="shared" si="164"/>
        <v>41761.520949074074</v>
      </c>
    </row>
    <row r="2057" spans="1:20" ht="60" x14ac:dyDescent="0.25">
      <c r="A2057" s="7">
        <f t="shared" si="160"/>
        <v>167</v>
      </c>
      <c r="B2057">
        <v>2055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8">
        <f t="shared" si="161"/>
        <v>99.455445544554451</v>
      </c>
      <c r="Q2057" t="str">
        <f t="shared" si="162"/>
        <v>technology</v>
      </c>
      <c r="R2057" t="str">
        <f t="shared" si="163"/>
        <v>hardware</v>
      </c>
      <c r="S2057" s="12">
        <f>(((K2057/60)/60)/24)+DATE(1970,1,1)</f>
        <v>41946.674108796295</v>
      </c>
      <c r="T2057" s="12">
        <f t="shared" si="164"/>
        <v>41976.166666666672</v>
      </c>
    </row>
    <row r="2058" spans="1:20" ht="45" x14ac:dyDescent="0.25">
      <c r="A2058" s="7">
        <f t="shared" si="160"/>
        <v>153</v>
      </c>
      <c r="B2058">
        <v>2056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8">
        <f t="shared" si="161"/>
        <v>138.49458483754512</v>
      </c>
      <c r="Q2058" t="str">
        <f t="shared" si="162"/>
        <v>technology</v>
      </c>
      <c r="R2058" t="str">
        <f t="shared" si="163"/>
        <v>hardware</v>
      </c>
      <c r="S2058" s="12">
        <f>(((K2058/60)/60)/24)+DATE(1970,1,1)</f>
        <v>41351.76090277778</v>
      </c>
      <c r="T2058" s="12">
        <f t="shared" si="164"/>
        <v>41381.76090277778</v>
      </c>
    </row>
    <row r="2059" spans="1:20" ht="60" x14ac:dyDescent="0.25">
      <c r="A2059" s="7">
        <f t="shared" si="160"/>
        <v>202</v>
      </c>
      <c r="B2059">
        <v>2057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8">
        <f t="shared" si="161"/>
        <v>45.547792792792798</v>
      </c>
      <c r="Q2059" t="str">
        <f t="shared" si="162"/>
        <v>technology</v>
      </c>
      <c r="R2059" t="str">
        <f t="shared" si="163"/>
        <v>hardware</v>
      </c>
      <c r="S2059" s="12">
        <f>(((K2059/60)/60)/24)+DATE(1970,1,1)</f>
        <v>42396.494583333333</v>
      </c>
      <c r="T2059" s="12">
        <f t="shared" si="164"/>
        <v>42426.494583333333</v>
      </c>
    </row>
    <row r="2060" spans="1:20" ht="30" x14ac:dyDescent="0.25">
      <c r="A2060" s="7">
        <f t="shared" si="160"/>
        <v>168</v>
      </c>
      <c r="B2060">
        <v>2058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8">
        <f t="shared" si="161"/>
        <v>10.507317073170732</v>
      </c>
      <c r="Q2060" t="str">
        <f t="shared" si="162"/>
        <v>technology</v>
      </c>
      <c r="R2060" t="str">
        <f t="shared" si="163"/>
        <v>hardware</v>
      </c>
      <c r="S2060" s="12">
        <f>(((K2060/60)/60)/24)+DATE(1970,1,1)</f>
        <v>42026.370717592596</v>
      </c>
      <c r="T2060" s="12">
        <f t="shared" si="164"/>
        <v>42065.833333333328</v>
      </c>
    </row>
    <row r="2061" spans="1:20" ht="60" x14ac:dyDescent="0.25">
      <c r="A2061" s="7">
        <f t="shared" si="160"/>
        <v>143</v>
      </c>
      <c r="B2061">
        <v>2059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8">
        <f t="shared" si="161"/>
        <v>114.76533333333333</v>
      </c>
      <c r="Q2061" t="str">
        <f t="shared" si="162"/>
        <v>technology</v>
      </c>
      <c r="R2061" t="str">
        <f t="shared" si="163"/>
        <v>hardware</v>
      </c>
      <c r="S2061" s="12">
        <f>(((K2061/60)/60)/24)+DATE(1970,1,1)</f>
        <v>42361.602476851855</v>
      </c>
      <c r="T2061" s="12">
        <f t="shared" si="164"/>
        <v>42400.915972222225</v>
      </c>
    </row>
    <row r="2062" spans="1:20" ht="60" x14ac:dyDescent="0.25">
      <c r="A2062" s="7">
        <f t="shared" si="160"/>
        <v>196</v>
      </c>
      <c r="B2062">
        <v>2060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8">
        <f t="shared" si="161"/>
        <v>35.997067448680355</v>
      </c>
      <c r="Q2062" t="str">
        <f t="shared" si="162"/>
        <v>technology</v>
      </c>
      <c r="R2062" t="str">
        <f t="shared" si="163"/>
        <v>hardware</v>
      </c>
      <c r="S2062" s="12">
        <f>(((K2062/60)/60)/24)+DATE(1970,1,1)</f>
        <v>41783.642939814818</v>
      </c>
      <c r="T2062" s="12">
        <f t="shared" si="164"/>
        <v>41843.642939814818</v>
      </c>
    </row>
    <row r="2063" spans="1:20" ht="60" x14ac:dyDescent="0.25">
      <c r="A2063" s="7">
        <f t="shared" si="160"/>
        <v>108</v>
      </c>
      <c r="B2063">
        <v>2061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8">
        <f t="shared" si="161"/>
        <v>154.17142857142858</v>
      </c>
      <c r="Q2063" t="str">
        <f t="shared" si="162"/>
        <v>technology</v>
      </c>
      <c r="R2063" t="str">
        <f t="shared" si="163"/>
        <v>hardware</v>
      </c>
      <c r="S2063" s="12">
        <f>(((K2063/60)/60)/24)+DATE(1970,1,1)</f>
        <v>42705.764513888891</v>
      </c>
      <c r="T2063" s="12">
        <f t="shared" si="164"/>
        <v>42735.764513888891</v>
      </c>
    </row>
    <row r="2064" spans="1:20" ht="60" x14ac:dyDescent="0.25">
      <c r="A2064" s="7">
        <f t="shared" si="160"/>
        <v>115</v>
      </c>
      <c r="B2064">
        <v>2062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8">
        <f t="shared" si="161"/>
        <v>566.38916256157631</v>
      </c>
      <c r="Q2064" t="str">
        <f t="shared" si="162"/>
        <v>technology</v>
      </c>
      <c r="R2064" t="str">
        <f t="shared" si="163"/>
        <v>hardware</v>
      </c>
      <c r="S2064" s="12">
        <f>(((K2064/60)/60)/24)+DATE(1970,1,1)</f>
        <v>42423.3830787037</v>
      </c>
      <c r="T2064" s="12">
        <f t="shared" si="164"/>
        <v>42453.341412037036</v>
      </c>
    </row>
    <row r="2065" spans="1:20" ht="45" x14ac:dyDescent="0.25">
      <c r="A2065" s="7">
        <f t="shared" si="160"/>
        <v>148</v>
      </c>
      <c r="B2065">
        <v>2063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8">
        <f t="shared" si="161"/>
        <v>120.85714285714286</v>
      </c>
      <c r="Q2065" t="str">
        <f t="shared" si="162"/>
        <v>technology</v>
      </c>
      <c r="R2065" t="str">
        <f t="shared" si="163"/>
        <v>hardware</v>
      </c>
      <c r="S2065" s="12">
        <f>(((K2065/60)/60)/24)+DATE(1970,1,1)</f>
        <v>42472.73265046296</v>
      </c>
      <c r="T2065" s="12">
        <f t="shared" si="164"/>
        <v>42505.73265046296</v>
      </c>
    </row>
    <row r="2066" spans="1:20" ht="60" x14ac:dyDescent="0.25">
      <c r="A2066" s="7">
        <f t="shared" si="160"/>
        <v>191</v>
      </c>
      <c r="B2066">
        <v>2064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8">
        <f t="shared" si="161"/>
        <v>86.163845492085343</v>
      </c>
      <c r="Q2066" t="str">
        <f t="shared" si="162"/>
        <v>technology</v>
      </c>
      <c r="R2066" t="str">
        <f t="shared" si="163"/>
        <v>hardware</v>
      </c>
      <c r="S2066" s="12">
        <f>(((K2066/60)/60)/24)+DATE(1970,1,1)</f>
        <v>41389.364849537036</v>
      </c>
      <c r="T2066" s="12">
        <f t="shared" si="164"/>
        <v>41425.5</v>
      </c>
    </row>
    <row r="2067" spans="1:20" ht="60" x14ac:dyDescent="0.25">
      <c r="A2067" s="7">
        <f t="shared" si="160"/>
        <v>199</v>
      </c>
      <c r="B2067">
        <v>2065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8">
        <f t="shared" si="161"/>
        <v>51.212114395886893</v>
      </c>
      <c r="Q2067" t="str">
        <f t="shared" si="162"/>
        <v>technology</v>
      </c>
      <c r="R2067" t="str">
        <f t="shared" si="163"/>
        <v>hardware</v>
      </c>
      <c r="S2067" s="12">
        <f>(((K2067/60)/60)/24)+DATE(1970,1,1)</f>
        <v>41603.333668981482</v>
      </c>
      <c r="T2067" s="12">
        <f t="shared" si="164"/>
        <v>41633.333668981482</v>
      </c>
    </row>
    <row r="2068" spans="1:20" ht="45" x14ac:dyDescent="0.25">
      <c r="A2068" s="7">
        <f t="shared" si="160"/>
        <v>219</v>
      </c>
      <c r="B2068">
        <v>2066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8">
        <f t="shared" si="161"/>
        <v>67.261538461538464</v>
      </c>
      <c r="Q2068" t="str">
        <f t="shared" si="162"/>
        <v>technology</v>
      </c>
      <c r="R2068" t="str">
        <f t="shared" si="163"/>
        <v>hardware</v>
      </c>
      <c r="S2068" s="12">
        <f>(((K2068/60)/60)/24)+DATE(1970,1,1)</f>
        <v>41844.771793981483</v>
      </c>
      <c r="T2068" s="12">
        <f t="shared" si="164"/>
        <v>41874.771793981483</v>
      </c>
    </row>
    <row r="2069" spans="1:20" ht="45" x14ac:dyDescent="0.25">
      <c r="A2069" s="7">
        <f t="shared" si="160"/>
        <v>127</v>
      </c>
      <c r="B2069">
        <v>2067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8">
        <f t="shared" si="161"/>
        <v>62.8</v>
      </c>
      <c r="Q2069" t="str">
        <f t="shared" si="162"/>
        <v>technology</v>
      </c>
      <c r="R2069" t="str">
        <f t="shared" si="163"/>
        <v>hardware</v>
      </c>
      <c r="S2069" s="12">
        <f>(((K2069/60)/60)/24)+DATE(1970,1,1)</f>
        <v>42115.853888888887</v>
      </c>
      <c r="T2069" s="12">
        <f t="shared" si="164"/>
        <v>42148.853888888887</v>
      </c>
    </row>
    <row r="2070" spans="1:20" ht="60" x14ac:dyDescent="0.25">
      <c r="A2070" s="7">
        <f t="shared" si="160"/>
        <v>105</v>
      </c>
      <c r="B2070">
        <v>2068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8">
        <f t="shared" si="161"/>
        <v>346.13118421052633</v>
      </c>
      <c r="Q2070" t="str">
        <f t="shared" si="162"/>
        <v>technology</v>
      </c>
      <c r="R2070" t="str">
        <f t="shared" si="163"/>
        <v>hardware</v>
      </c>
      <c r="S2070" s="12">
        <f>(((K2070/60)/60)/24)+DATE(1970,1,1)</f>
        <v>42633.841608796298</v>
      </c>
      <c r="T2070" s="12">
        <f t="shared" si="164"/>
        <v>42663.841608796298</v>
      </c>
    </row>
    <row r="2071" spans="1:20" ht="60" x14ac:dyDescent="0.25">
      <c r="A2071" s="7">
        <f t="shared" si="160"/>
        <v>128</v>
      </c>
      <c r="B2071">
        <v>2069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8">
        <f t="shared" si="161"/>
        <v>244.11912547528519</v>
      </c>
      <c r="Q2071" t="str">
        <f t="shared" si="162"/>
        <v>technology</v>
      </c>
      <c r="R2071" t="str">
        <f t="shared" si="163"/>
        <v>hardware</v>
      </c>
      <c r="S2071" s="12">
        <f>(((K2071/60)/60)/24)+DATE(1970,1,1)</f>
        <v>42340.972118055557</v>
      </c>
      <c r="T2071" s="12">
        <f t="shared" si="164"/>
        <v>42371.972118055557</v>
      </c>
    </row>
    <row r="2072" spans="1:20" ht="60" x14ac:dyDescent="0.25">
      <c r="A2072" s="7">
        <f t="shared" si="160"/>
        <v>317</v>
      </c>
      <c r="B2072">
        <v>2070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8">
        <f t="shared" si="161"/>
        <v>259.25424836601309</v>
      </c>
      <c r="Q2072" t="str">
        <f t="shared" si="162"/>
        <v>technology</v>
      </c>
      <c r="R2072" t="str">
        <f t="shared" si="163"/>
        <v>hardware</v>
      </c>
      <c r="S2072" s="12">
        <f>(((K2072/60)/60)/24)+DATE(1970,1,1)</f>
        <v>42519.6565162037</v>
      </c>
      <c r="T2072" s="12">
        <f t="shared" si="164"/>
        <v>42549.6565162037</v>
      </c>
    </row>
    <row r="2073" spans="1:20" ht="60" x14ac:dyDescent="0.25">
      <c r="A2073" s="7">
        <f t="shared" si="160"/>
        <v>281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8">
        <f t="shared" si="161"/>
        <v>201.96402877697841</v>
      </c>
      <c r="Q2073" t="str">
        <f t="shared" si="162"/>
        <v>technology</v>
      </c>
      <c r="R2073" t="str">
        <f t="shared" si="163"/>
        <v>hardware</v>
      </c>
      <c r="S2073" s="12">
        <f>(((K2073/60)/60)/24)+DATE(1970,1,1)</f>
        <v>42600.278749999998</v>
      </c>
      <c r="T2073" s="12">
        <f t="shared" si="164"/>
        <v>42645.278749999998</v>
      </c>
    </row>
    <row r="2074" spans="1:20" ht="60" x14ac:dyDescent="0.25">
      <c r="A2074" s="7">
        <f t="shared" si="160"/>
        <v>111</v>
      </c>
      <c r="B2074">
        <v>2072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8">
        <f t="shared" si="161"/>
        <v>226.20857142857142</v>
      </c>
      <c r="Q2074" t="str">
        <f t="shared" si="162"/>
        <v>technology</v>
      </c>
      <c r="R2074" t="str">
        <f t="shared" si="163"/>
        <v>hardware</v>
      </c>
      <c r="S2074" s="12">
        <f>(((K2074/60)/60)/24)+DATE(1970,1,1)</f>
        <v>42467.581388888888</v>
      </c>
      <c r="T2074" s="12">
        <f t="shared" si="164"/>
        <v>42497.581388888888</v>
      </c>
    </row>
    <row r="2075" spans="1:20" ht="60" x14ac:dyDescent="0.25">
      <c r="A2075" s="7">
        <f t="shared" si="160"/>
        <v>153</v>
      </c>
      <c r="B2075">
        <v>2073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8">
        <f t="shared" si="161"/>
        <v>324.69</v>
      </c>
      <c r="Q2075" t="str">
        <f t="shared" si="162"/>
        <v>technology</v>
      </c>
      <c r="R2075" t="str">
        <f t="shared" si="163"/>
        <v>hardware</v>
      </c>
      <c r="S2075" s="12">
        <f>(((K2075/60)/60)/24)+DATE(1970,1,1)</f>
        <v>42087.668032407411</v>
      </c>
      <c r="T2075" s="12">
        <f t="shared" si="164"/>
        <v>42132.668032407411</v>
      </c>
    </row>
    <row r="2076" spans="1:20" ht="30" x14ac:dyDescent="0.25">
      <c r="A2076" s="7">
        <f t="shared" si="160"/>
        <v>103</v>
      </c>
      <c r="B2076">
        <v>2074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8">
        <f t="shared" si="161"/>
        <v>205</v>
      </c>
      <c r="Q2076" t="str">
        <f t="shared" si="162"/>
        <v>technology</v>
      </c>
      <c r="R2076" t="str">
        <f t="shared" si="163"/>
        <v>hardware</v>
      </c>
      <c r="S2076" s="12">
        <f>(((K2076/60)/60)/24)+DATE(1970,1,1)</f>
        <v>42466.826180555552</v>
      </c>
      <c r="T2076" s="12">
        <f t="shared" si="164"/>
        <v>42496.826180555552</v>
      </c>
    </row>
    <row r="2077" spans="1:20" ht="45" x14ac:dyDescent="0.25">
      <c r="A2077" s="7">
        <f t="shared" si="160"/>
        <v>1678</v>
      </c>
      <c r="B2077">
        <v>2075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8">
        <f t="shared" si="161"/>
        <v>20.465926829268295</v>
      </c>
      <c r="Q2077" t="str">
        <f t="shared" si="162"/>
        <v>technology</v>
      </c>
      <c r="R2077" t="str">
        <f t="shared" si="163"/>
        <v>hardware</v>
      </c>
      <c r="S2077" s="12">
        <f>(((K2077/60)/60)/24)+DATE(1970,1,1)</f>
        <v>41450.681574074071</v>
      </c>
      <c r="T2077" s="12">
        <f t="shared" si="164"/>
        <v>41480.681574074071</v>
      </c>
    </row>
    <row r="2078" spans="1:20" ht="30" x14ac:dyDescent="0.25">
      <c r="A2078" s="7">
        <f t="shared" si="160"/>
        <v>543</v>
      </c>
      <c r="B2078">
        <v>2076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8">
        <f t="shared" si="161"/>
        <v>116.35303146309367</v>
      </c>
      <c r="Q2078" t="str">
        <f t="shared" si="162"/>
        <v>technology</v>
      </c>
      <c r="R2078" t="str">
        <f t="shared" si="163"/>
        <v>hardware</v>
      </c>
      <c r="S2078" s="12">
        <f>(((K2078/60)/60)/24)+DATE(1970,1,1)</f>
        <v>41803.880659722221</v>
      </c>
      <c r="T2078" s="12">
        <f t="shared" si="164"/>
        <v>41843.880659722221</v>
      </c>
    </row>
    <row r="2079" spans="1:20" ht="45" x14ac:dyDescent="0.25">
      <c r="A2079" s="7">
        <f t="shared" si="160"/>
        <v>116</v>
      </c>
      <c r="B2079">
        <v>2077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8">
        <f t="shared" si="161"/>
        <v>307.20212765957444</v>
      </c>
      <c r="Q2079" t="str">
        <f t="shared" si="162"/>
        <v>technology</v>
      </c>
      <c r="R2079" t="str">
        <f t="shared" si="163"/>
        <v>hardware</v>
      </c>
      <c r="S2079" s="12">
        <f>(((K2079/60)/60)/24)+DATE(1970,1,1)</f>
        <v>42103.042546296296</v>
      </c>
      <c r="T2079" s="12">
        <f t="shared" si="164"/>
        <v>42160.875</v>
      </c>
    </row>
    <row r="2080" spans="1:20" ht="45" x14ac:dyDescent="0.25">
      <c r="A2080" s="7">
        <f t="shared" si="160"/>
        <v>131</v>
      </c>
      <c r="B2080">
        <v>2078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8">
        <f t="shared" si="161"/>
        <v>546.6875</v>
      </c>
      <c r="Q2080" t="str">
        <f t="shared" si="162"/>
        <v>technology</v>
      </c>
      <c r="R2080" t="str">
        <f t="shared" si="163"/>
        <v>hardware</v>
      </c>
      <c r="S2080" s="12">
        <f>(((K2080/60)/60)/24)+DATE(1970,1,1)</f>
        <v>42692.771493055552</v>
      </c>
      <c r="T2080" s="12">
        <f t="shared" si="164"/>
        <v>42722.771493055552</v>
      </c>
    </row>
    <row r="2081" spans="1:20" ht="60" x14ac:dyDescent="0.25">
      <c r="A2081" s="7">
        <f t="shared" si="160"/>
        <v>288</v>
      </c>
      <c r="B2081">
        <v>2079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8">
        <f t="shared" si="161"/>
        <v>47.474464579901152</v>
      </c>
      <c r="Q2081" t="str">
        <f t="shared" si="162"/>
        <v>technology</v>
      </c>
      <c r="R2081" t="str">
        <f t="shared" si="163"/>
        <v>hardware</v>
      </c>
      <c r="S2081" s="12">
        <f>(((K2081/60)/60)/24)+DATE(1970,1,1)</f>
        <v>42150.71056712963</v>
      </c>
      <c r="T2081" s="12">
        <f t="shared" si="164"/>
        <v>42180.791666666672</v>
      </c>
    </row>
    <row r="2082" spans="1:20" ht="60" x14ac:dyDescent="0.25">
      <c r="A2082" s="7">
        <f t="shared" si="160"/>
        <v>508</v>
      </c>
      <c r="B2082">
        <v>2080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8">
        <f t="shared" si="161"/>
        <v>101.56</v>
      </c>
      <c r="Q2082" t="str">
        <f t="shared" si="162"/>
        <v>technology</v>
      </c>
      <c r="R2082" t="str">
        <f t="shared" si="163"/>
        <v>hardware</v>
      </c>
      <c r="S2082" s="12">
        <f>(((K2082/60)/60)/24)+DATE(1970,1,1)</f>
        <v>42289.957175925927</v>
      </c>
      <c r="T2082" s="12">
        <f t="shared" si="164"/>
        <v>42319.998842592591</v>
      </c>
    </row>
    <row r="2083" spans="1:20" ht="60" x14ac:dyDescent="0.25">
      <c r="A2083" s="7">
        <f t="shared" si="160"/>
        <v>115</v>
      </c>
      <c r="B2083">
        <v>2081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8">
        <f t="shared" si="161"/>
        <v>72.909090909090907</v>
      </c>
      <c r="Q2083" t="str">
        <f t="shared" si="162"/>
        <v>music</v>
      </c>
      <c r="R2083" t="str">
        <f t="shared" si="163"/>
        <v>indie rock</v>
      </c>
      <c r="S2083" s="12">
        <f>(((K2083/60)/60)/24)+DATE(1970,1,1)</f>
        <v>41004.156886574077</v>
      </c>
      <c r="T2083" s="12">
        <f t="shared" si="164"/>
        <v>41045.207638888889</v>
      </c>
    </row>
    <row r="2084" spans="1:20" ht="60" x14ac:dyDescent="0.25">
      <c r="A2084" s="7">
        <f t="shared" si="160"/>
        <v>111</v>
      </c>
      <c r="B2084">
        <v>2082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8">
        <f t="shared" si="161"/>
        <v>43.710526315789473</v>
      </c>
      <c r="Q2084" t="str">
        <f t="shared" si="162"/>
        <v>music</v>
      </c>
      <c r="R2084" t="str">
        <f t="shared" si="163"/>
        <v>indie rock</v>
      </c>
      <c r="S2084" s="12">
        <f>(((K2084/60)/60)/24)+DATE(1970,1,1)</f>
        <v>40811.120324074072</v>
      </c>
      <c r="T2084" s="12">
        <f t="shared" si="164"/>
        <v>40871.161990740737</v>
      </c>
    </row>
    <row r="2085" spans="1:20" ht="60" x14ac:dyDescent="0.25">
      <c r="A2085" s="7">
        <f t="shared" si="160"/>
        <v>113</v>
      </c>
      <c r="B2085">
        <v>2083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8">
        <f t="shared" si="161"/>
        <v>34</v>
      </c>
      <c r="Q2085" t="str">
        <f t="shared" si="162"/>
        <v>music</v>
      </c>
      <c r="R2085" t="str">
        <f t="shared" si="163"/>
        <v>indie rock</v>
      </c>
      <c r="S2085" s="12">
        <f>(((K2085/60)/60)/24)+DATE(1970,1,1)</f>
        <v>41034.72216435185</v>
      </c>
      <c r="T2085" s="12">
        <f t="shared" si="164"/>
        <v>41064.72216435185</v>
      </c>
    </row>
    <row r="2086" spans="1:20" ht="45" x14ac:dyDescent="0.25">
      <c r="A2086" s="7">
        <f t="shared" si="160"/>
        <v>108</v>
      </c>
      <c r="B2086">
        <v>2084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8">
        <f t="shared" si="161"/>
        <v>70.652173913043484</v>
      </c>
      <c r="Q2086" t="str">
        <f t="shared" si="162"/>
        <v>music</v>
      </c>
      <c r="R2086" t="str">
        <f t="shared" si="163"/>
        <v>indie rock</v>
      </c>
      <c r="S2086" s="12">
        <f>(((K2086/60)/60)/24)+DATE(1970,1,1)</f>
        <v>41731.833124999997</v>
      </c>
      <c r="T2086" s="12">
        <f t="shared" si="164"/>
        <v>41763.290972222225</v>
      </c>
    </row>
    <row r="2087" spans="1:20" ht="60" x14ac:dyDescent="0.25">
      <c r="A2087" s="7">
        <f t="shared" si="160"/>
        <v>124</v>
      </c>
      <c r="B2087">
        <v>2085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8">
        <f t="shared" si="161"/>
        <v>89.301204819277103</v>
      </c>
      <c r="Q2087" t="str">
        <f t="shared" si="162"/>
        <v>music</v>
      </c>
      <c r="R2087" t="str">
        <f t="shared" si="163"/>
        <v>indie rock</v>
      </c>
      <c r="S2087" s="12">
        <f>(((K2087/60)/60)/24)+DATE(1970,1,1)</f>
        <v>41075.835497685184</v>
      </c>
      <c r="T2087" s="12">
        <f t="shared" si="164"/>
        <v>41105.835497685184</v>
      </c>
    </row>
    <row r="2088" spans="1:20" ht="45" x14ac:dyDescent="0.25">
      <c r="A2088" s="7">
        <f t="shared" si="160"/>
        <v>101</v>
      </c>
      <c r="B2088">
        <v>2086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8">
        <f t="shared" si="161"/>
        <v>115.08571428571429</v>
      </c>
      <c r="Q2088" t="str">
        <f t="shared" si="162"/>
        <v>music</v>
      </c>
      <c r="R2088" t="str">
        <f t="shared" si="163"/>
        <v>indie rock</v>
      </c>
      <c r="S2088" s="12">
        <f>(((K2088/60)/60)/24)+DATE(1970,1,1)</f>
        <v>40860.67050925926</v>
      </c>
      <c r="T2088" s="12">
        <f t="shared" si="164"/>
        <v>40891.207638888889</v>
      </c>
    </row>
    <row r="2089" spans="1:20" ht="60" x14ac:dyDescent="0.25">
      <c r="A2089" s="7">
        <f t="shared" si="160"/>
        <v>104</v>
      </c>
      <c r="B2089">
        <v>2087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8">
        <f t="shared" si="161"/>
        <v>62.12</v>
      </c>
      <c r="Q2089" t="str">
        <f t="shared" si="162"/>
        <v>music</v>
      </c>
      <c r="R2089" t="str">
        <f t="shared" si="163"/>
        <v>indie rock</v>
      </c>
      <c r="S2089" s="12">
        <f>(((K2089/60)/60)/24)+DATE(1970,1,1)</f>
        <v>40764.204375000001</v>
      </c>
      <c r="T2089" s="12">
        <f t="shared" si="164"/>
        <v>40794.204375000001</v>
      </c>
    </row>
    <row r="2090" spans="1:20" ht="60" x14ac:dyDescent="0.25">
      <c r="A2090" s="7">
        <f t="shared" si="160"/>
        <v>116</v>
      </c>
      <c r="B2090">
        <v>2088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8">
        <f t="shared" si="161"/>
        <v>46.204266666666669</v>
      </c>
      <c r="Q2090" t="str">
        <f t="shared" si="162"/>
        <v>music</v>
      </c>
      <c r="R2090" t="str">
        <f t="shared" si="163"/>
        <v>indie rock</v>
      </c>
      <c r="S2090" s="12">
        <f>(((K2090/60)/60)/24)+DATE(1970,1,1)</f>
        <v>40395.714722222219</v>
      </c>
      <c r="T2090" s="12">
        <f t="shared" si="164"/>
        <v>40432.165972222225</v>
      </c>
    </row>
    <row r="2091" spans="1:20" ht="30" x14ac:dyDescent="0.25">
      <c r="A2091" s="7">
        <f t="shared" si="160"/>
        <v>120</v>
      </c>
      <c r="B2091">
        <v>2089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8">
        <f t="shared" si="161"/>
        <v>48.54854838709678</v>
      </c>
      <c r="Q2091" t="str">
        <f t="shared" si="162"/>
        <v>music</v>
      </c>
      <c r="R2091" t="str">
        <f t="shared" si="163"/>
        <v>indie rock</v>
      </c>
      <c r="S2091" s="12">
        <f>(((K2091/60)/60)/24)+DATE(1970,1,1)</f>
        <v>41453.076319444444</v>
      </c>
      <c r="T2091" s="12">
        <f t="shared" si="164"/>
        <v>41488.076319444444</v>
      </c>
    </row>
    <row r="2092" spans="1:20" ht="60" x14ac:dyDescent="0.25">
      <c r="A2092" s="7">
        <f t="shared" si="160"/>
        <v>115</v>
      </c>
      <c r="B2092">
        <v>2090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8">
        <f t="shared" si="161"/>
        <v>57.520187499999999</v>
      </c>
      <c r="Q2092" t="str">
        <f t="shared" si="162"/>
        <v>music</v>
      </c>
      <c r="R2092" t="str">
        <f t="shared" si="163"/>
        <v>indie rock</v>
      </c>
      <c r="S2092" s="12">
        <f>(((K2092/60)/60)/24)+DATE(1970,1,1)</f>
        <v>41299.381423611114</v>
      </c>
      <c r="T2092" s="12">
        <f t="shared" si="164"/>
        <v>41329.381423611114</v>
      </c>
    </row>
    <row r="2093" spans="1:20" ht="60" x14ac:dyDescent="0.25">
      <c r="A2093" s="7">
        <f t="shared" si="160"/>
        <v>120</v>
      </c>
      <c r="B2093">
        <v>2091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8">
        <f t="shared" si="161"/>
        <v>88.147154471544724</v>
      </c>
      <c r="Q2093" t="str">
        <f t="shared" si="162"/>
        <v>music</v>
      </c>
      <c r="R2093" t="str">
        <f t="shared" si="163"/>
        <v>indie rock</v>
      </c>
      <c r="S2093" s="12">
        <f>(((K2093/60)/60)/24)+DATE(1970,1,1)</f>
        <v>40555.322662037033</v>
      </c>
      <c r="T2093" s="12">
        <f t="shared" si="164"/>
        <v>40603.833333333336</v>
      </c>
    </row>
    <row r="2094" spans="1:20" ht="45" x14ac:dyDescent="0.25">
      <c r="A2094" s="7">
        <f t="shared" si="160"/>
        <v>101</v>
      </c>
      <c r="B2094">
        <v>2092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8">
        <f t="shared" si="161"/>
        <v>110.49090909090908</v>
      </c>
      <c r="Q2094" t="str">
        <f t="shared" si="162"/>
        <v>music</v>
      </c>
      <c r="R2094" t="str">
        <f t="shared" si="163"/>
        <v>indie rock</v>
      </c>
      <c r="S2094" s="12">
        <f>(((K2094/60)/60)/24)+DATE(1970,1,1)</f>
        <v>40763.707546296297</v>
      </c>
      <c r="T2094" s="12">
        <f t="shared" si="164"/>
        <v>40823.707546296297</v>
      </c>
    </row>
    <row r="2095" spans="1:20" ht="45" x14ac:dyDescent="0.25">
      <c r="A2095" s="7">
        <f t="shared" si="160"/>
        <v>102</v>
      </c>
      <c r="B2095">
        <v>2093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8">
        <f t="shared" si="161"/>
        <v>66.826086956521735</v>
      </c>
      <c r="Q2095" t="str">
        <f t="shared" si="162"/>
        <v>music</v>
      </c>
      <c r="R2095" t="str">
        <f t="shared" si="163"/>
        <v>indie rock</v>
      </c>
      <c r="S2095" s="12">
        <f>(((K2095/60)/60)/24)+DATE(1970,1,1)</f>
        <v>41205.854537037041</v>
      </c>
      <c r="T2095" s="12">
        <f t="shared" si="164"/>
        <v>41265.896203703705</v>
      </c>
    </row>
    <row r="2096" spans="1:20" ht="60" x14ac:dyDescent="0.25">
      <c r="A2096" s="7">
        <f t="shared" si="160"/>
        <v>121</v>
      </c>
      <c r="B2096">
        <v>2094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8">
        <f t="shared" si="161"/>
        <v>58.597222222222221</v>
      </c>
      <c r="Q2096" t="str">
        <f t="shared" si="162"/>
        <v>music</v>
      </c>
      <c r="R2096" t="str">
        <f t="shared" si="163"/>
        <v>indie rock</v>
      </c>
      <c r="S2096" s="12">
        <f>(((K2096/60)/60)/24)+DATE(1970,1,1)</f>
        <v>40939.02002314815</v>
      </c>
      <c r="T2096" s="12">
        <f t="shared" si="164"/>
        <v>40973.125</v>
      </c>
    </row>
    <row r="2097" spans="1:20" ht="45" x14ac:dyDescent="0.25">
      <c r="A2097" s="7">
        <f t="shared" si="160"/>
        <v>100</v>
      </c>
      <c r="B2097">
        <v>2095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8">
        <f t="shared" si="161"/>
        <v>113.63636363636364</v>
      </c>
      <c r="Q2097" t="str">
        <f t="shared" si="162"/>
        <v>music</v>
      </c>
      <c r="R2097" t="str">
        <f t="shared" si="163"/>
        <v>indie rock</v>
      </c>
      <c r="S2097" s="12">
        <f>(((K2097/60)/60)/24)+DATE(1970,1,1)</f>
        <v>40758.733483796292</v>
      </c>
      <c r="T2097" s="12">
        <f t="shared" si="164"/>
        <v>40818.733483796292</v>
      </c>
    </row>
    <row r="2098" spans="1:20" ht="45" x14ac:dyDescent="0.25">
      <c r="A2098" s="7">
        <f t="shared" si="160"/>
        <v>102</v>
      </c>
      <c r="B2098">
        <v>2096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8">
        <f t="shared" si="161"/>
        <v>43.571428571428569</v>
      </c>
      <c r="Q2098" t="str">
        <f t="shared" si="162"/>
        <v>music</v>
      </c>
      <c r="R2098" t="str">
        <f t="shared" si="163"/>
        <v>indie rock</v>
      </c>
      <c r="S2098" s="12">
        <f>(((K2098/60)/60)/24)+DATE(1970,1,1)</f>
        <v>41192.758506944447</v>
      </c>
      <c r="T2098" s="12">
        <f t="shared" si="164"/>
        <v>41208.165972222225</v>
      </c>
    </row>
    <row r="2099" spans="1:20" ht="60" x14ac:dyDescent="0.25">
      <c r="A2099" s="7">
        <f t="shared" si="160"/>
        <v>100</v>
      </c>
      <c r="B2099">
        <v>2097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8">
        <f t="shared" si="161"/>
        <v>78.94736842105263</v>
      </c>
      <c r="Q2099" t="str">
        <f t="shared" si="162"/>
        <v>music</v>
      </c>
      <c r="R2099" t="str">
        <f t="shared" si="163"/>
        <v>indie rock</v>
      </c>
      <c r="S2099" s="12">
        <f>(((K2099/60)/60)/24)+DATE(1970,1,1)</f>
        <v>40818.58489583333</v>
      </c>
      <c r="T2099" s="12">
        <f t="shared" si="164"/>
        <v>40878.626562500001</v>
      </c>
    </row>
    <row r="2100" spans="1:20" ht="45" x14ac:dyDescent="0.25">
      <c r="A2100" s="7">
        <f t="shared" si="160"/>
        <v>100</v>
      </c>
      <c r="B2100">
        <v>2098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8">
        <f t="shared" si="161"/>
        <v>188.125</v>
      </c>
      <c r="Q2100" t="str">
        <f t="shared" si="162"/>
        <v>music</v>
      </c>
      <c r="R2100" t="str">
        <f t="shared" si="163"/>
        <v>indie rock</v>
      </c>
      <c r="S2100" s="12">
        <f>(((K2100/60)/60)/24)+DATE(1970,1,1)</f>
        <v>40946.11383101852</v>
      </c>
      <c r="T2100" s="12">
        <f t="shared" si="164"/>
        <v>40976.11383101852</v>
      </c>
    </row>
    <row r="2101" spans="1:20" x14ac:dyDescent="0.25">
      <c r="A2101" s="7">
        <f t="shared" si="160"/>
        <v>132</v>
      </c>
      <c r="B2101">
        <v>2099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8">
        <f t="shared" si="161"/>
        <v>63.031746031746032</v>
      </c>
      <c r="Q2101" t="str">
        <f t="shared" si="162"/>
        <v>music</v>
      </c>
      <c r="R2101" t="str">
        <f t="shared" si="163"/>
        <v>indie rock</v>
      </c>
      <c r="S2101" s="12">
        <f>(((K2101/60)/60)/24)+DATE(1970,1,1)</f>
        <v>42173.746342592596</v>
      </c>
      <c r="T2101" s="12">
        <f t="shared" si="164"/>
        <v>42187.152777777781</v>
      </c>
    </row>
    <row r="2102" spans="1:20" ht="60" x14ac:dyDescent="0.25">
      <c r="A2102" s="7">
        <f t="shared" si="160"/>
        <v>137</v>
      </c>
      <c r="B2102">
        <v>2100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8">
        <f t="shared" si="161"/>
        <v>30.37037037037037</v>
      </c>
      <c r="Q2102" t="str">
        <f t="shared" si="162"/>
        <v>music</v>
      </c>
      <c r="R2102" t="str">
        <f t="shared" si="163"/>
        <v>indie rock</v>
      </c>
      <c r="S2102" s="12">
        <f>(((K2102/60)/60)/24)+DATE(1970,1,1)</f>
        <v>41074.834965277776</v>
      </c>
      <c r="T2102" s="12">
        <f t="shared" si="164"/>
        <v>41090.165972222225</v>
      </c>
    </row>
    <row r="2103" spans="1:20" ht="60" x14ac:dyDescent="0.25">
      <c r="A2103" s="7">
        <f t="shared" si="160"/>
        <v>113</v>
      </c>
      <c r="B2103">
        <v>2101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8">
        <f t="shared" si="161"/>
        <v>51.477272727272727</v>
      </c>
      <c r="Q2103" t="str">
        <f t="shared" si="162"/>
        <v>music</v>
      </c>
      <c r="R2103" t="str">
        <f t="shared" si="163"/>
        <v>indie rock</v>
      </c>
      <c r="S2103" s="12">
        <f>(((K2103/60)/60)/24)+DATE(1970,1,1)</f>
        <v>40892.149467592593</v>
      </c>
      <c r="T2103" s="12">
        <f t="shared" si="164"/>
        <v>40952.149467592593</v>
      </c>
    </row>
    <row r="2104" spans="1:20" ht="60" x14ac:dyDescent="0.25">
      <c r="A2104" s="7">
        <f t="shared" si="160"/>
        <v>136</v>
      </c>
      <c r="B2104">
        <v>2102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8">
        <f t="shared" si="161"/>
        <v>35.789473684210527</v>
      </c>
      <c r="Q2104" t="str">
        <f t="shared" si="162"/>
        <v>music</v>
      </c>
      <c r="R2104" t="str">
        <f t="shared" si="163"/>
        <v>indie rock</v>
      </c>
      <c r="S2104" s="12">
        <f>(((K2104/60)/60)/24)+DATE(1970,1,1)</f>
        <v>40638.868611111109</v>
      </c>
      <c r="T2104" s="12">
        <f t="shared" si="164"/>
        <v>40668.868611111109</v>
      </c>
    </row>
    <row r="2105" spans="1:20" ht="30" x14ac:dyDescent="0.25">
      <c r="A2105" s="7">
        <f t="shared" si="160"/>
        <v>146</v>
      </c>
      <c r="B2105">
        <v>2103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8">
        <f t="shared" si="161"/>
        <v>98.817391304347822</v>
      </c>
      <c r="Q2105" t="str">
        <f t="shared" si="162"/>
        <v>music</v>
      </c>
      <c r="R2105" t="str">
        <f t="shared" si="163"/>
        <v>indie rock</v>
      </c>
      <c r="S2105" s="12">
        <f>(((K2105/60)/60)/24)+DATE(1970,1,1)</f>
        <v>41192.754942129628</v>
      </c>
      <c r="T2105" s="12">
        <f t="shared" si="164"/>
        <v>41222.7966087963</v>
      </c>
    </row>
    <row r="2106" spans="1:20" ht="45" x14ac:dyDescent="0.25">
      <c r="A2106" s="7">
        <f t="shared" si="160"/>
        <v>130</v>
      </c>
      <c r="B2106">
        <v>2104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8">
        <f t="shared" si="161"/>
        <v>28</v>
      </c>
      <c r="Q2106" t="str">
        <f t="shared" si="162"/>
        <v>music</v>
      </c>
      <c r="R2106" t="str">
        <f t="shared" si="163"/>
        <v>indie rock</v>
      </c>
      <c r="S2106" s="12">
        <f>(((K2106/60)/60)/24)+DATE(1970,1,1)</f>
        <v>41394.074467592596</v>
      </c>
      <c r="T2106" s="12">
        <f t="shared" si="164"/>
        <v>41425</v>
      </c>
    </row>
    <row r="2107" spans="1:20" ht="45" x14ac:dyDescent="0.25">
      <c r="A2107" s="7">
        <f t="shared" si="160"/>
        <v>254</v>
      </c>
      <c r="B2107">
        <v>2105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8">
        <f t="shared" si="161"/>
        <v>51.313131313131315</v>
      </c>
      <c r="Q2107" t="str">
        <f t="shared" si="162"/>
        <v>music</v>
      </c>
      <c r="R2107" t="str">
        <f t="shared" si="163"/>
        <v>indie rock</v>
      </c>
      <c r="S2107" s="12">
        <f>(((K2107/60)/60)/24)+DATE(1970,1,1)</f>
        <v>41951.788807870369</v>
      </c>
      <c r="T2107" s="12">
        <f t="shared" si="164"/>
        <v>41964.166666666672</v>
      </c>
    </row>
    <row r="2108" spans="1:20" ht="60" x14ac:dyDescent="0.25">
      <c r="A2108" s="7">
        <f t="shared" si="160"/>
        <v>107</v>
      </c>
      <c r="B2108">
        <v>2106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8">
        <f t="shared" si="161"/>
        <v>53.522727272727273</v>
      </c>
      <c r="Q2108" t="str">
        <f t="shared" si="162"/>
        <v>music</v>
      </c>
      <c r="R2108" t="str">
        <f t="shared" si="163"/>
        <v>indie rock</v>
      </c>
      <c r="S2108" s="12">
        <f>(((K2108/60)/60)/24)+DATE(1970,1,1)</f>
        <v>41270.21497685185</v>
      </c>
      <c r="T2108" s="12">
        <f t="shared" si="164"/>
        <v>41300.21497685185</v>
      </c>
    </row>
    <row r="2109" spans="1:20" ht="45" x14ac:dyDescent="0.25">
      <c r="A2109" s="7">
        <f t="shared" si="160"/>
        <v>108</v>
      </c>
      <c r="B2109">
        <v>2107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8">
        <f t="shared" si="161"/>
        <v>37.149310344827583</v>
      </c>
      <c r="Q2109" t="str">
        <f t="shared" si="162"/>
        <v>music</v>
      </c>
      <c r="R2109" t="str">
        <f t="shared" si="163"/>
        <v>indie rock</v>
      </c>
      <c r="S2109" s="12">
        <f>(((K2109/60)/60)/24)+DATE(1970,1,1)</f>
        <v>41934.71056712963</v>
      </c>
      <c r="T2109" s="12">
        <f t="shared" si="164"/>
        <v>41955.752233796295</v>
      </c>
    </row>
    <row r="2110" spans="1:20" ht="60" x14ac:dyDescent="0.25">
      <c r="A2110" s="7">
        <f t="shared" si="160"/>
        <v>107</v>
      </c>
      <c r="B2110">
        <v>2108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8">
        <f t="shared" si="161"/>
        <v>89.895287958115176</v>
      </c>
      <c r="Q2110" t="str">
        <f t="shared" si="162"/>
        <v>music</v>
      </c>
      <c r="R2110" t="str">
        <f t="shared" si="163"/>
        <v>indie rock</v>
      </c>
      <c r="S2110" s="12">
        <f>(((K2110/60)/60)/24)+DATE(1970,1,1)</f>
        <v>41135.175694444442</v>
      </c>
      <c r="T2110" s="12">
        <f t="shared" si="164"/>
        <v>41162.163194444445</v>
      </c>
    </row>
    <row r="2111" spans="1:20" ht="45" x14ac:dyDescent="0.25">
      <c r="A2111" s="7">
        <f t="shared" si="160"/>
        <v>107</v>
      </c>
      <c r="B2111">
        <v>2109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8">
        <f t="shared" si="161"/>
        <v>106.52500000000001</v>
      </c>
      <c r="Q2111" t="str">
        <f t="shared" si="162"/>
        <v>music</v>
      </c>
      <c r="R2111" t="str">
        <f t="shared" si="163"/>
        <v>indie rock</v>
      </c>
      <c r="S2111" s="12">
        <f>(((K2111/60)/60)/24)+DATE(1970,1,1)</f>
        <v>42160.708530092597</v>
      </c>
      <c r="T2111" s="12">
        <f t="shared" si="164"/>
        <v>42190.708530092597</v>
      </c>
    </row>
    <row r="2112" spans="1:20" ht="30" x14ac:dyDescent="0.25">
      <c r="A2112" s="7">
        <f t="shared" si="160"/>
        <v>100</v>
      </c>
      <c r="B2112">
        <v>2110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8">
        <f t="shared" si="161"/>
        <v>52.815789473684212</v>
      </c>
      <c r="Q2112" t="str">
        <f t="shared" si="162"/>
        <v>music</v>
      </c>
      <c r="R2112" t="str">
        <f t="shared" si="163"/>
        <v>indie rock</v>
      </c>
      <c r="S2112" s="12">
        <f>(((K2112/60)/60)/24)+DATE(1970,1,1)</f>
        <v>41759.670937499999</v>
      </c>
      <c r="T2112" s="12">
        <f t="shared" si="164"/>
        <v>41787.207638888889</v>
      </c>
    </row>
    <row r="2113" spans="1:20" ht="60" x14ac:dyDescent="0.25">
      <c r="A2113" s="7">
        <f t="shared" si="160"/>
        <v>107</v>
      </c>
      <c r="B2113">
        <v>2111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8">
        <f t="shared" si="161"/>
        <v>54.615384615384613</v>
      </c>
      <c r="Q2113" t="str">
        <f t="shared" si="162"/>
        <v>music</v>
      </c>
      <c r="R2113" t="str">
        <f t="shared" si="163"/>
        <v>indie rock</v>
      </c>
      <c r="S2113" s="12">
        <f>(((K2113/60)/60)/24)+DATE(1970,1,1)</f>
        <v>40703.197048611109</v>
      </c>
      <c r="T2113" s="12">
        <f t="shared" si="164"/>
        <v>40770.041666666664</v>
      </c>
    </row>
    <row r="2114" spans="1:20" ht="45" x14ac:dyDescent="0.25">
      <c r="A2114" s="7">
        <f t="shared" si="160"/>
        <v>100</v>
      </c>
      <c r="B2114">
        <v>2112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8">
        <f t="shared" si="161"/>
        <v>27.272727272727273</v>
      </c>
      <c r="Q2114" t="str">
        <f t="shared" si="162"/>
        <v>music</v>
      </c>
      <c r="R2114" t="str">
        <f t="shared" si="163"/>
        <v>indie rock</v>
      </c>
      <c r="S2114" s="12">
        <f>(((K2114/60)/60)/24)+DATE(1970,1,1)</f>
        <v>41365.928159722222</v>
      </c>
      <c r="T2114" s="12">
        <f t="shared" si="164"/>
        <v>41379.928159722222</v>
      </c>
    </row>
    <row r="2115" spans="1:20" ht="30" x14ac:dyDescent="0.25">
      <c r="A2115" s="7">
        <f t="shared" ref="A2115:A2178" si="165">IF(E2115&gt;0,ROUND(100*F2115/E2115,0),0)</f>
        <v>105</v>
      </c>
      <c r="B2115">
        <v>2113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8">
        <f t="shared" ref="P2115:P2178" si="166">IF(M2115&gt;0,F2115/M2115,0)</f>
        <v>68.598130841121488</v>
      </c>
      <c r="Q2115" t="str">
        <f t="shared" ref="Q2115:Q2178" si="167">MID(O2115,1,FIND("/",O2115)-1)</f>
        <v>music</v>
      </c>
      <c r="R2115" t="str">
        <f t="shared" ref="R2115:R2178" si="168">MID(O2115,FIND("/",O2115)+1,LEN(O2115)-FIND("/",O2115))</f>
        <v>indie rock</v>
      </c>
      <c r="S2115" s="12">
        <f>(((K2115/60)/60)/24)+DATE(1970,1,1)</f>
        <v>41870.86546296296</v>
      </c>
      <c r="T2115" s="12">
        <f t="shared" ref="T2115:T2178" si="169">(((J2115/60)/60)/24)+DATE(1970,1,1)</f>
        <v>41905.86546296296</v>
      </c>
    </row>
    <row r="2116" spans="1:20" ht="60" x14ac:dyDescent="0.25">
      <c r="A2116" s="7">
        <f t="shared" si="165"/>
        <v>105</v>
      </c>
      <c r="B2116">
        <v>2114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8">
        <f t="shared" si="166"/>
        <v>35.612244897959187</v>
      </c>
      <c r="Q2116" t="str">
        <f t="shared" si="167"/>
        <v>music</v>
      </c>
      <c r="R2116" t="str">
        <f t="shared" si="168"/>
        <v>indie rock</v>
      </c>
      <c r="S2116" s="12">
        <f>(((K2116/60)/60)/24)+DATE(1970,1,1)</f>
        <v>40458.815625000003</v>
      </c>
      <c r="T2116" s="12">
        <f t="shared" si="169"/>
        <v>40521.207638888889</v>
      </c>
    </row>
    <row r="2117" spans="1:20" ht="45" x14ac:dyDescent="0.25">
      <c r="A2117" s="7">
        <f t="shared" si="165"/>
        <v>226</v>
      </c>
      <c r="B2117">
        <v>2115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8">
        <f t="shared" si="166"/>
        <v>94.027777777777771</v>
      </c>
      <c r="Q2117" t="str">
        <f t="shared" si="167"/>
        <v>music</v>
      </c>
      <c r="R2117" t="str">
        <f t="shared" si="168"/>
        <v>indie rock</v>
      </c>
      <c r="S2117" s="12">
        <f>(((K2117/60)/60)/24)+DATE(1970,1,1)</f>
        <v>40564.081030092595</v>
      </c>
      <c r="T2117" s="12">
        <f t="shared" si="169"/>
        <v>40594.081030092595</v>
      </c>
    </row>
    <row r="2118" spans="1:20" ht="45" x14ac:dyDescent="0.25">
      <c r="A2118" s="7">
        <f t="shared" si="165"/>
        <v>101</v>
      </c>
      <c r="B2118">
        <v>2116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8">
        <f t="shared" si="166"/>
        <v>526.45652173913038</v>
      </c>
      <c r="Q2118" t="str">
        <f t="shared" si="167"/>
        <v>music</v>
      </c>
      <c r="R2118" t="str">
        <f t="shared" si="168"/>
        <v>indie rock</v>
      </c>
      <c r="S2118" s="12">
        <f>(((K2118/60)/60)/24)+DATE(1970,1,1)</f>
        <v>41136.777812500004</v>
      </c>
      <c r="T2118" s="12">
        <f t="shared" si="169"/>
        <v>41184.777812500004</v>
      </c>
    </row>
    <row r="2119" spans="1:20" ht="60" x14ac:dyDescent="0.25">
      <c r="A2119" s="7">
        <f t="shared" si="165"/>
        <v>148</v>
      </c>
      <c r="B2119">
        <v>2117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8">
        <f t="shared" si="166"/>
        <v>50.657142857142858</v>
      </c>
      <c r="Q2119" t="str">
        <f t="shared" si="167"/>
        <v>music</v>
      </c>
      <c r="R2119" t="str">
        <f t="shared" si="168"/>
        <v>indie rock</v>
      </c>
      <c r="S2119" s="12">
        <f>(((K2119/60)/60)/24)+DATE(1970,1,1)</f>
        <v>42290.059594907405</v>
      </c>
      <c r="T2119" s="12">
        <f t="shared" si="169"/>
        <v>42304.207638888889</v>
      </c>
    </row>
    <row r="2120" spans="1:20" ht="30" x14ac:dyDescent="0.25">
      <c r="A2120" s="7">
        <f t="shared" si="165"/>
        <v>135</v>
      </c>
      <c r="B2120">
        <v>2118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8">
        <f t="shared" si="166"/>
        <v>79.182941176470578</v>
      </c>
      <c r="Q2120" t="str">
        <f t="shared" si="167"/>
        <v>music</v>
      </c>
      <c r="R2120" t="str">
        <f t="shared" si="168"/>
        <v>indie rock</v>
      </c>
      <c r="S2120" s="12">
        <f>(((K2120/60)/60)/24)+DATE(1970,1,1)</f>
        <v>40718.839537037034</v>
      </c>
      <c r="T2120" s="12">
        <f t="shared" si="169"/>
        <v>40748.839537037034</v>
      </c>
    </row>
    <row r="2121" spans="1:20" ht="45" x14ac:dyDescent="0.25">
      <c r="A2121" s="7">
        <f t="shared" si="165"/>
        <v>101</v>
      </c>
      <c r="B2121">
        <v>2119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8">
        <f t="shared" si="166"/>
        <v>91.590909090909093</v>
      </c>
      <c r="Q2121" t="str">
        <f t="shared" si="167"/>
        <v>music</v>
      </c>
      <c r="R2121" t="str">
        <f t="shared" si="168"/>
        <v>indie rock</v>
      </c>
      <c r="S2121" s="12">
        <f>(((K2121/60)/60)/24)+DATE(1970,1,1)</f>
        <v>41107.130150462966</v>
      </c>
      <c r="T2121" s="12">
        <f t="shared" si="169"/>
        <v>41137.130150462966</v>
      </c>
    </row>
    <row r="2122" spans="1:20" ht="45" x14ac:dyDescent="0.25">
      <c r="A2122" s="7">
        <f t="shared" si="165"/>
        <v>101</v>
      </c>
      <c r="B2122">
        <v>2120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8">
        <f t="shared" si="166"/>
        <v>116.96275362318841</v>
      </c>
      <c r="Q2122" t="str">
        <f t="shared" si="167"/>
        <v>music</v>
      </c>
      <c r="R2122" t="str">
        <f t="shared" si="168"/>
        <v>indie rock</v>
      </c>
      <c r="S2122" s="12">
        <f>(((K2122/60)/60)/24)+DATE(1970,1,1)</f>
        <v>41591.964537037034</v>
      </c>
      <c r="T2122" s="12">
        <f t="shared" si="169"/>
        <v>41640.964537037034</v>
      </c>
    </row>
    <row r="2123" spans="1:20" ht="45" x14ac:dyDescent="0.25">
      <c r="A2123" s="7">
        <f t="shared" si="165"/>
        <v>1</v>
      </c>
      <c r="B2123">
        <v>2121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8">
        <f t="shared" si="166"/>
        <v>28.4</v>
      </c>
      <c r="Q2123" t="str">
        <f t="shared" si="167"/>
        <v>games</v>
      </c>
      <c r="R2123" t="str">
        <f t="shared" si="168"/>
        <v>video games</v>
      </c>
      <c r="S2123" s="12">
        <f>(((K2123/60)/60)/24)+DATE(1970,1,1)</f>
        <v>42716.7424537037</v>
      </c>
      <c r="T2123" s="12">
        <f t="shared" si="169"/>
        <v>42746.7424537037</v>
      </c>
    </row>
    <row r="2124" spans="1:20" ht="45" x14ac:dyDescent="0.25">
      <c r="A2124" s="7">
        <f t="shared" si="165"/>
        <v>0</v>
      </c>
      <c r="B2124">
        <v>2122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8">
        <f t="shared" si="166"/>
        <v>103.33333333333333</v>
      </c>
      <c r="Q2124" t="str">
        <f t="shared" si="167"/>
        <v>games</v>
      </c>
      <c r="R2124" t="str">
        <f t="shared" si="168"/>
        <v>video games</v>
      </c>
      <c r="S2124" s="12">
        <f>(((K2124/60)/60)/24)+DATE(1970,1,1)</f>
        <v>42712.300567129627</v>
      </c>
      <c r="T2124" s="12">
        <f t="shared" si="169"/>
        <v>42742.300567129627</v>
      </c>
    </row>
    <row r="2125" spans="1:20" ht="60" x14ac:dyDescent="0.25">
      <c r="A2125" s="7">
        <f t="shared" si="165"/>
        <v>10</v>
      </c>
      <c r="B2125">
        <v>2123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8">
        <f t="shared" si="166"/>
        <v>10</v>
      </c>
      <c r="Q2125" t="str">
        <f t="shared" si="167"/>
        <v>games</v>
      </c>
      <c r="R2125" t="str">
        <f t="shared" si="168"/>
        <v>video games</v>
      </c>
      <c r="S2125" s="12">
        <f>(((K2125/60)/60)/24)+DATE(1970,1,1)</f>
        <v>40198.424849537041</v>
      </c>
      <c r="T2125" s="12">
        <f t="shared" si="169"/>
        <v>40252.290972222225</v>
      </c>
    </row>
    <row r="2126" spans="1:20" ht="60" x14ac:dyDescent="0.25">
      <c r="A2126" s="7">
        <f t="shared" si="165"/>
        <v>10</v>
      </c>
      <c r="B2126">
        <v>2124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8">
        <f t="shared" si="166"/>
        <v>23</v>
      </c>
      <c r="Q2126" t="str">
        <f t="shared" si="167"/>
        <v>games</v>
      </c>
      <c r="R2126" t="str">
        <f t="shared" si="168"/>
        <v>video games</v>
      </c>
      <c r="S2126" s="12">
        <f>(((K2126/60)/60)/24)+DATE(1970,1,1)</f>
        <v>40464.028182870366</v>
      </c>
      <c r="T2126" s="12">
        <f t="shared" si="169"/>
        <v>40512.208333333336</v>
      </c>
    </row>
    <row r="2127" spans="1:20" ht="45" x14ac:dyDescent="0.25">
      <c r="A2127" s="7">
        <f t="shared" si="165"/>
        <v>1</v>
      </c>
      <c r="B2127">
        <v>2125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8">
        <f t="shared" si="166"/>
        <v>31.555555555555557</v>
      </c>
      <c r="Q2127" t="str">
        <f t="shared" si="167"/>
        <v>games</v>
      </c>
      <c r="R2127" t="str">
        <f t="shared" si="168"/>
        <v>video games</v>
      </c>
      <c r="S2127" s="12">
        <f>(((K2127/60)/60)/24)+DATE(1970,1,1)</f>
        <v>42191.023530092592</v>
      </c>
      <c r="T2127" s="12">
        <f t="shared" si="169"/>
        <v>42221.023530092592</v>
      </c>
    </row>
    <row r="2128" spans="1:20" ht="45" x14ac:dyDescent="0.25">
      <c r="A2128" s="7">
        <f t="shared" si="165"/>
        <v>0</v>
      </c>
      <c r="B2128">
        <v>2126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8">
        <f t="shared" si="166"/>
        <v>5</v>
      </c>
      <c r="Q2128" t="str">
        <f t="shared" si="167"/>
        <v>games</v>
      </c>
      <c r="R2128" t="str">
        <f t="shared" si="168"/>
        <v>video games</v>
      </c>
      <c r="S2128" s="12">
        <f>(((K2128/60)/60)/24)+DATE(1970,1,1)</f>
        <v>41951.973229166666</v>
      </c>
      <c r="T2128" s="12">
        <f t="shared" si="169"/>
        <v>41981.973229166666</v>
      </c>
    </row>
    <row r="2129" spans="1:20" ht="30" x14ac:dyDescent="0.25">
      <c r="A2129" s="7">
        <f t="shared" si="165"/>
        <v>29</v>
      </c>
      <c r="B2129">
        <v>2127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8">
        <f t="shared" si="166"/>
        <v>34.220338983050844</v>
      </c>
      <c r="Q2129" t="str">
        <f t="shared" si="167"/>
        <v>games</v>
      </c>
      <c r="R2129" t="str">
        <f t="shared" si="168"/>
        <v>video games</v>
      </c>
      <c r="S2129" s="12">
        <f>(((K2129/60)/60)/24)+DATE(1970,1,1)</f>
        <v>42045.50535879629</v>
      </c>
      <c r="T2129" s="12">
        <f t="shared" si="169"/>
        <v>42075.463692129633</v>
      </c>
    </row>
    <row r="2130" spans="1:20" ht="60" x14ac:dyDescent="0.25">
      <c r="A2130" s="7">
        <f t="shared" si="165"/>
        <v>0</v>
      </c>
      <c r="B2130">
        <v>2128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8">
        <f t="shared" si="166"/>
        <v>25</v>
      </c>
      <c r="Q2130" t="str">
        <f t="shared" si="167"/>
        <v>games</v>
      </c>
      <c r="R2130" t="str">
        <f t="shared" si="168"/>
        <v>video games</v>
      </c>
      <c r="S2130" s="12">
        <f>(((K2130/60)/60)/24)+DATE(1970,1,1)</f>
        <v>41843.772789351853</v>
      </c>
      <c r="T2130" s="12">
        <f t="shared" si="169"/>
        <v>41903.772789351853</v>
      </c>
    </row>
    <row r="2131" spans="1:20" ht="60" x14ac:dyDescent="0.25">
      <c r="A2131" s="7">
        <f t="shared" si="165"/>
        <v>12</v>
      </c>
      <c r="B2131">
        <v>2129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8">
        <f t="shared" si="166"/>
        <v>19.666666666666668</v>
      </c>
      <c r="Q2131" t="str">
        <f t="shared" si="167"/>
        <v>games</v>
      </c>
      <c r="R2131" t="str">
        <f t="shared" si="168"/>
        <v>video games</v>
      </c>
      <c r="S2131" s="12">
        <f>(((K2131/60)/60)/24)+DATE(1970,1,1)</f>
        <v>42409.024305555555</v>
      </c>
      <c r="T2131" s="12">
        <f t="shared" si="169"/>
        <v>42439.024305555555</v>
      </c>
    </row>
    <row r="2132" spans="1:20" ht="30" x14ac:dyDescent="0.25">
      <c r="A2132" s="7">
        <f t="shared" si="165"/>
        <v>0</v>
      </c>
      <c r="B2132">
        <v>2130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8">
        <f t="shared" si="166"/>
        <v>21.25</v>
      </c>
      <c r="Q2132" t="str">
        <f t="shared" si="167"/>
        <v>games</v>
      </c>
      <c r="R2132" t="str">
        <f t="shared" si="168"/>
        <v>video games</v>
      </c>
      <c r="S2132" s="12">
        <f>(((K2132/60)/60)/24)+DATE(1970,1,1)</f>
        <v>41832.086377314816</v>
      </c>
      <c r="T2132" s="12">
        <f t="shared" si="169"/>
        <v>41867.086377314816</v>
      </c>
    </row>
    <row r="2133" spans="1:20" ht="45" x14ac:dyDescent="0.25">
      <c r="A2133" s="7">
        <f t="shared" si="165"/>
        <v>5</v>
      </c>
      <c r="B2133">
        <v>2131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8">
        <f t="shared" si="166"/>
        <v>8.3333333333333339</v>
      </c>
      <c r="Q2133" t="str">
        <f t="shared" si="167"/>
        <v>games</v>
      </c>
      <c r="R2133" t="str">
        <f t="shared" si="168"/>
        <v>video games</v>
      </c>
      <c r="S2133" s="12">
        <f>(((K2133/60)/60)/24)+DATE(1970,1,1)</f>
        <v>42167.207071759258</v>
      </c>
      <c r="T2133" s="12">
        <f t="shared" si="169"/>
        <v>42197.207071759258</v>
      </c>
    </row>
    <row r="2134" spans="1:20" ht="60" x14ac:dyDescent="0.25">
      <c r="A2134" s="7">
        <f t="shared" si="165"/>
        <v>2</v>
      </c>
      <c r="B2134">
        <v>2132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8">
        <f t="shared" si="166"/>
        <v>21.34333333333333</v>
      </c>
      <c r="Q2134" t="str">
        <f t="shared" si="167"/>
        <v>games</v>
      </c>
      <c r="R2134" t="str">
        <f t="shared" si="168"/>
        <v>video games</v>
      </c>
      <c r="S2134" s="12">
        <f>(((K2134/60)/60)/24)+DATE(1970,1,1)</f>
        <v>41643.487175925926</v>
      </c>
      <c r="T2134" s="12">
        <f t="shared" si="169"/>
        <v>41673.487175925926</v>
      </c>
    </row>
    <row r="2135" spans="1:20" ht="60" x14ac:dyDescent="0.25">
      <c r="A2135" s="7">
        <f t="shared" si="165"/>
        <v>2</v>
      </c>
      <c r="B2135">
        <v>2133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8">
        <f t="shared" si="166"/>
        <v>5.333333333333333</v>
      </c>
      <c r="Q2135" t="str">
        <f t="shared" si="167"/>
        <v>games</v>
      </c>
      <c r="R2135" t="str">
        <f t="shared" si="168"/>
        <v>video games</v>
      </c>
      <c r="S2135" s="12">
        <f>(((K2135/60)/60)/24)+DATE(1970,1,1)</f>
        <v>40619.097210648149</v>
      </c>
      <c r="T2135" s="12">
        <f t="shared" si="169"/>
        <v>40657.290972222225</v>
      </c>
    </row>
    <row r="2136" spans="1:20" ht="45" x14ac:dyDescent="0.25">
      <c r="A2136" s="7">
        <f t="shared" si="165"/>
        <v>2</v>
      </c>
      <c r="B2136">
        <v>2134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8">
        <f t="shared" si="166"/>
        <v>34.666666666666664</v>
      </c>
      <c r="Q2136" t="str">
        <f t="shared" si="167"/>
        <v>games</v>
      </c>
      <c r="R2136" t="str">
        <f t="shared" si="168"/>
        <v>video games</v>
      </c>
      <c r="S2136" s="12">
        <f>(((K2136/60)/60)/24)+DATE(1970,1,1)</f>
        <v>41361.886469907404</v>
      </c>
      <c r="T2136" s="12">
        <f t="shared" si="169"/>
        <v>41391.886469907404</v>
      </c>
    </row>
    <row r="2137" spans="1:20" ht="60" x14ac:dyDescent="0.25">
      <c r="A2137" s="7">
        <f t="shared" si="165"/>
        <v>10</v>
      </c>
      <c r="B2137">
        <v>2135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8">
        <f t="shared" si="166"/>
        <v>21.727272727272727</v>
      </c>
      <c r="Q2137" t="str">
        <f t="shared" si="167"/>
        <v>games</v>
      </c>
      <c r="R2137" t="str">
        <f t="shared" si="168"/>
        <v>video games</v>
      </c>
      <c r="S2137" s="12">
        <f>(((K2137/60)/60)/24)+DATE(1970,1,1)</f>
        <v>41156.963344907403</v>
      </c>
      <c r="T2137" s="12">
        <f t="shared" si="169"/>
        <v>41186.963344907403</v>
      </c>
    </row>
    <row r="2138" spans="1:20" ht="45" x14ac:dyDescent="0.25">
      <c r="A2138" s="7">
        <f t="shared" si="165"/>
        <v>0</v>
      </c>
      <c r="B2138">
        <v>2136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8">
        <f t="shared" si="166"/>
        <v>11.922499999999999</v>
      </c>
      <c r="Q2138" t="str">
        <f t="shared" si="167"/>
        <v>games</v>
      </c>
      <c r="R2138" t="str">
        <f t="shared" si="168"/>
        <v>video games</v>
      </c>
      <c r="S2138" s="12">
        <f>(((K2138/60)/60)/24)+DATE(1970,1,1)</f>
        <v>41536.509097222224</v>
      </c>
      <c r="T2138" s="12">
        <f t="shared" si="169"/>
        <v>41566.509097222224</v>
      </c>
    </row>
    <row r="2139" spans="1:20" ht="45" x14ac:dyDescent="0.25">
      <c r="A2139" s="7">
        <f t="shared" si="165"/>
        <v>28</v>
      </c>
      <c r="B2139">
        <v>2137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8">
        <f t="shared" si="166"/>
        <v>26.59737827715356</v>
      </c>
      <c r="Q2139" t="str">
        <f t="shared" si="167"/>
        <v>games</v>
      </c>
      <c r="R2139" t="str">
        <f t="shared" si="168"/>
        <v>video games</v>
      </c>
      <c r="S2139" s="12">
        <f>(((K2139/60)/60)/24)+DATE(1970,1,1)</f>
        <v>41948.771168981482</v>
      </c>
      <c r="T2139" s="12">
        <f t="shared" si="169"/>
        <v>41978.771168981482</v>
      </c>
    </row>
    <row r="2140" spans="1:20" ht="45" x14ac:dyDescent="0.25">
      <c r="A2140" s="7">
        <f t="shared" si="165"/>
        <v>13</v>
      </c>
      <c r="B2140">
        <v>2138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8">
        <f t="shared" si="166"/>
        <v>10.666666666666666</v>
      </c>
      <c r="Q2140" t="str">
        <f t="shared" si="167"/>
        <v>games</v>
      </c>
      <c r="R2140" t="str">
        <f t="shared" si="168"/>
        <v>video games</v>
      </c>
      <c r="S2140" s="12">
        <f>(((K2140/60)/60)/24)+DATE(1970,1,1)</f>
        <v>41557.013182870374</v>
      </c>
      <c r="T2140" s="12">
        <f t="shared" si="169"/>
        <v>41587.054849537039</v>
      </c>
    </row>
    <row r="2141" spans="1:20" ht="60" x14ac:dyDescent="0.25">
      <c r="A2141" s="7">
        <f t="shared" si="165"/>
        <v>5</v>
      </c>
      <c r="B2141">
        <v>2139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8">
        <f t="shared" si="166"/>
        <v>29.035714285714285</v>
      </c>
      <c r="Q2141" t="str">
        <f t="shared" si="167"/>
        <v>games</v>
      </c>
      <c r="R2141" t="str">
        <f t="shared" si="168"/>
        <v>video games</v>
      </c>
      <c r="S2141" s="12">
        <f>(((K2141/60)/60)/24)+DATE(1970,1,1)</f>
        <v>42647.750092592592</v>
      </c>
      <c r="T2141" s="12">
        <f t="shared" si="169"/>
        <v>42677.750092592592</v>
      </c>
    </row>
    <row r="2142" spans="1:20" ht="60" x14ac:dyDescent="0.25">
      <c r="A2142" s="7">
        <f t="shared" si="165"/>
        <v>0</v>
      </c>
      <c r="B2142">
        <v>2140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8">
        <f t="shared" si="166"/>
        <v>50.909090909090907</v>
      </c>
      <c r="Q2142" t="str">
        <f t="shared" si="167"/>
        <v>games</v>
      </c>
      <c r="R2142" t="str">
        <f t="shared" si="168"/>
        <v>video games</v>
      </c>
      <c r="S2142" s="12">
        <f>(((K2142/60)/60)/24)+DATE(1970,1,1)</f>
        <v>41255.833611111113</v>
      </c>
      <c r="T2142" s="12">
        <f t="shared" si="169"/>
        <v>41285.833611111113</v>
      </c>
    </row>
    <row r="2143" spans="1:20" ht="60" x14ac:dyDescent="0.25">
      <c r="A2143" s="7">
        <f t="shared" si="165"/>
        <v>0</v>
      </c>
      <c r="B2143">
        <v>2141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8">
        <f t="shared" si="166"/>
        <v>0</v>
      </c>
      <c r="Q2143" t="str">
        <f t="shared" si="167"/>
        <v>games</v>
      </c>
      <c r="R2143" t="str">
        <f t="shared" si="168"/>
        <v>video games</v>
      </c>
      <c r="S2143" s="12">
        <f>(((K2143/60)/60)/24)+DATE(1970,1,1)</f>
        <v>41927.235636574071</v>
      </c>
      <c r="T2143" s="12">
        <f t="shared" si="169"/>
        <v>41957.277303240742</v>
      </c>
    </row>
    <row r="2144" spans="1:20" ht="60" x14ac:dyDescent="0.25">
      <c r="A2144" s="7">
        <f t="shared" si="165"/>
        <v>6</v>
      </c>
      <c r="B2144">
        <v>2142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8">
        <f t="shared" si="166"/>
        <v>50.083333333333336</v>
      </c>
      <c r="Q2144" t="str">
        <f t="shared" si="167"/>
        <v>games</v>
      </c>
      <c r="R2144" t="str">
        <f t="shared" si="168"/>
        <v>video games</v>
      </c>
      <c r="S2144" s="12">
        <f>(((K2144/60)/60)/24)+DATE(1970,1,1)</f>
        <v>42340.701504629629</v>
      </c>
      <c r="T2144" s="12">
        <f t="shared" si="169"/>
        <v>42368.701504629629</v>
      </c>
    </row>
    <row r="2145" spans="1:20" ht="60" x14ac:dyDescent="0.25">
      <c r="A2145" s="7">
        <f t="shared" si="165"/>
        <v>11</v>
      </c>
      <c r="B2145">
        <v>2143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8">
        <f t="shared" si="166"/>
        <v>45</v>
      </c>
      <c r="Q2145" t="str">
        <f t="shared" si="167"/>
        <v>games</v>
      </c>
      <c r="R2145" t="str">
        <f t="shared" si="168"/>
        <v>video games</v>
      </c>
      <c r="S2145" s="12">
        <f>(((K2145/60)/60)/24)+DATE(1970,1,1)</f>
        <v>40332.886712962965</v>
      </c>
      <c r="T2145" s="12">
        <f t="shared" si="169"/>
        <v>40380.791666666664</v>
      </c>
    </row>
    <row r="2146" spans="1:20" ht="45" x14ac:dyDescent="0.25">
      <c r="A2146" s="7">
        <f t="shared" si="165"/>
        <v>2</v>
      </c>
      <c r="B2146">
        <v>2144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8">
        <f t="shared" si="166"/>
        <v>25.291666666666668</v>
      </c>
      <c r="Q2146" t="str">
        <f t="shared" si="167"/>
        <v>games</v>
      </c>
      <c r="R2146" t="str">
        <f t="shared" si="168"/>
        <v>video games</v>
      </c>
      <c r="S2146" s="12">
        <f>(((K2146/60)/60)/24)+DATE(1970,1,1)</f>
        <v>41499.546759259261</v>
      </c>
      <c r="T2146" s="12">
        <f t="shared" si="169"/>
        <v>41531.546759259261</v>
      </c>
    </row>
    <row r="2147" spans="1:20" ht="60" x14ac:dyDescent="0.25">
      <c r="A2147" s="7">
        <f t="shared" si="165"/>
        <v>30</v>
      </c>
      <c r="B2147">
        <v>2145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8">
        <f t="shared" si="166"/>
        <v>51.292134831460672</v>
      </c>
      <c r="Q2147" t="str">
        <f t="shared" si="167"/>
        <v>games</v>
      </c>
      <c r="R2147" t="str">
        <f t="shared" si="168"/>
        <v>video games</v>
      </c>
      <c r="S2147" s="12">
        <f>(((K2147/60)/60)/24)+DATE(1970,1,1)</f>
        <v>41575.237430555557</v>
      </c>
      <c r="T2147" s="12">
        <f t="shared" si="169"/>
        <v>41605.279097222221</v>
      </c>
    </row>
    <row r="2148" spans="1:20" ht="60" x14ac:dyDescent="0.25">
      <c r="A2148" s="7">
        <f t="shared" si="165"/>
        <v>0</v>
      </c>
      <c r="B2148">
        <v>2146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8">
        <f t="shared" si="166"/>
        <v>1</v>
      </c>
      <c r="Q2148" t="str">
        <f t="shared" si="167"/>
        <v>games</v>
      </c>
      <c r="R2148" t="str">
        <f t="shared" si="168"/>
        <v>video games</v>
      </c>
      <c r="S2148" s="12">
        <f>(((K2148/60)/60)/24)+DATE(1970,1,1)</f>
        <v>42397.679513888885</v>
      </c>
      <c r="T2148" s="12">
        <f t="shared" si="169"/>
        <v>42411.679513888885</v>
      </c>
    </row>
    <row r="2149" spans="1:20" x14ac:dyDescent="0.25">
      <c r="A2149" s="7">
        <f t="shared" si="165"/>
        <v>1</v>
      </c>
      <c r="B2149">
        <v>2147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8">
        <f t="shared" si="166"/>
        <v>49.381818181818183</v>
      </c>
      <c r="Q2149" t="str">
        <f t="shared" si="167"/>
        <v>games</v>
      </c>
      <c r="R2149" t="str">
        <f t="shared" si="168"/>
        <v>video games</v>
      </c>
      <c r="S2149" s="12">
        <f>(((K2149/60)/60)/24)+DATE(1970,1,1)</f>
        <v>41927.295694444445</v>
      </c>
      <c r="T2149" s="12">
        <f t="shared" si="169"/>
        <v>41959.337361111116</v>
      </c>
    </row>
    <row r="2150" spans="1:20" ht="60" x14ac:dyDescent="0.25">
      <c r="A2150" s="7">
        <f t="shared" si="165"/>
        <v>2</v>
      </c>
      <c r="B2150">
        <v>2148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8">
        <f t="shared" si="166"/>
        <v>1</v>
      </c>
      <c r="Q2150" t="str">
        <f t="shared" si="167"/>
        <v>games</v>
      </c>
      <c r="R2150" t="str">
        <f t="shared" si="168"/>
        <v>video games</v>
      </c>
      <c r="S2150" s="12">
        <f>(((K2150/60)/60)/24)+DATE(1970,1,1)</f>
        <v>42066.733587962968</v>
      </c>
      <c r="T2150" s="12">
        <f t="shared" si="169"/>
        <v>42096.691921296297</v>
      </c>
    </row>
    <row r="2151" spans="1:20" ht="60" x14ac:dyDescent="0.25">
      <c r="A2151" s="7">
        <f t="shared" si="165"/>
        <v>0</v>
      </c>
      <c r="B2151">
        <v>2149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8">
        <f t="shared" si="166"/>
        <v>0</v>
      </c>
      <c r="Q2151" t="str">
        <f t="shared" si="167"/>
        <v>games</v>
      </c>
      <c r="R2151" t="str">
        <f t="shared" si="168"/>
        <v>video games</v>
      </c>
      <c r="S2151" s="12">
        <f>(((K2151/60)/60)/24)+DATE(1970,1,1)</f>
        <v>40355.024953703702</v>
      </c>
      <c r="T2151" s="12">
        <f t="shared" si="169"/>
        <v>40390</v>
      </c>
    </row>
    <row r="2152" spans="1:20" x14ac:dyDescent="0.25">
      <c r="A2152" s="7">
        <f t="shared" si="165"/>
        <v>1</v>
      </c>
      <c r="B2152">
        <v>2150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8">
        <f t="shared" si="166"/>
        <v>101.25</v>
      </c>
      <c r="Q2152" t="str">
        <f t="shared" si="167"/>
        <v>games</v>
      </c>
      <c r="R2152" t="str">
        <f t="shared" si="168"/>
        <v>video games</v>
      </c>
      <c r="S2152" s="12">
        <f>(((K2152/60)/60)/24)+DATE(1970,1,1)</f>
        <v>42534.284710648149</v>
      </c>
      <c r="T2152" s="12">
        <f t="shared" si="169"/>
        <v>42564.284710648149</v>
      </c>
    </row>
    <row r="2153" spans="1:20" ht="60" x14ac:dyDescent="0.25">
      <c r="A2153" s="7">
        <f t="shared" si="165"/>
        <v>0</v>
      </c>
      <c r="B2153">
        <v>2151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8">
        <f t="shared" si="166"/>
        <v>19.666666666666668</v>
      </c>
      <c r="Q2153" t="str">
        <f t="shared" si="167"/>
        <v>games</v>
      </c>
      <c r="R2153" t="str">
        <f t="shared" si="168"/>
        <v>video games</v>
      </c>
      <c r="S2153" s="12">
        <f>(((K2153/60)/60)/24)+DATE(1970,1,1)</f>
        <v>42520.847384259265</v>
      </c>
      <c r="T2153" s="12">
        <f t="shared" si="169"/>
        <v>42550.847384259265</v>
      </c>
    </row>
    <row r="2154" spans="1:20" ht="60" x14ac:dyDescent="0.25">
      <c r="A2154" s="7">
        <f t="shared" si="165"/>
        <v>0</v>
      </c>
      <c r="B2154">
        <v>2152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8">
        <f t="shared" si="166"/>
        <v>12.5</v>
      </c>
      <c r="Q2154" t="str">
        <f t="shared" si="167"/>
        <v>games</v>
      </c>
      <c r="R2154" t="str">
        <f t="shared" si="168"/>
        <v>video games</v>
      </c>
      <c r="S2154" s="12">
        <f>(((K2154/60)/60)/24)+DATE(1970,1,1)</f>
        <v>41683.832280092596</v>
      </c>
      <c r="T2154" s="12">
        <f t="shared" si="169"/>
        <v>41713.790613425925</v>
      </c>
    </row>
    <row r="2155" spans="1:20" ht="60" x14ac:dyDescent="0.25">
      <c r="A2155" s="7">
        <f t="shared" si="165"/>
        <v>0</v>
      </c>
      <c r="B2155">
        <v>2153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8">
        <f t="shared" si="166"/>
        <v>8.5</v>
      </c>
      <c r="Q2155" t="str">
        <f t="shared" si="167"/>
        <v>games</v>
      </c>
      <c r="R2155" t="str">
        <f t="shared" si="168"/>
        <v>video games</v>
      </c>
      <c r="S2155" s="12">
        <f>(((K2155/60)/60)/24)+DATE(1970,1,1)</f>
        <v>41974.911087962959</v>
      </c>
      <c r="T2155" s="12">
        <f t="shared" si="169"/>
        <v>42014.332638888889</v>
      </c>
    </row>
    <row r="2156" spans="1:20" ht="30" x14ac:dyDescent="0.25">
      <c r="A2156" s="7">
        <f t="shared" si="165"/>
        <v>1</v>
      </c>
      <c r="B2156">
        <v>2154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8">
        <f t="shared" si="166"/>
        <v>1</v>
      </c>
      <c r="Q2156" t="str">
        <f t="shared" si="167"/>
        <v>games</v>
      </c>
      <c r="R2156" t="str">
        <f t="shared" si="168"/>
        <v>video games</v>
      </c>
      <c r="S2156" s="12">
        <f>(((K2156/60)/60)/24)+DATE(1970,1,1)</f>
        <v>41647.632256944446</v>
      </c>
      <c r="T2156" s="12">
        <f t="shared" si="169"/>
        <v>41667.632256944446</v>
      </c>
    </row>
    <row r="2157" spans="1:20" ht="45" x14ac:dyDescent="0.25">
      <c r="A2157" s="7">
        <f t="shared" si="165"/>
        <v>2</v>
      </c>
      <c r="B2157">
        <v>2155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8">
        <f t="shared" si="166"/>
        <v>23</v>
      </c>
      <c r="Q2157" t="str">
        <f t="shared" si="167"/>
        <v>games</v>
      </c>
      <c r="R2157" t="str">
        <f t="shared" si="168"/>
        <v>video games</v>
      </c>
      <c r="S2157" s="12">
        <f>(((K2157/60)/60)/24)+DATE(1970,1,1)</f>
        <v>42430.747511574074</v>
      </c>
      <c r="T2157" s="12">
        <f t="shared" si="169"/>
        <v>42460.70584490741</v>
      </c>
    </row>
    <row r="2158" spans="1:20" ht="45" x14ac:dyDescent="0.25">
      <c r="A2158" s="7">
        <f t="shared" si="165"/>
        <v>3</v>
      </c>
      <c r="B2158">
        <v>2156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8">
        <f t="shared" si="166"/>
        <v>17.987951807228917</v>
      </c>
      <c r="Q2158" t="str">
        <f t="shared" si="167"/>
        <v>games</v>
      </c>
      <c r="R2158" t="str">
        <f t="shared" si="168"/>
        <v>video games</v>
      </c>
      <c r="S2158" s="12">
        <f>(((K2158/60)/60)/24)+DATE(1970,1,1)</f>
        <v>41488.85423611111</v>
      </c>
      <c r="T2158" s="12">
        <f t="shared" si="169"/>
        <v>41533.85423611111</v>
      </c>
    </row>
    <row r="2159" spans="1:20" ht="30" x14ac:dyDescent="0.25">
      <c r="A2159" s="7">
        <f t="shared" si="165"/>
        <v>28</v>
      </c>
      <c r="B2159">
        <v>2157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8">
        <f t="shared" si="166"/>
        <v>370.94736842105266</v>
      </c>
      <c r="Q2159" t="str">
        <f t="shared" si="167"/>
        <v>games</v>
      </c>
      <c r="R2159" t="str">
        <f t="shared" si="168"/>
        <v>video games</v>
      </c>
      <c r="S2159" s="12">
        <f>(((K2159/60)/60)/24)+DATE(1970,1,1)</f>
        <v>42694.98128472222</v>
      </c>
      <c r="T2159" s="12">
        <f t="shared" si="169"/>
        <v>42727.332638888889</v>
      </c>
    </row>
    <row r="2160" spans="1:20" ht="60" x14ac:dyDescent="0.25">
      <c r="A2160" s="7">
        <f t="shared" si="165"/>
        <v>7</v>
      </c>
      <c r="B2160">
        <v>2158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8">
        <f t="shared" si="166"/>
        <v>63.569485530546629</v>
      </c>
      <c r="Q2160" t="str">
        <f t="shared" si="167"/>
        <v>games</v>
      </c>
      <c r="R2160" t="str">
        <f t="shared" si="168"/>
        <v>video games</v>
      </c>
      <c r="S2160" s="12">
        <f>(((K2160/60)/60)/24)+DATE(1970,1,1)</f>
        <v>41264.853865740741</v>
      </c>
      <c r="T2160" s="12">
        <f t="shared" si="169"/>
        <v>41309.853865740741</v>
      </c>
    </row>
    <row r="2161" spans="1:20" ht="75" x14ac:dyDescent="0.25">
      <c r="A2161" s="7">
        <f t="shared" si="165"/>
        <v>1</v>
      </c>
      <c r="B2161">
        <v>2159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8">
        <f t="shared" si="166"/>
        <v>13</v>
      </c>
      <c r="Q2161" t="str">
        <f t="shared" si="167"/>
        <v>games</v>
      </c>
      <c r="R2161" t="str">
        <f t="shared" si="168"/>
        <v>video games</v>
      </c>
      <c r="S2161" s="12">
        <f>(((K2161/60)/60)/24)+DATE(1970,1,1)</f>
        <v>40710.731180555551</v>
      </c>
      <c r="T2161" s="12">
        <f t="shared" si="169"/>
        <v>40740.731180555551</v>
      </c>
    </row>
    <row r="2162" spans="1:20" ht="45" x14ac:dyDescent="0.25">
      <c r="A2162" s="7">
        <f t="shared" si="165"/>
        <v>1</v>
      </c>
      <c r="B2162">
        <v>2160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8">
        <f t="shared" si="166"/>
        <v>5.3125</v>
      </c>
      <c r="Q2162" t="str">
        <f t="shared" si="167"/>
        <v>games</v>
      </c>
      <c r="R2162" t="str">
        <f t="shared" si="168"/>
        <v>video games</v>
      </c>
      <c r="S2162" s="12">
        <f>(((K2162/60)/60)/24)+DATE(1970,1,1)</f>
        <v>41018.711863425924</v>
      </c>
      <c r="T2162" s="12">
        <f t="shared" si="169"/>
        <v>41048.711863425924</v>
      </c>
    </row>
    <row r="2163" spans="1:20" ht="30" x14ac:dyDescent="0.25">
      <c r="A2163" s="7">
        <f t="shared" si="165"/>
        <v>116</v>
      </c>
      <c r="B2163">
        <v>2161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8">
        <f t="shared" si="166"/>
        <v>35.615384615384613</v>
      </c>
      <c r="Q2163" t="str">
        <f t="shared" si="167"/>
        <v>music</v>
      </c>
      <c r="R2163" t="str">
        <f t="shared" si="168"/>
        <v>rock</v>
      </c>
      <c r="S2163" s="12">
        <f>(((K2163/60)/60)/24)+DATE(1970,1,1)</f>
        <v>42240.852534722217</v>
      </c>
      <c r="T2163" s="12">
        <f t="shared" si="169"/>
        <v>42270.852534722217</v>
      </c>
    </row>
    <row r="2164" spans="1:20" ht="60" x14ac:dyDescent="0.25">
      <c r="A2164" s="7">
        <f t="shared" si="165"/>
        <v>112</v>
      </c>
      <c r="B2164">
        <v>2162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8">
        <f t="shared" si="166"/>
        <v>87.103448275862064</v>
      </c>
      <c r="Q2164" t="str">
        <f t="shared" si="167"/>
        <v>music</v>
      </c>
      <c r="R2164" t="str">
        <f t="shared" si="168"/>
        <v>rock</v>
      </c>
      <c r="S2164" s="12">
        <f>(((K2164/60)/60)/24)+DATE(1970,1,1)</f>
        <v>41813.766099537039</v>
      </c>
      <c r="T2164" s="12">
        <f t="shared" si="169"/>
        <v>41844.766099537039</v>
      </c>
    </row>
    <row r="2165" spans="1:20" ht="45" x14ac:dyDescent="0.25">
      <c r="A2165" s="7">
        <f t="shared" si="165"/>
        <v>132</v>
      </c>
      <c r="B2165">
        <v>2163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8">
        <f t="shared" si="166"/>
        <v>75.11363636363636</v>
      </c>
      <c r="Q2165" t="str">
        <f t="shared" si="167"/>
        <v>music</v>
      </c>
      <c r="R2165" t="str">
        <f t="shared" si="168"/>
        <v>rock</v>
      </c>
      <c r="S2165" s="12">
        <f>(((K2165/60)/60)/24)+DATE(1970,1,1)</f>
        <v>42111.899537037039</v>
      </c>
      <c r="T2165" s="12">
        <f t="shared" si="169"/>
        <v>42163.159722222219</v>
      </c>
    </row>
    <row r="2166" spans="1:20" ht="30" x14ac:dyDescent="0.25">
      <c r="A2166" s="7">
        <f t="shared" si="165"/>
        <v>103</v>
      </c>
      <c r="B2166">
        <v>2164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8">
        <f t="shared" si="166"/>
        <v>68.01204819277109</v>
      </c>
      <c r="Q2166" t="str">
        <f t="shared" si="167"/>
        <v>music</v>
      </c>
      <c r="R2166" t="str">
        <f t="shared" si="168"/>
        <v>rock</v>
      </c>
      <c r="S2166" s="12">
        <f>(((K2166/60)/60)/24)+DATE(1970,1,1)</f>
        <v>42515.71775462963</v>
      </c>
      <c r="T2166" s="12">
        <f t="shared" si="169"/>
        <v>42546.165972222225</v>
      </c>
    </row>
    <row r="2167" spans="1:20" ht="60" x14ac:dyDescent="0.25">
      <c r="A2167" s="7">
        <f t="shared" si="165"/>
        <v>139</v>
      </c>
      <c r="B2167">
        <v>2165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8">
        <f t="shared" si="166"/>
        <v>29.623931623931625</v>
      </c>
      <c r="Q2167" t="str">
        <f t="shared" si="167"/>
        <v>music</v>
      </c>
      <c r="R2167" t="str">
        <f t="shared" si="168"/>
        <v>rock</v>
      </c>
      <c r="S2167" s="12">
        <f>(((K2167/60)/60)/24)+DATE(1970,1,1)</f>
        <v>42438.667071759264</v>
      </c>
      <c r="T2167" s="12">
        <f t="shared" si="169"/>
        <v>42468.625405092593</v>
      </c>
    </row>
    <row r="2168" spans="1:20" ht="60" x14ac:dyDescent="0.25">
      <c r="A2168" s="7">
        <f t="shared" si="165"/>
        <v>147</v>
      </c>
      <c r="B2168">
        <v>2166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8">
        <f t="shared" si="166"/>
        <v>91.625</v>
      </c>
      <c r="Q2168" t="str">
        <f t="shared" si="167"/>
        <v>music</v>
      </c>
      <c r="R2168" t="str">
        <f t="shared" si="168"/>
        <v>rock</v>
      </c>
      <c r="S2168" s="12">
        <f>(((K2168/60)/60)/24)+DATE(1970,1,1)</f>
        <v>41933.838171296295</v>
      </c>
      <c r="T2168" s="12">
        <f t="shared" si="169"/>
        <v>41978.879837962959</v>
      </c>
    </row>
    <row r="2169" spans="1:20" ht="30" x14ac:dyDescent="0.25">
      <c r="A2169" s="7">
        <f t="shared" si="165"/>
        <v>120</v>
      </c>
      <c r="B2169">
        <v>2167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8">
        <f t="shared" si="166"/>
        <v>22.5</v>
      </c>
      <c r="Q2169" t="str">
        <f t="shared" si="167"/>
        <v>music</v>
      </c>
      <c r="R2169" t="str">
        <f t="shared" si="168"/>
        <v>rock</v>
      </c>
      <c r="S2169" s="12">
        <f>(((K2169/60)/60)/24)+DATE(1970,1,1)</f>
        <v>41153.066400462965</v>
      </c>
      <c r="T2169" s="12">
        <f t="shared" si="169"/>
        <v>41167.066400462965</v>
      </c>
    </row>
    <row r="2170" spans="1:20" ht="45" x14ac:dyDescent="0.25">
      <c r="A2170" s="7">
        <f t="shared" si="165"/>
        <v>122</v>
      </c>
      <c r="B2170">
        <v>2168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8">
        <f t="shared" si="166"/>
        <v>64.366735294117646</v>
      </c>
      <c r="Q2170" t="str">
        <f t="shared" si="167"/>
        <v>music</v>
      </c>
      <c r="R2170" t="str">
        <f t="shared" si="168"/>
        <v>rock</v>
      </c>
      <c r="S2170" s="12">
        <f>(((K2170/60)/60)/24)+DATE(1970,1,1)</f>
        <v>42745.600243055553</v>
      </c>
      <c r="T2170" s="12">
        <f t="shared" si="169"/>
        <v>42776.208333333328</v>
      </c>
    </row>
    <row r="2171" spans="1:20" ht="60" x14ac:dyDescent="0.25">
      <c r="A2171" s="7">
        <f t="shared" si="165"/>
        <v>100</v>
      </c>
      <c r="B2171">
        <v>2169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8">
        <f t="shared" si="166"/>
        <v>21.857142857142858</v>
      </c>
      <c r="Q2171" t="str">
        <f t="shared" si="167"/>
        <v>music</v>
      </c>
      <c r="R2171" t="str">
        <f t="shared" si="168"/>
        <v>rock</v>
      </c>
      <c r="S2171" s="12">
        <f>(((K2171/60)/60)/24)+DATE(1970,1,1)</f>
        <v>42793.700821759259</v>
      </c>
      <c r="T2171" s="12">
        <f t="shared" si="169"/>
        <v>42796.700821759259</v>
      </c>
    </row>
    <row r="2172" spans="1:20" ht="45" x14ac:dyDescent="0.25">
      <c r="A2172" s="7">
        <f t="shared" si="165"/>
        <v>181</v>
      </c>
      <c r="B2172">
        <v>2170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8">
        <f t="shared" si="166"/>
        <v>33.315789473684212</v>
      </c>
      <c r="Q2172" t="str">
        <f t="shared" si="167"/>
        <v>music</v>
      </c>
      <c r="R2172" t="str">
        <f t="shared" si="168"/>
        <v>rock</v>
      </c>
      <c r="S2172" s="12">
        <f>(((K2172/60)/60)/24)+DATE(1970,1,1)</f>
        <v>42198.750254629631</v>
      </c>
      <c r="T2172" s="12">
        <f t="shared" si="169"/>
        <v>42238.750254629631</v>
      </c>
    </row>
    <row r="2173" spans="1:20" ht="45" x14ac:dyDescent="0.25">
      <c r="A2173" s="7">
        <f t="shared" si="165"/>
        <v>106</v>
      </c>
      <c r="B2173">
        <v>2171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8">
        <f t="shared" si="166"/>
        <v>90.276595744680847</v>
      </c>
      <c r="Q2173" t="str">
        <f t="shared" si="167"/>
        <v>music</v>
      </c>
      <c r="R2173" t="str">
        <f t="shared" si="168"/>
        <v>rock</v>
      </c>
      <c r="S2173" s="12">
        <f>(((K2173/60)/60)/24)+DATE(1970,1,1)</f>
        <v>42141.95711805555</v>
      </c>
      <c r="T2173" s="12">
        <f t="shared" si="169"/>
        <v>42177.208333333328</v>
      </c>
    </row>
    <row r="2174" spans="1:20" ht="45" x14ac:dyDescent="0.25">
      <c r="A2174" s="7">
        <f t="shared" si="165"/>
        <v>100</v>
      </c>
      <c r="B2174">
        <v>2172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8">
        <f t="shared" si="166"/>
        <v>76.92307692307692</v>
      </c>
      <c r="Q2174" t="str">
        <f t="shared" si="167"/>
        <v>music</v>
      </c>
      <c r="R2174" t="str">
        <f t="shared" si="168"/>
        <v>rock</v>
      </c>
      <c r="S2174" s="12">
        <f>(((K2174/60)/60)/24)+DATE(1970,1,1)</f>
        <v>42082.580092592587</v>
      </c>
      <c r="T2174" s="12">
        <f t="shared" si="169"/>
        <v>42112.580092592587</v>
      </c>
    </row>
    <row r="2175" spans="1:20" ht="60" x14ac:dyDescent="0.25">
      <c r="A2175" s="7">
        <f t="shared" si="165"/>
        <v>127</v>
      </c>
      <c r="B2175">
        <v>2173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8">
        <f t="shared" si="166"/>
        <v>59.233333333333334</v>
      </c>
      <c r="Q2175" t="str">
        <f t="shared" si="167"/>
        <v>music</v>
      </c>
      <c r="R2175" t="str">
        <f t="shared" si="168"/>
        <v>rock</v>
      </c>
      <c r="S2175" s="12">
        <f>(((K2175/60)/60)/24)+DATE(1970,1,1)</f>
        <v>41495.692627314813</v>
      </c>
      <c r="T2175" s="12">
        <f t="shared" si="169"/>
        <v>41527.165972222225</v>
      </c>
    </row>
    <row r="2176" spans="1:20" ht="60" x14ac:dyDescent="0.25">
      <c r="A2176" s="7">
        <f t="shared" si="165"/>
        <v>103</v>
      </c>
      <c r="B2176">
        <v>2174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8">
        <f t="shared" si="166"/>
        <v>65.38095238095238</v>
      </c>
      <c r="Q2176" t="str">
        <f t="shared" si="167"/>
        <v>music</v>
      </c>
      <c r="R2176" t="str">
        <f t="shared" si="168"/>
        <v>rock</v>
      </c>
      <c r="S2176" s="12">
        <f>(((K2176/60)/60)/24)+DATE(1970,1,1)</f>
        <v>42465.542905092589</v>
      </c>
      <c r="T2176" s="12">
        <f t="shared" si="169"/>
        <v>42495.542905092589</v>
      </c>
    </row>
    <row r="2177" spans="1:20" ht="60" x14ac:dyDescent="0.25">
      <c r="A2177" s="7">
        <f t="shared" si="165"/>
        <v>250</v>
      </c>
      <c r="B2177">
        <v>2175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8">
        <f t="shared" si="166"/>
        <v>67.307692307692307</v>
      </c>
      <c r="Q2177" t="str">
        <f t="shared" si="167"/>
        <v>music</v>
      </c>
      <c r="R2177" t="str">
        <f t="shared" si="168"/>
        <v>rock</v>
      </c>
      <c r="S2177" s="12">
        <f>(((K2177/60)/60)/24)+DATE(1970,1,1)</f>
        <v>42565.009097222224</v>
      </c>
      <c r="T2177" s="12">
        <f t="shared" si="169"/>
        <v>42572.009097222224</v>
      </c>
    </row>
    <row r="2178" spans="1:20" ht="45" x14ac:dyDescent="0.25">
      <c r="A2178" s="7">
        <f t="shared" si="165"/>
        <v>126</v>
      </c>
      <c r="B2178">
        <v>2176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8">
        <f t="shared" si="166"/>
        <v>88.74647887323944</v>
      </c>
      <c r="Q2178" t="str">
        <f t="shared" si="167"/>
        <v>music</v>
      </c>
      <c r="R2178" t="str">
        <f t="shared" si="168"/>
        <v>rock</v>
      </c>
      <c r="S2178" s="12">
        <f>(((K2178/60)/60)/24)+DATE(1970,1,1)</f>
        <v>42096.633206018523</v>
      </c>
      <c r="T2178" s="12">
        <f t="shared" si="169"/>
        <v>42126.633206018523</v>
      </c>
    </row>
    <row r="2179" spans="1:20" ht="75" x14ac:dyDescent="0.25">
      <c r="A2179" s="7">
        <f t="shared" ref="A2179:A2242" si="170">IF(E2179&gt;0,ROUND(100*F2179/E2179,0),0)</f>
        <v>100</v>
      </c>
      <c r="B2179">
        <v>2177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8">
        <f t="shared" ref="P2179:P2242" si="171">IF(M2179&gt;0,F2179/M2179,0)</f>
        <v>65.868421052631575</v>
      </c>
      <c r="Q2179" t="str">
        <f t="shared" ref="Q2179:Q2242" si="172">MID(O2179,1,FIND("/",O2179)-1)</f>
        <v>music</v>
      </c>
      <c r="R2179" t="str">
        <f t="shared" ref="R2179:R2242" si="173">MID(O2179,FIND("/",O2179)+1,LEN(O2179)-FIND("/",O2179))</f>
        <v>rock</v>
      </c>
      <c r="S2179" s="12">
        <f>(((K2179/60)/60)/24)+DATE(1970,1,1)</f>
        <v>42502.250775462962</v>
      </c>
      <c r="T2179" s="12">
        <f t="shared" ref="T2179:T2242" si="174">(((J2179/60)/60)/24)+DATE(1970,1,1)</f>
        <v>42527.250775462962</v>
      </c>
    </row>
    <row r="2180" spans="1:20" ht="45" x14ac:dyDescent="0.25">
      <c r="A2180" s="7">
        <f t="shared" si="170"/>
        <v>139</v>
      </c>
      <c r="B2180">
        <v>2178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8">
        <f t="shared" si="171"/>
        <v>40.349243306169967</v>
      </c>
      <c r="Q2180" t="str">
        <f t="shared" si="172"/>
        <v>music</v>
      </c>
      <c r="R2180" t="str">
        <f t="shared" si="173"/>
        <v>rock</v>
      </c>
      <c r="S2180" s="12">
        <f>(((K2180/60)/60)/24)+DATE(1970,1,1)</f>
        <v>42723.63653935185</v>
      </c>
      <c r="T2180" s="12">
        <f t="shared" si="174"/>
        <v>42753.63653935185</v>
      </c>
    </row>
    <row r="2181" spans="1:20" ht="45" x14ac:dyDescent="0.25">
      <c r="A2181" s="7">
        <f t="shared" si="170"/>
        <v>161</v>
      </c>
      <c r="B2181">
        <v>2179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8">
        <f t="shared" si="171"/>
        <v>76.857142857142861</v>
      </c>
      <c r="Q2181" t="str">
        <f t="shared" si="172"/>
        <v>music</v>
      </c>
      <c r="R2181" t="str">
        <f t="shared" si="173"/>
        <v>rock</v>
      </c>
      <c r="S2181" s="12">
        <f>(((K2181/60)/60)/24)+DATE(1970,1,1)</f>
        <v>42075.171203703707</v>
      </c>
      <c r="T2181" s="12">
        <f t="shared" si="174"/>
        <v>42105.171203703707</v>
      </c>
    </row>
    <row r="2182" spans="1:20" ht="45" x14ac:dyDescent="0.25">
      <c r="A2182" s="7">
        <f t="shared" si="170"/>
        <v>107</v>
      </c>
      <c r="B2182">
        <v>2180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8">
        <f t="shared" si="171"/>
        <v>68.707820512820518</v>
      </c>
      <c r="Q2182" t="str">
        <f t="shared" si="172"/>
        <v>music</v>
      </c>
      <c r="R2182" t="str">
        <f t="shared" si="173"/>
        <v>rock</v>
      </c>
      <c r="S2182" s="12">
        <f>(((K2182/60)/60)/24)+DATE(1970,1,1)</f>
        <v>42279.669768518521</v>
      </c>
      <c r="T2182" s="12">
        <f t="shared" si="174"/>
        <v>42321.711435185185</v>
      </c>
    </row>
    <row r="2183" spans="1:20" ht="60" x14ac:dyDescent="0.25">
      <c r="A2183" s="7">
        <f t="shared" si="170"/>
        <v>153</v>
      </c>
      <c r="B2183">
        <v>2181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8">
        <f t="shared" si="171"/>
        <v>57.773584905660378</v>
      </c>
      <c r="Q2183" t="str">
        <f t="shared" si="172"/>
        <v>games</v>
      </c>
      <c r="R2183" t="str">
        <f t="shared" si="173"/>
        <v>tabletop games</v>
      </c>
      <c r="S2183" s="12">
        <f>(((K2183/60)/60)/24)+DATE(1970,1,1)</f>
        <v>42773.005243055552</v>
      </c>
      <c r="T2183" s="12">
        <f t="shared" si="174"/>
        <v>42787.005243055552</v>
      </c>
    </row>
    <row r="2184" spans="1:20" ht="45" x14ac:dyDescent="0.25">
      <c r="A2184" s="7">
        <f t="shared" si="170"/>
        <v>524</v>
      </c>
      <c r="B2184">
        <v>2182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8">
        <f t="shared" si="171"/>
        <v>44.171348314606739</v>
      </c>
      <c r="Q2184" t="str">
        <f t="shared" si="172"/>
        <v>games</v>
      </c>
      <c r="R2184" t="str">
        <f t="shared" si="173"/>
        <v>tabletop games</v>
      </c>
      <c r="S2184" s="12">
        <f>(((K2184/60)/60)/24)+DATE(1970,1,1)</f>
        <v>41879.900752314818</v>
      </c>
      <c r="T2184" s="12">
        <f t="shared" si="174"/>
        <v>41914.900752314818</v>
      </c>
    </row>
    <row r="2185" spans="1:20" ht="60" x14ac:dyDescent="0.25">
      <c r="A2185" s="7">
        <f t="shared" si="170"/>
        <v>489</v>
      </c>
      <c r="B2185">
        <v>2183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8">
        <f t="shared" si="171"/>
        <v>31.566308243727597</v>
      </c>
      <c r="Q2185" t="str">
        <f t="shared" si="172"/>
        <v>games</v>
      </c>
      <c r="R2185" t="str">
        <f t="shared" si="173"/>
        <v>tabletop games</v>
      </c>
      <c r="S2185" s="12">
        <f>(((K2185/60)/60)/24)+DATE(1970,1,1)</f>
        <v>42745.365474537044</v>
      </c>
      <c r="T2185" s="12">
        <f t="shared" si="174"/>
        <v>42775.208333333328</v>
      </c>
    </row>
    <row r="2186" spans="1:20" ht="60" x14ac:dyDescent="0.25">
      <c r="A2186" s="7">
        <f t="shared" si="170"/>
        <v>285</v>
      </c>
      <c r="B2186">
        <v>2184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8">
        <f t="shared" si="171"/>
        <v>107.04511278195488</v>
      </c>
      <c r="Q2186" t="str">
        <f t="shared" si="172"/>
        <v>games</v>
      </c>
      <c r="R2186" t="str">
        <f t="shared" si="173"/>
        <v>tabletop games</v>
      </c>
      <c r="S2186" s="12">
        <f>(((K2186/60)/60)/24)+DATE(1970,1,1)</f>
        <v>42380.690289351856</v>
      </c>
      <c r="T2186" s="12">
        <f t="shared" si="174"/>
        <v>42394.666666666672</v>
      </c>
    </row>
    <row r="2187" spans="1:20" ht="60" x14ac:dyDescent="0.25">
      <c r="A2187" s="7">
        <f t="shared" si="170"/>
        <v>1857</v>
      </c>
      <c r="B2187">
        <v>2185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8">
        <f t="shared" si="171"/>
        <v>149.03451043338683</v>
      </c>
      <c r="Q2187" t="str">
        <f t="shared" si="172"/>
        <v>games</v>
      </c>
      <c r="R2187" t="str">
        <f t="shared" si="173"/>
        <v>tabletop games</v>
      </c>
      <c r="S2187" s="12">
        <f>(((K2187/60)/60)/24)+DATE(1970,1,1)</f>
        <v>41319.349988425929</v>
      </c>
      <c r="T2187" s="12">
        <f t="shared" si="174"/>
        <v>41359.349988425929</v>
      </c>
    </row>
    <row r="2188" spans="1:20" ht="45" x14ac:dyDescent="0.25">
      <c r="A2188" s="7">
        <f t="shared" si="170"/>
        <v>110</v>
      </c>
      <c r="B2188">
        <v>2186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8">
        <f t="shared" si="171"/>
        <v>55.956632653061227</v>
      </c>
      <c r="Q2188" t="str">
        <f t="shared" si="172"/>
        <v>games</v>
      </c>
      <c r="R2188" t="str">
        <f t="shared" si="173"/>
        <v>tabletop games</v>
      </c>
      <c r="S2188" s="12">
        <f>(((K2188/60)/60)/24)+DATE(1970,1,1)</f>
        <v>42583.615081018521</v>
      </c>
      <c r="T2188" s="12">
        <f t="shared" si="174"/>
        <v>42620.083333333328</v>
      </c>
    </row>
    <row r="2189" spans="1:20" ht="60" x14ac:dyDescent="0.25">
      <c r="A2189" s="7">
        <f t="shared" si="170"/>
        <v>1015</v>
      </c>
      <c r="B2189">
        <v>2187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8">
        <f t="shared" si="171"/>
        <v>56.970381807973048</v>
      </c>
      <c r="Q2189" t="str">
        <f t="shared" si="172"/>
        <v>games</v>
      </c>
      <c r="R2189" t="str">
        <f t="shared" si="173"/>
        <v>tabletop games</v>
      </c>
      <c r="S2189" s="12">
        <f>(((K2189/60)/60)/24)+DATE(1970,1,1)</f>
        <v>42068.209097222221</v>
      </c>
      <c r="T2189" s="12">
        <f t="shared" si="174"/>
        <v>42097.165972222225</v>
      </c>
    </row>
    <row r="2190" spans="1:20" ht="45" x14ac:dyDescent="0.25">
      <c r="A2190" s="7">
        <f t="shared" si="170"/>
        <v>412</v>
      </c>
      <c r="B2190">
        <v>2188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8">
        <f t="shared" si="171"/>
        <v>44.056420233463037</v>
      </c>
      <c r="Q2190" t="str">
        <f t="shared" si="172"/>
        <v>games</v>
      </c>
      <c r="R2190" t="str">
        <f t="shared" si="173"/>
        <v>tabletop games</v>
      </c>
      <c r="S2190" s="12">
        <f>(((K2190/60)/60)/24)+DATE(1970,1,1)</f>
        <v>42633.586122685185</v>
      </c>
      <c r="T2190" s="12">
        <f t="shared" si="174"/>
        <v>42668.708333333328</v>
      </c>
    </row>
    <row r="2191" spans="1:20" ht="60" x14ac:dyDescent="0.25">
      <c r="A2191" s="7">
        <f t="shared" si="170"/>
        <v>503</v>
      </c>
      <c r="B2191">
        <v>2189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8">
        <f t="shared" si="171"/>
        <v>68.625</v>
      </c>
      <c r="Q2191" t="str">
        <f t="shared" si="172"/>
        <v>games</v>
      </c>
      <c r="R2191" t="str">
        <f t="shared" si="173"/>
        <v>tabletop games</v>
      </c>
      <c r="S2191" s="12">
        <f>(((K2191/60)/60)/24)+DATE(1970,1,1)</f>
        <v>42467.788194444445</v>
      </c>
      <c r="T2191" s="12">
        <f t="shared" si="174"/>
        <v>42481.916666666672</v>
      </c>
    </row>
    <row r="2192" spans="1:20" ht="45" x14ac:dyDescent="0.25">
      <c r="A2192" s="7">
        <f t="shared" si="170"/>
        <v>185</v>
      </c>
      <c r="B2192">
        <v>2190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8">
        <f t="shared" si="171"/>
        <v>65.318435754189949</v>
      </c>
      <c r="Q2192" t="str">
        <f t="shared" si="172"/>
        <v>games</v>
      </c>
      <c r="R2192" t="str">
        <f t="shared" si="173"/>
        <v>tabletop games</v>
      </c>
      <c r="S2192" s="12">
        <f>(((K2192/60)/60)/24)+DATE(1970,1,1)</f>
        <v>42417.625046296293</v>
      </c>
      <c r="T2192" s="12">
        <f t="shared" si="174"/>
        <v>42452.290972222225</v>
      </c>
    </row>
    <row r="2193" spans="1:20" ht="60" x14ac:dyDescent="0.25">
      <c r="A2193" s="7">
        <f t="shared" si="170"/>
        <v>120</v>
      </c>
      <c r="B2193">
        <v>2191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8">
        <f t="shared" si="171"/>
        <v>35.92</v>
      </c>
      <c r="Q2193" t="str">
        <f t="shared" si="172"/>
        <v>games</v>
      </c>
      <c r="R2193" t="str">
        <f t="shared" si="173"/>
        <v>tabletop games</v>
      </c>
      <c r="S2193" s="12">
        <f>(((K2193/60)/60)/24)+DATE(1970,1,1)</f>
        <v>42768.833645833336</v>
      </c>
      <c r="T2193" s="12">
        <f t="shared" si="174"/>
        <v>42780.833645833336</v>
      </c>
    </row>
    <row r="2194" spans="1:20" ht="60" x14ac:dyDescent="0.25">
      <c r="A2194" s="7">
        <f t="shared" si="170"/>
        <v>1081</v>
      </c>
      <c r="B2194">
        <v>2192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8">
        <f t="shared" si="171"/>
        <v>40.070667078443485</v>
      </c>
      <c r="Q2194" t="str">
        <f t="shared" si="172"/>
        <v>games</v>
      </c>
      <c r="R2194" t="str">
        <f t="shared" si="173"/>
        <v>tabletop games</v>
      </c>
      <c r="S2194" s="12">
        <f>(((K2194/60)/60)/24)+DATE(1970,1,1)</f>
        <v>42691.8512037037</v>
      </c>
      <c r="T2194" s="12">
        <f t="shared" si="174"/>
        <v>42719.958333333328</v>
      </c>
    </row>
    <row r="2195" spans="1:20" ht="60" x14ac:dyDescent="0.25">
      <c r="A2195" s="7">
        <f t="shared" si="170"/>
        <v>452</v>
      </c>
      <c r="B2195">
        <v>2193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8">
        <f t="shared" si="171"/>
        <v>75.647714604236342</v>
      </c>
      <c r="Q2195" t="str">
        <f t="shared" si="172"/>
        <v>games</v>
      </c>
      <c r="R2195" t="str">
        <f t="shared" si="173"/>
        <v>tabletop games</v>
      </c>
      <c r="S2195" s="12">
        <f>(((K2195/60)/60)/24)+DATE(1970,1,1)</f>
        <v>42664.405925925923</v>
      </c>
      <c r="T2195" s="12">
        <f t="shared" si="174"/>
        <v>42695.207638888889</v>
      </c>
    </row>
    <row r="2196" spans="1:20" ht="60" x14ac:dyDescent="0.25">
      <c r="A2196" s="7">
        <f t="shared" si="170"/>
        <v>537</v>
      </c>
      <c r="B2196">
        <v>2194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8">
        <f t="shared" si="171"/>
        <v>61.203872437357631</v>
      </c>
      <c r="Q2196" t="str">
        <f t="shared" si="172"/>
        <v>games</v>
      </c>
      <c r="R2196" t="str">
        <f t="shared" si="173"/>
        <v>tabletop games</v>
      </c>
      <c r="S2196" s="12">
        <f>(((K2196/60)/60)/24)+DATE(1970,1,1)</f>
        <v>42425.757986111115</v>
      </c>
      <c r="T2196" s="12">
        <f t="shared" si="174"/>
        <v>42455.716319444444</v>
      </c>
    </row>
    <row r="2197" spans="1:20" ht="30" x14ac:dyDescent="0.25">
      <c r="A2197" s="7">
        <f t="shared" si="170"/>
        <v>120</v>
      </c>
      <c r="B2197">
        <v>2195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8">
        <f t="shared" si="171"/>
        <v>48.130434782608695</v>
      </c>
      <c r="Q2197" t="str">
        <f t="shared" si="172"/>
        <v>games</v>
      </c>
      <c r="R2197" t="str">
        <f t="shared" si="173"/>
        <v>tabletop games</v>
      </c>
      <c r="S2197" s="12">
        <f>(((K2197/60)/60)/24)+DATE(1970,1,1)</f>
        <v>42197.771990740745</v>
      </c>
      <c r="T2197" s="12">
        <f t="shared" si="174"/>
        <v>42227.771990740745</v>
      </c>
    </row>
    <row r="2198" spans="1:20" ht="30" x14ac:dyDescent="0.25">
      <c r="A2198" s="7">
        <f t="shared" si="170"/>
        <v>114</v>
      </c>
      <c r="B2198">
        <v>2196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8">
        <f t="shared" si="171"/>
        <v>68.106837606837601</v>
      </c>
      <c r="Q2198" t="str">
        <f t="shared" si="172"/>
        <v>games</v>
      </c>
      <c r="R2198" t="str">
        <f t="shared" si="173"/>
        <v>tabletop games</v>
      </c>
      <c r="S2198" s="12">
        <f>(((K2198/60)/60)/24)+DATE(1970,1,1)</f>
        <v>42675.487291666665</v>
      </c>
      <c r="T2198" s="12">
        <f t="shared" si="174"/>
        <v>42706.291666666672</v>
      </c>
    </row>
    <row r="2199" spans="1:20" ht="45" x14ac:dyDescent="0.25">
      <c r="A2199" s="7">
        <f t="shared" si="170"/>
        <v>951</v>
      </c>
      <c r="B2199">
        <v>2197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8">
        <f t="shared" si="171"/>
        <v>65.891300230946882</v>
      </c>
      <c r="Q2199" t="str">
        <f t="shared" si="172"/>
        <v>games</v>
      </c>
      <c r="R2199" t="str">
        <f t="shared" si="173"/>
        <v>tabletop games</v>
      </c>
      <c r="S2199" s="12">
        <f>(((K2199/60)/60)/24)+DATE(1970,1,1)</f>
        <v>42033.584016203706</v>
      </c>
      <c r="T2199" s="12">
        <f t="shared" si="174"/>
        <v>42063.584016203706</v>
      </c>
    </row>
    <row r="2200" spans="1:20" ht="60" x14ac:dyDescent="0.25">
      <c r="A2200" s="7">
        <f t="shared" si="170"/>
        <v>133</v>
      </c>
      <c r="B2200">
        <v>2198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8">
        <f t="shared" si="171"/>
        <v>81.654377880184327</v>
      </c>
      <c r="Q2200" t="str">
        <f t="shared" si="172"/>
        <v>games</v>
      </c>
      <c r="R2200" t="str">
        <f t="shared" si="173"/>
        <v>tabletop games</v>
      </c>
      <c r="S2200" s="12">
        <f>(((K2200/60)/60)/24)+DATE(1970,1,1)</f>
        <v>42292.513888888891</v>
      </c>
      <c r="T2200" s="12">
        <f t="shared" si="174"/>
        <v>42322.555555555555</v>
      </c>
    </row>
    <row r="2201" spans="1:20" ht="30" x14ac:dyDescent="0.25">
      <c r="A2201" s="7">
        <f t="shared" si="170"/>
        <v>147</v>
      </c>
      <c r="B2201">
        <v>2199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8">
        <f t="shared" si="171"/>
        <v>52.701195219123505</v>
      </c>
      <c r="Q2201" t="str">
        <f t="shared" si="172"/>
        <v>games</v>
      </c>
      <c r="R2201" t="str">
        <f t="shared" si="173"/>
        <v>tabletop games</v>
      </c>
      <c r="S2201" s="12">
        <f>(((K2201/60)/60)/24)+DATE(1970,1,1)</f>
        <v>42262.416643518518</v>
      </c>
      <c r="T2201" s="12">
        <f t="shared" si="174"/>
        <v>42292.416643518518</v>
      </c>
    </row>
    <row r="2202" spans="1:20" ht="60" x14ac:dyDescent="0.25">
      <c r="A2202" s="7">
        <f t="shared" si="170"/>
        <v>542</v>
      </c>
      <c r="B2202">
        <v>2200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8">
        <f t="shared" si="171"/>
        <v>41.228136882129277</v>
      </c>
      <c r="Q2202" t="str">
        <f t="shared" si="172"/>
        <v>games</v>
      </c>
      <c r="R2202" t="str">
        <f t="shared" si="173"/>
        <v>tabletop games</v>
      </c>
      <c r="S2202" s="12">
        <f>(((K2202/60)/60)/24)+DATE(1970,1,1)</f>
        <v>42163.625787037032</v>
      </c>
      <c r="T2202" s="12">
        <f t="shared" si="174"/>
        <v>42191.125</v>
      </c>
    </row>
    <row r="2203" spans="1:20" ht="60" x14ac:dyDescent="0.25">
      <c r="A2203" s="7">
        <f t="shared" si="170"/>
        <v>383</v>
      </c>
      <c r="B2203">
        <v>2201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8">
        <f t="shared" si="171"/>
        <v>15.035357142857142</v>
      </c>
      <c r="Q2203" t="str">
        <f t="shared" si="172"/>
        <v>music</v>
      </c>
      <c r="R2203" t="str">
        <f t="shared" si="173"/>
        <v>electronic music</v>
      </c>
      <c r="S2203" s="12">
        <f>(((K2203/60)/60)/24)+DATE(1970,1,1)</f>
        <v>41276.846817129634</v>
      </c>
      <c r="T2203" s="12">
        <f t="shared" si="174"/>
        <v>41290.846817129634</v>
      </c>
    </row>
    <row r="2204" spans="1:20" ht="45" x14ac:dyDescent="0.25">
      <c r="A2204" s="7">
        <f t="shared" si="170"/>
        <v>704</v>
      </c>
      <c r="B2204">
        <v>2202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8">
        <f t="shared" si="171"/>
        <v>39.066920943134534</v>
      </c>
      <c r="Q2204" t="str">
        <f t="shared" si="172"/>
        <v>music</v>
      </c>
      <c r="R2204" t="str">
        <f t="shared" si="173"/>
        <v>electronic music</v>
      </c>
      <c r="S2204" s="12">
        <f>(((K2204/60)/60)/24)+DATE(1970,1,1)</f>
        <v>41184.849166666667</v>
      </c>
      <c r="T2204" s="12">
        <f t="shared" si="174"/>
        <v>41214.849166666667</v>
      </c>
    </row>
    <row r="2205" spans="1:20" ht="60" x14ac:dyDescent="0.25">
      <c r="A2205" s="7">
        <f t="shared" si="170"/>
        <v>110</v>
      </c>
      <c r="B2205">
        <v>2203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8">
        <f t="shared" si="171"/>
        <v>43.82</v>
      </c>
      <c r="Q2205" t="str">
        <f t="shared" si="172"/>
        <v>music</v>
      </c>
      <c r="R2205" t="str">
        <f t="shared" si="173"/>
        <v>electronic music</v>
      </c>
      <c r="S2205" s="12">
        <f>(((K2205/60)/60)/24)+DATE(1970,1,1)</f>
        <v>42241.85974537037</v>
      </c>
      <c r="T2205" s="12">
        <f t="shared" si="174"/>
        <v>42271.85974537037</v>
      </c>
    </row>
    <row r="2206" spans="1:20" ht="45" x14ac:dyDescent="0.25">
      <c r="A2206" s="7">
        <f t="shared" si="170"/>
        <v>133</v>
      </c>
      <c r="B2206">
        <v>2204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8">
        <f t="shared" si="171"/>
        <v>27.301369863013697</v>
      </c>
      <c r="Q2206" t="str">
        <f t="shared" si="172"/>
        <v>music</v>
      </c>
      <c r="R2206" t="str">
        <f t="shared" si="173"/>
        <v>electronic music</v>
      </c>
      <c r="S2206" s="12">
        <f>(((K2206/60)/60)/24)+DATE(1970,1,1)</f>
        <v>41312.311562499999</v>
      </c>
      <c r="T2206" s="12">
        <f t="shared" si="174"/>
        <v>41342.311562499999</v>
      </c>
    </row>
    <row r="2207" spans="1:20" ht="45" x14ac:dyDescent="0.25">
      <c r="A2207" s="7">
        <f t="shared" si="170"/>
        <v>152</v>
      </c>
      <c r="B2207">
        <v>2205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8">
        <f t="shared" si="171"/>
        <v>42.222222222222221</v>
      </c>
      <c r="Q2207" t="str">
        <f t="shared" si="172"/>
        <v>music</v>
      </c>
      <c r="R2207" t="str">
        <f t="shared" si="173"/>
        <v>electronic music</v>
      </c>
      <c r="S2207" s="12">
        <f>(((K2207/60)/60)/24)+DATE(1970,1,1)</f>
        <v>41031.82163194444</v>
      </c>
      <c r="T2207" s="12">
        <f t="shared" si="174"/>
        <v>41061.82163194444</v>
      </c>
    </row>
    <row r="2208" spans="1:20" ht="60" x14ac:dyDescent="0.25">
      <c r="A2208" s="7">
        <f t="shared" si="170"/>
        <v>103</v>
      </c>
      <c r="B2208">
        <v>2206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8">
        <f t="shared" si="171"/>
        <v>33.235294117647058</v>
      </c>
      <c r="Q2208" t="str">
        <f t="shared" si="172"/>
        <v>music</v>
      </c>
      <c r="R2208" t="str">
        <f t="shared" si="173"/>
        <v>electronic music</v>
      </c>
      <c r="S2208" s="12">
        <f>(((K2208/60)/60)/24)+DATE(1970,1,1)</f>
        <v>40997.257222222222</v>
      </c>
      <c r="T2208" s="12">
        <f t="shared" si="174"/>
        <v>41015.257222222222</v>
      </c>
    </row>
    <row r="2209" spans="1:20" ht="45" x14ac:dyDescent="0.25">
      <c r="A2209" s="7">
        <f t="shared" si="170"/>
        <v>100</v>
      </c>
      <c r="B2209">
        <v>2207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8">
        <f t="shared" si="171"/>
        <v>285.71428571428572</v>
      </c>
      <c r="Q2209" t="str">
        <f t="shared" si="172"/>
        <v>music</v>
      </c>
      <c r="R2209" t="str">
        <f t="shared" si="173"/>
        <v>electronic music</v>
      </c>
      <c r="S2209" s="12">
        <f>(((K2209/60)/60)/24)+DATE(1970,1,1)</f>
        <v>41564.194131944445</v>
      </c>
      <c r="T2209" s="12">
        <f t="shared" si="174"/>
        <v>41594.235798611109</v>
      </c>
    </row>
    <row r="2210" spans="1:20" ht="60" x14ac:dyDescent="0.25">
      <c r="A2210" s="7">
        <f t="shared" si="170"/>
        <v>102</v>
      </c>
      <c r="B2210">
        <v>2208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8">
        <f t="shared" si="171"/>
        <v>42.333333333333336</v>
      </c>
      <c r="Q2210" t="str">
        <f t="shared" si="172"/>
        <v>music</v>
      </c>
      <c r="R2210" t="str">
        <f t="shared" si="173"/>
        <v>electronic music</v>
      </c>
      <c r="S2210" s="12">
        <f>(((K2210/60)/60)/24)+DATE(1970,1,1)</f>
        <v>40946.882245370369</v>
      </c>
      <c r="T2210" s="12">
        <f t="shared" si="174"/>
        <v>41006.166666666664</v>
      </c>
    </row>
    <row r="2211" spans="1:20" ht="45" x14ac:dyDescent="0.25">
      <c r="A2211" s="7">
        <f t="shared" si="170"/>
        <v>151</v>
      </c>
      <c r="B2211">
        <v>2209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8">
        <f t="shared" si="171"/>
        <v>50.266666666666666</v>
      </c>
      <c r="Q2211" t="str">
        <f t="shared" si="172"/>
        <v>music</v>
      </c>
      <c r="R2211" t="str">
        <f t="shared" si="173"/>
        <v>electronic music</v>
      </c>
      <c r="S2211" s="12">
        <f>(((K2211/60)/60)/24)+DATE(1970,1,1)</f>
        <v>41732.479675925926</v>
      </c>
      <c r="T2211" s="12">
        <f t="shared" si="174"/>
        <v>41743.958333333336</v>
      </c>
    </row>
    <row r="2212" spans="1:20" ht="60" x14ac:dyDescent="0.25">
      <c r="A2212" s="7">
        <f t="shared" si="170"/>
        <v>111</v>
      </c>
      <c r="B2212">
        <v>2210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8">
        <f t="shared" si="171"/>
        <v>61.902777777777779</v>
      </c>
      <c r="Q2212" t="str">
        <f t="shared" si="172"/>
        <v>music</v>
      </c>
      <c r="R2212" t="str">
        <f t="shared" si="173"/>
        <v>electronic music</v>
      </c>
      <c r="S2212" s="12">
        <f>(((K2212/60)/60)/24)+DATE(1970,1,1)</f>
        <v>40956.066087962965</v>
      </c>
      <c r="T2212" s="12">
        <f t="shared" si="174"/>
        <v>41013.73333333333</v>
      </c>
    </row>
    <row r="2213" spans="1:20" ht="60" x14ac:dyDescent="0.25">
      <c r="A2213" s="7">
        <f t="shared" si="170"/>
        <v>196</v>
      </c>
      <c r="B2213">
        <v>2211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8">
        <f t="shared" si="171"/>
        <v>40.75</v>
      </c>
      <c r="Q2213" t="str">
        <f t="shared" si="172"/>
        <v>music</v>
      </c>
      <c r="R2213" t="str">
        <f t="shared" si="173"/>
        <v>electronic music</v>
      </c>
      <c r="S2213" s="12">
        <f>(((K2213/60)/60)/24)+DATE(1970,1,1)</f>
        <v>41716.785011574073</v>
      </c>
      <c r="T2213" s="12">
        <f t="shared" si="174"/>
        <v>41739.290972222225</v>
      </c>
    </row>
    <row r="2214" spans="1:20" ht="60" x14ac:dyDescent="0.25">
      <c r="A2214" s="7">
        <f t="shared" si="170"/>
        <v>114</v>
      </c>
      <c r="B2214">
        <v>2212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8">
        <f t="shared" si="171"/>
        <v>55.796747967479675</v>
      </c>
      <c r="Q2214" t="str">
        <f t="shared" si="172"/>
        <v>music</v>
      </c>
      <c r="R2214" t="str">
        <f t="shared" si="173"/>
        <v>electronic music</v>
      </c>
      <c r="S2214" s="12">
        <f>(((K2214/60)/60)/24)+DATE(1970,1,1)</f>
        <v>41548.747418981482</v>
      </c>
      <c r="T2214" s="12">
        <f t="shared" si="174"/>
        <v>41582.041666666664</v>
      </c>
    </row>
    <row r="2215" spans="1:20" ht="75" x14ac:dyDescent="0.25">
      <c r="A2215" s="7">
        <f t="shared" si="170"/>
        <v>200</v>
      </c>
      <c r="B2215">
        <v>2213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8">
        <f t="shared" si="171"/>
        <v>10</v>
      </c>
      <c r="Q2215" t="str">
        <f t="shared" si="172"/>
        <v>music</v>
      </c>
      <c r="R2215" t="str">
        <f t="shared" si="173"/>
        <v>electronic music</v>
      </c>
      <c r="S2215" s="12">
        <f>(((K2215/60)/60)/24)+DATE(1970,1,1)</f>
        <v>42109.826145833329</v>
      </c>
      <c r="T2215" s="12">
        <f t="shared" si="174"/>
        <v>42139.826145833329</v>
      </c>
    </row>
    <row r="2216" spans="1:20" ht="45" x14ac:dyDescent="0.25">
      <c r="A2216" s="7">
        <f t="shared" si="170"/>
        <v>293</v>
      </c>
      <c r="B2216">
        <v>2214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8">
        <f t="shared" si="171"/>
        <v>73.125416666666666</v>
      </c>
      <c r="Q2216" t="str">
        <f t="shared" si="172"/>
        <v>music</v>
      </c>
      <c r="R2216" t="str">
        <f t="shared" si="173"/>
        <v>electronic music</v>
      </c>
      <c r="S2216" s="12">
        <f>(((K2216/60)/60)/24)+DATE(1970,1,1)</f>
        <v>41646.792222222226</v>
      </c>
      <c r="T2216" s="12">
        <f t="shared" si="174"/>
        <v>41676.792222222226</v>
      </c>
    </row>
    <row r="2217" spans="1:20" ht="30" x14ac:dyDescent="0.25">
      <c r="A2217" s="7">
        <f t="shared" si="170"/>
        <v>156</v>
      </c>
      <c r="B2217">
        <v>2215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8">
        <f t="shared" si="171"/>
        <v>26.060606060606062</v>
      </c>
      <c r="Q2217" t="str">
        <f t="shared" si="172"/>
        <v>music</v>
      </c>
      <c r="R2217" t="str">
        <f t="shared" si="173"/>
        <v>electronic music</v>
      </c>
      <c r="S2217" s="12">
        <f>(((K2217/60)/60)/24)+DATE(1970,1,1)</f>
        <v>40958.717268518521</v>
      </c>
      <c r="T2217" s="12">
        <f t="shared" si="174"/>
        <v>40981.290972222225</v>
      </c>
    </row>
    <row r="2218" spans="1:20" ht="60" x14ac:dyDescent="0.25">
      <c r="A2218" s="7">
        <f t="shared" si="170"/>
        <v>106</v>
      </c>
      <c r="B2218">
        <v>2216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8">
        <f t="shared" si="171"/>
        <v>22.642857142857142</v>
      </c>
      <c r="Q2218" t="str">
        <f t="shared" si="172"/>
        <v>music</v>
      </c>
      <c r="R2218" t="str">
        <f t="shared" si="173"/>
        <v>electronic music</v>
      </c>
      <c r="S2218" s="12">
        <f>(((K2218/60)/60)/24)+DATE(1970,1,1)</f>
        <v>42194.751678240747</v>
      </c>
      <c r="T2218" s="12">
        <f t="shared" si="174"/>
        <v>42208.751678240747</v>
      </c>
    </row>
    <row r="2219" spans="1:20" ht="60" x14ac:dyDescent="0.25">
      <c r="A2219" s="7">
        <f t="shared" si="170"/>
        <v>101</v>
      </c>
      <c r="B2219">
        <v>2217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8">
        <f t="shared" si="171"/>
        <v>47.222222222222221</v>
      </c>
      <c r="Q2219" t="str">
        <f t="shared" si="172"/>
        <v>music</v>
      </c>
      <c r="R2219" t="str">
        <f t="shared" si="173"/>
        <v>electronic music</v>
      </c>
      <c r="S2219" s="12">
        <f>(((K2219/60)/60)/24)+DATE(1970,1,1)</f>
        <v>42299.776770833334</v>
      </c>
      <c r="T2219" s="12">
        <f t="shared" si="174"/>
        <v>42310.333333333328</v>
      </c>
    </row>
    <row r="2220" spans="1:20" ht="45" x14ac:dyDescent="0.25">
      <c r="A2220" s="7">
        <f t="shared" si="170"/>
        <v>123</v>
      </c>
      <c r="B2220">
        <v>2218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8">
        <f t="shared" si="171"/>
        <v>32.324473684210524</v>
      </c>
      <c r="Q2220" t="str">
        <f t="shared" si="172"/>
        <v>music</v>
      </c>
      <c r="R2220" t="str">
        <f t="shared" si="173"/>
        <v>electronic music</v>
      </c>
      <c r="S2220" s="12">
        <f>(((K2220/60)/60)/24)+DATE(1970,1,1)</f>
        <v>41127.812303240738</v>
      </c>
      <c r="T2220" s="12">
        <f t="shared" si="174"/>
        <v>41150</v>
      </c>
    </row>
    <row r="2221" spans="1:20" ht="45" x14ac:dyDescent="0.25">
      <c r="A2221" s="7">
        <f t="shared" si="170"/>
        <v>102</v>
      </c>
      <c r="B2221">
        <v>2219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8">
        <f t="shared" si="171"/>
        <v>53.421052631578945</v>
      </c>
      <c r="Q2221" t="str">
        <f t="shared" si="172"/>
        <v>music</v>
      </c>
      <c r="R2221" t="str">
        <f t="shared" si="173"/>
        <v>electronic music</v>
      </c>
      <c r="S2221" s="12">
        <f>(((K2221/60)/60)/24)+DATE(1970,1,1)</f>
        <v>42205.718888888892</v>
      </c>
      <c r="T2221" s="12">
        <f t="shared" si="174"/>
        <v>42235.718888888892</v>
      </c>
    </row>
    <row r="2222" spans="1:20" ht="45" x14ac:dyDescent="0.25">
      <c r="A2222" s="7">
        <f t="shared" si="170"/>
        <v>101</v>
      </c>
      <c r="B2222">
        <v>2220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8">
        <f t="shared" si="171"/>
        <v>51.304347826086953</v>
      </c>
      <c r="Q2222" t="str">
        <f t="shared" si="172"/>
        <v>music</v>
      </c>
      <c r="R2222" t="str">
        <f t="shared" si="173"/>
        <v>electronic music</v>
      </c>
      <c r="S2222" s="12">
        <f>(((K2222/60)/60)/24)+DATE(1970,1,1)</f>
        <v>41452.060601851852</v>
      </c>
      <c r="T2222" s="12">
        <f t="shared" si="174"/>
        <v>41482.060601851852</v>
      </c>
    </row>
    <row r="2223" spans="1:20" ht="45" x14ac:dyDescent="0.25">
      <c r="A2223" s="7">
        <f t="shared" si="170"/>
        <v>108</v>
      </c>
      <c r="B2223">
        <v>2221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8">
        <f t="shared" si="171"/>
        <v>37.197247706422019</v>
      </c>
      <c r="Q2223" t="str">
        <f t="shared" si="172"/>
        <v>games</v>
      </c>
      <c r="R2223" t="str">
        <f t="shared" si="173"/>
        <v>tabletop games</v>
      </c>
      <c r="S2223" s="12">
        <f>(((K2223/60)/60)/24)+DATE(1970,1,1)</f>
        <v>42452.666770833333</v>
      </c>
      <c r="T2223" s="12">
        <f t="shared" si="174"/>
        <v>42483</v>
      </c>
    </row>
    <row r="2224" spans="1:20" ht="60" x14ac:dyDescent="0.25">
      <c r="A2224" s="7">
        <f t="shared" si="170"/>
        <v>163</v>
      </c>
      <c r="B2224">
        <v>2222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8">
        <f t="shared" si="171"/>
        <v>27.1</v>
      </c>
      <c r="Q2224" t="str">
        <f t="shared" si="172"/>
        <v>games</v>
      </c>
      <c r="R2224" t="str">
        <f t="shared" si="173"/>
        <v>tabletop games</v>
      </c>
      <c r="S2224" s="12">
        <f>(((K2224/60)/60)/24)+DATE(1970,1,1)</f>
        <v>40906.787581018521</v>
      </c>
      <c r="T2224" s="12">
        <f t="shared" si="174"/>
        <v>40936.787581018521</v>
      </c>
    </row>
    <row r="2225" spans="1:20" ht="60" x14ac:dyDescent="0.25">
      <c r="A2225" s="7">
        <f t="shared" si="170"/>
        <v>106</v>
      </c>
      <c r="B2225">
        <v>2223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8">
        <f t="shared" si="171"/>
        <v>206.31</v>
      </c>
      <c r="Q2225" t="str">
        <f t="shared" si="172"/>
        <v>games</v>
      </c>
      <c r="R2225" t="str">
        <f t="shared" si="173"/>
        <v>tabletop games</v>
      </c>
      <c r="S2225" s="12">
        <f>(((K2225/60)/60)/24)+DATE(1970,1,1)</f>
        <v>42152.640833333338</v>
      </c>
      <c r="T2225" s="12">
        <f t="shared" si="174"/>
        <v>42182.640833333338</v>
      </c>
    </row>
    <row r="2226" spans="1:20" ht="60" x14ac:dyDescent="0.25">
      <c r="A2226" s="7">
        <f t="shared" si="170"/>
        <v>243</v>
      </c>
      <c r="B2226">
        <v>2224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8">
        <f t="shared" si="171"/>
        <v>82.145270270270274</v>
      </c>
      <c r="Q2226" t="str">
        <f t="shared" si="172"/>
        <v>games</v>
      </c>
      <c r="R2226" t="str">
        <f t="shared" si="173"/>
        <v>tabletop games</v>
      </c>
      <c r="S2226" s="12">
        <f>(((K2226/60)/60)/24)+DATE(1970,1,1)</f>
        <v>42644.667534722219</v>
      </c>
      <c r="T2226" s="12">
        <f t="shared" si="174"/>
        <v>42672.791666666672</v>
      </c>
    </row>
    <row r="2227" spans="1:20" ht="60" x14ac:dyDescent="0.25">
      <c r="A2227" s="7">
        <f t="shared" si="170"/>
        <v>945</v>
      </c>
      <c r="B2227">
        <v>2225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8">
        <f t="shared" si="171"/>
        <v>164.79651993355483</v>
      </c>
      <c r="Q2227" t="str">
        <f t="shared" si="172"/>
        <v>games</v>
      </c>
      <c r="R2227" t="str">
        <f t="shared" si="173"/>
        <v>tabletop games</v>
      </c>
      <c r="S2227" s="12">
        <f>(((K2227/60)/60)/24)+DATE(1970,1,1)</f>
        <v>41873.79184027778</v>
      </c>
      <c r="T2227" s="12">
        <f t="shared" si="174"/>
        <v>41903.79184027778</v>
      </c>
    </row>
    <row r="2228" spans="1:20" ht="60" x14ac:dyDescent="0.25">
      <c r="A2228" s="7">
        <f t="shared" si="170"/>
        <v>108</v>
      </c>
      <c r="B2228">
        <v>2226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8">
        <f t="shared" si="171"/>
        <v>60.820280373831778</v>
      </c>
      <c r="Q2228" t="str">
        <f t="shared" si="172"/>
        <v>games</v>
      </c>
      <c r="R2228" t="str">
        <f t="shared" si="173"/>
        <v>tabletop games</v>
      </c>
      <c r="S2228" s="12">
        <f>(((K2228/60)/60)/24)+DATE(1970,1,1)</f>
        <v>42381.79886574074</v>
      </c>
      <c r="T2228" s="12">
        <f t="shared" si="174"/>
        <v>42412.207638888889</v>
      </c>
    </row>
    <row r="2229" spans="1:20" ht="60" x14ac:dyDescent="0.25">
      <c r="A2229" s="7">
        <f t="shared" si="170"/>
        <v>157</v>
      </c>
      <c r="B2229">
        <v>2227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8">
        <f t="shared" si="171"/>
        <v>67.970099667774093</v>
      </c>
      <c r="Q2229" t="str">
        <f t="shared" si="172"/>
        <v>games</v>
      </c>
      <c r="R2229" t="str">
        <f t="shared" si="173"/>
        <v>tabletop games</v>
      </c>
      <c r="S2229" s="12">
        <f>(((K2229/60)/60)/24)+DATE(1970,1,1)</f>
        <v>41561.807349537034</v>
      </c>
      <c r="T2229" s="12">
        <f t="shared" si="174"/>
        <v>41591.849016203705</v>
      </c>
    </row>
    <row r="2230" spans="1:20" ht="60" x14ac:dyDescent="0.25">
      <c r="A2230" s="7">
        <f t="shared" si="170"/>
        <v>1174</v>
      </c>
      <c r="B2230">
        <v>2228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8">
        <f t="shared" si="171"/>
        <v>81.561805555555551</v>
      </c>
      <c r="Q2230" t="str">
        <f t="shared" si="172"/>
        <v>games</v>
      </c>
      <c r="R2230" t="str">
        <f t="shared" si="173"/>
        <v>tabletop games</v>
      </c>
      <c r="S2230" s="12">
        <f>(((K2230/60)/60)/24)+DATE(1970,1,1)</f>
        <v>42202.278194444443</v>
      </c>
      <c r="T2230" s="12">
        <f t="shared" si="174"/>
        <v>42232.278194444443</v>
      </c>
    </row>
    <row r="2231" spans="1:20" ht="60" x14ac:dyDescent="0.25">
      <c r="A2231" s="7">
        <f t="shared" si="170"/>
        <v>171</v>
      </c>
      <c r="B2231">
        <v>2229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8">
        <f t="shared" si="171"/>
        <v>25.42547309833024</v>
      </c>
      <c r="Q2231" t="str">
        <f t="shared" si="172"/>
        <v>games</v>
      </c>
      <c r="R2231" t="str">
        <f t="shared" si="173"/>
        <v>tabletop games</v>
      </c>
      <c r="S2231" s="12">
        <f>(((K2231/60)/60)/24)+DATE(1970,1,1)</f>
        <v>41484.664247685185</v>
      </c>
      <c r="T2231" s="12">
        <f t="shared" si="174"/>
        <v>41520.166666666664</v>
      </c>
    </row>
    <row r="2232" spans="1:20" ht="60" x14ac:dyDescent="0.25">
      <c r="A2232" s="7">
        <f t="shared" si="170"/>
        <v>126</v>
      </c>
      <c r="B2232">
        <v>2230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8">
        <f t="shared" si="171"/>
        <v>21.497991967871485</v>
      </c>
      <c r="Q2232" t="str">
        <f t="shared" si="172"/>
        <v>games</v>
      </c>
      <c r="R2232" t="str">
        <f t="shared" si="173"/>
        <v>tabletop games</v>
      </c>
      <c r="S2232" s="12">
        <f>(((K2232/60)/60)/24)+DATE(1970,1,1)</f>
        <v>41724.881099537037</v>
      </c>
      <c r="T2232" s="12">
        <f t="shared" si="174"/>
        <v>41754.881099537037</v>
      </c>
    </row>
    <row r="2233" spans="1:20" ht="60" x14ac:dyDescent="0.25">
      <c r="A2233" s="7">
        <f t="shared" si="170"/>
        <v>1212</v>
      </c>
      <c r="B2233">
        <v>2231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8">
        <f t="shared" si="171"/>
        <v>27.226630727762803</v>
      </c>
      <c r="Q2233" t="str">
        <f t="shared" si="172"/>
        <v>games</v>
      </c>
      <c r="R2233" t="str">
        <f t="shared" si="173"/>
        <v>tabletop games</v>
      </c>
      <c r="S2233" s="12">
        <f>(((K2233/60)/60)/24)+DATE(1970,1,1)</f>
        <v>41423.910891203705</v>
      </c>
      <c r="T2233" s="12">
        <f t="shared" si="174"/>
        <v>41450.208333333336</v>
      </c>
    </row>
    <row r="2234" spans="1:20" ht="45" x14ac:dyDescent="0.25">
      <c r="A2234" s="7">
        <f t="shared" si="170"/>
        <v>496</v>
      </c>
      <c r="B2234">
        <v>2232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8">
        <f t="shared" si="171"/>
        <v>25.091093117408906</v>
      </c>
      <c r="Q2234" t="str">
        <f t="shared" si="172"/>
        <v>games</v>
      </c>
      <c r="R2234" t="str">
        <f t="shared" si="173"/>
        <v>tabletop games</v>
      </c>
      <c r="S2234" s="12">
        <f>(((K2234/60)/60)/24)+DATE(1970,1,1)</f>
        <v>41806.794074074074</v>
      </c>
      <c r="T2234" s="12">
        <f t="shared" si="174"/>
        <v>41839.125</v>
      </c>
    </row>
    <row r="2235" spans="1:20" ht="45" x14ac:dyDescent="0.25">
      <c r="A2235" s="7">
        <f t="shared" si="170"/>
        <v>332</v>
      </c>
      <c r="B2235">
        <v>2233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8">
        <f t="shared" si="171"/>
        <v>21.230179028132991</v>
      </c>
      <c r="Q2235" t="str">
        <f t="shared" si="172"/>
        <v>games</v>
      </c>
      <c r="R2235" t="str">
        <f t="shared" si="173"/>
        <v>tabletop games</v>
      </c>
      <c r="S2235" s="12">
        <f>(((K2235/60)/60)/24)+DATE(1970,1,1)</f>
        <v>42331.378923611104</v>
      </c>
      <c r="T2235" s="12">
        <f t="shared" si="174"/>
        <v>42352</v>
      </c>
    </row>
    <row r="2236" spans="1:20" ht="45" x14ac:dyDescent="0.25">
      <c r="A2236" s="7">
        <f t="shared" si="170"/>
        <v>1165</v>
      </c>
      <c r="B2236">
        <v>2234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8">
        <f t="shared" si="171"/>
        <v>41.607142857142854</v>
      </c>
      <c r="Q2236" t="str">
        <f t="shared" si="172"/>
        <v>games</v>
      </c>
      <c r="R2236" t="str">
        <f t="shared" si="173"/>
        <v>tabletop games</v>
      </c>
      <c r="S2236" s="12">
        <f>(((K2236/60)/60)/24)+DATE(1970,1,1)</f>
        <v>42710.824618055558</v>
      </c>
      <c r="T2236" s="12">
        <f t="shared" si="174"/>
        <v>42740.824618055558</v>
      </c>
    </row>
    <row r="2237" spans="1:20" ht="45" x14ac:dyDescent="0.25">
      <c r="A2237" s="7">
        <f t="shared" si="170"/>
        <v>153</v>
      </c>
      <c r="B2237">
        <v>2235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8">
        <f t="shared" si="171"/>
        <v>135.58503401360545</v>
      </c>
      <c r="Q2237" t="str">
        <f t="shared" si="172"/>
        <v>games</v>
      </c>
      <c r="R2237" t="str">
        <f t="shared" si="173"/>
        <v>tabletop games</v>
      </c>
      <c r="S2237" s="12">
        <f>(((K2237/60)/60)/24)+DATE(1970,1,1)</f>
        <v>42062.022118055553</v>
      </c>
      <c r="T2237" s="12">
        <f t="shared" si="174"/>
        <v>42091.980451388896</v>
      </c>
    </row>
    <row r="2238" spans="1:20" ht="45" x14ac:dyDescent="0.25">
      <c r="A2238" s="7">
        <f t="shared" si="170"/>
        <v>537</v>
      </c>
      <c r="B2238">
        <v>2236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8">
        <f t="shared" si="171"/>
        <v>22.116176470588236</v>
      </c>
      <c r="Q2238" t="str">
        <f t="shared" si="172"/>
        <v>games</v>
      </c>
      <c r="R2238" t="str">
        <f t="shared" si="173"/>
        <v>tabletop games</v>
      </c>
      <c r="S2238" s="12">
        <f>(((K2238/60)/60)/24)+DATE(1970,1,1)</f>
        <v>42371.617164351846</v>
      </c>
      <c r="T2238" s="12">
        <f t="shared" si="174"/>
        <v>42401.617164351846</v>
      </c>
    </row>
    <row r="2239" spans="1:20" ht="60" x14ac:dyDescent="0.25">
      <c r="A2239" s="7">
        <f t="shared" si="170"/>
        <v>353</v>
      </c>
      <c r="B2239">
        <v>2237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8">
        <f t="shared" si="171"/>
        <v>64.625635808748726</v>
      </c>
      <c r="Q2239" t="str">
        <f t="shared" si="172"/>
        <v>games</v>
      </c>
      <c r="R2239" t="str">
        <f t="shared" si="173"/>
        <v>tabletop games</v>
      </c>
      <c r="S2239" s="12">
        <f>(((K2239/60)/60)/24)+DATE(1970,1,1)</f>
        <v>41915.003275462965</v>
      </c>
      <c r="T2239" s="12">
        <f t="shared" si="174"/>
        <v>41955.332638888889</v>
      </c>
    </row>
    <row r="2240" spans="1:20" ht="30" x14ac:dyDescent="0.25">
      <c r="A2240" s="7">
        <f t="shared" si="170"/>
        <v>137</v>
      </c>
      <c r="B2240">
        <v>2238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8">
        <f t="shared" si="171"/>
        <v>69.569620253164558</v>
      </c>
      <c r="Q2240" t="str">
        <f t="shared" si="172"/>
        <v>games</v>
      </c>
      <c r="R2240" t="str">
        <f t="shared" si="173"/>
        <v>tabletop games</v>
      </c>
      <c r="S2240" s="12">
        <f>(((K2240/60)/60)/24)+DATE(1970,1,1)</f>
        <v>42774.621712962966</v>
      </c>
      <c r="T2240" s="12">
        <f t="shared" si="174"/>
        <v>42804.621712962966</v>
      </c>
    </row>
    <row r="2241" spans="1:20" ht="30" x14ac:dyDescent="0.25">
      <c r="A2241" s="7">
        <f t="shared" si="170"/>
        <v>128</v>
      </c>
      <c r="B2241">
        <v>2239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8">
        <f t="shared" si="171"/>
        <v>75.133028169014082</v>
      </c>
      <c r="Q2241" t="str">
        <f t="shared" si="172"/>
        <v>games</v>
      </c>
      <c r="R2241" t="str">
        <f t="shared" si="173"/>
        <v>tabletop games</v>
      </c>
      <c r="S2241" s="12">
        <f>(((K2241/60)/60)/24)+DATE(1970,1,1)</f>
        <v>41572.958495370374</v>
      </c>
      <c r="T2241" s="12">
        <f t="shared" si="174"/>
        <v>41609.168055555558</v>
      </c>
    </row>
    <row r="2242" spans="1:20" ht="45" x14ac:dyDescent="0.25">
      <c r="A2242" s="7">
        <f t="shared" si="170"/>
        <v>271</v>
      </c>
      <c r="B2242">
        <v>2240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8">
        <f t="shared" si="171"/>
        <v>140.97916666666666</v>
      </c>
      <c r="Q2242" t="str">
        <f t="shared" si="172"/>
        <v>games</v>
      </c>
      <c r="R2242" t="str">
        <f t="shared" si="173"/>
        <v>tabletop games</v>
      </c>
      <c r="S2242" s="12">
        <f>(((K2242/60)/60)/24)+DATE(1970,1,1)</f>
        <v>42452.825740740736</v>
      </c>
      <c r="T2242" s="12">
        <f t="shared" si="174"/>
        <v>42482.825740740736</v>
      </c>
    </row>
    <row r="2243" spans="1:20" ht="60" x14ac:dyDescent="0.25">
      <c r="A2243" s="7">
        <f t="shared" ref="A2243:A2306" si="175">IF(E2243&gt;0,ROUND(100*F2243/E2243,0),0)</f>
        <v>806</v>
      </c>
      <c r="B2243">
        <v>2241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8">
        <f t="shared" ref="P2243:P2306" si="176">IF(M2243&gt;0,F2243/M2243,0)</f>
        <v>49.472392638036808</v>
      </c>
      <c r="Q2243" t="str">
        <f t="shared" ref="Q2243:Q2306" si="177">MID(O2243,1,FIND("/",O2243)-1)</f>
        <v>games</v>
      </c>
      <c r="R2243" t="str">
        <f t="shared" ref="R2243:R2306" si="178">MID(O2243,FIND("/",O2243)+1,LEN(O2243)-FIND("/",O2243))</f>
        <v>tabletop games</v>
      </c>
      <c r="S2243" s="12">
        <f>(((K2243/60)/60)/24)+DATE(1970,1,1)</f>
        <v>42766.827546296292</v>
      </c>
      <c r="T2243" s="12">
        <f t="shared" ref="T2243:T2306" si="179">(((J2243/60)/60)/24)+DATE(1970,1,1)</f>
        <v>42796.827546296292</v>
      </c>
    </row>
    <row r="2244" spans="1:20" ht="30" x14ac:dyDescent="0.25">
      <c r="A2244" s="7">
        <f t="shared" si="175"/>
        <v>1360</v>
      </c>
      <c r="B2244">
        <v>2242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8">
        <f t="shared" si="176"/>
        <v>53.865251485148519</v>
      </c>
      <c r="Q2244" t="str">
        <f t="shared" si="177"/>
        <v>games</v>
      </c>
      <c r="R2244" t="str">
        <f t="shared" si="178"/>
        <v>tabletop games</v>
      </c>
      <c r="S2244" s="12">
        <f>(((K2244/60)/60)/24)+DATE(1970,1,1)</f>
        <v>41569.575613425928</v>
      </c>
      <c r="T2244" s="12">
        <f t="shared" si="179"/>
        <v>41605.126388888886</v>
      </c>
    </row>
    <row r="2245" spans="1:20" ht="60" x14ac:dyDescent="0.25">
      <c r="A2245" s="7">
        <f t="shared" si="175"/>
        <v>930250</v>
      </c>
      <c r="B2245">
        <v>2243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8">
        <f t="shared" si="176"/>
        <v>4.5712530712530715</v>
      </c>
      <c r="Q2245" t="str">
        <f t="shared" si="177"/>
        <v>games</v>
      </c>
      <c r="R2245" t="str">
        <f t="shared" si="178"/>
        <v>tabletop games</v>
      </c>
      <c r="S2245" s="12">
        <f>(((K2245/60)/60)/24)+DATE(1970,1,1)</f>
        <v>42800.751041666663</v>
      </c>
      <c r="T2245" s="12">
        <f t="shared" si="179"/>
        <v>42807.125</v>
      </c>
    </row>
    <row r="2246" spans="1:20" ht="45" x14ac:dyDescent="0.25">
      <c r="A2246" s="7">
        <f t="shared" si="175"/>
        <v>377</v>
      </c>
      <c r="B2246">
        <v>2244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8">
        <f t="shared" si="176"/>
        <v>65.00344827586207</v>
      </c>
      <c r="Q2246" t="str">
        <f t="shared" si="177"/>
        <v>games</v>
      </c>
      <c r="R2246" t="str">
        <f t="shared" si="178"/>
        <v>tabletop games</v>
      </c>
      <c r="S2246" s="12">
        <f>(((K2246/60)/60)/24)+DATE(1970,1,1)</f>
        <v>42647.818819444445</v>
      </c>
      <c r="T2246" s="12">
        <f t="shared" si="179"/>
        <v>42659.854166666672</v>
      </c>
    </row>
    <row r="2247" spans="1:20" ht="45" x14ac:dyDescent="0.25">
      <c r="A2247" s="7">
        <f t="shared" si="175"/>
        <v>2647</v>
      </c>
      <c r="B2247">
        <v>2245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8">
        <f t="shared" si="176"/>
        <v>53.475252525252522</v>
      </c>
      <c r="Q2247" t="str">
        <f t="shared" si="177"/>
        <v>games</v>
      </c>
      <c r="R2247" t="str">
        <f t="shared" si="178"/>
        <v>tabletop games</v>
      </c>
      <c r="S2247" s="12">
        <f>(((K2247/60)/60)/24)+DATE(1970,1,1)</f>
        <v>41660.708530092597</v>
      </c>
      <c r="T2247" s="12">
        <f t="shared" si="179"/>
        <v>41691.75</v>
      </c>
    </row>
    <row r="2248" spans="1:20" ht="60" x14ac:dyDescent="0.25">
      <c r="A2248" s="7">
        <f t="shared" si="175"/>
        <v>100</v>
      </c>
      <c r="B2248">
        <v>2246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8">
        <f t="shared" si="176"/>
        <v>43.912280701754383</v>
      </c>
      <c r="Q2248" t="str">
        <f t="shared" si="177"/>
        <v>games</v>
      </c>
      <c r="R2248" t="str">
        <f t="shared" si="178"/>
        <v>tabletop games</v>
      </c>
      <c r="S2248" s="12">
        <f>(((K2248/60)/60)/24)+DATE(1970,1,1)</f>
        <v>42221.79178240741</v>
      </c>
      <c r="T2248" s="12">
        <f t="shared" si="179"/>
        <v>42251.79178240741</v>
      </c>
    </row>
    <row r="2249" spans="1:20" ht="45" x14ac:dyDescent="0.25">
      <c r="A2249" s="7">
        <f t="shared" si="175"/>
        <v>104</v>
      </c>
      <c r="B2249">
        <v>2247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8">
        <f t="shared" si="176"/>
        <v>50.852631578947367</v>
      </c>
      <c r="Q2249" t="str">
        <f t="shared" si="177"/>
        <v>games</v>
      </c>
      <c r="R2249" t="str">
        <f t="shared" si="178"/>
        <v>tabletop games</v>
      </c>
      <c r="S2249" s="12">
        <f>(((K2249/60)/60)/24)+DATE(1970,1,1)</f>
        <v>42200.666261574079</v>
      </c>
      <c r="T2249" s="12">
        <f t="shared" si="179"/>
        <v>42214.666261574079</v>
      </c>
    </row>
    <row r="2250" spans="1:20" ht="60" x14ac:dyDescent="0.25">
      <c r="A2250" s="7">
        <f t="shared" si="175"/>
        <v>107</v>
      </c>
      <c r="B2250">
        <v>2248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8">
        <f t="shared" si="176"/>
        <v>58.6328125</v>
      </c>
      <c r="Q2250" t="str">
        <f t="shared" si="177"/>
        <v>games</v>
      </c>
      <c r="R2250" t="str">
        <f t="shared" si="178"/>
        <v>tabletop games</v>
      </c>
      <c r="S2250" s="12">
        <f>(((K2250/60)/60)/24)+DATE(1970,1,1)</f>
        <v>42688.875902777778</v>
      </c>
      <c r="T2250" s="12">
        <f t="shared" si="179"/>
        <v>42718.875902777778</v>
      </c>
    </row>
    <row r="2251" spans="1:20" ht="45" x14ac:dyDescent="0.25">
      <c r="A2251" s="7">
        <f t="shared" si="175"/>
        <v>169</v>
      </c>
      <c r="B2251">
        <v>2249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8">
        <f t="shared" si="176"/>
        <v>32.81666666666667</v>
      </c>
      <c r="Q2251" t="str">
        <f t="shared" si="177"/>
        <v>games</v>
      </c>
      <c r="R2251" t="str">
        <f t="shared" si="178"/>
        <v>tabletop games</v>
      </c>
      <c r="S2251" s="12">
        <f>(((K2251/60)/60)/24)+DATE(1970,1,1)</f>
        <v>41336.703298611108</v>
      </c>
      <c r="T2251" s="12">
        <f t="shared" si="179"/>
        <v>41366.661631944444</v>
      </c>
    </row>
    <row r="2252" spans="1:20" ht="45" x14ac:dyDescent="0.25">
      <c r="A2252" s="7">
        <f t="shared" si="175"/>
        <v>975</v>
      </c>
      <c r="B2252">
        <v>2250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8">
        <f t="shared" si="176"/>
        <v>426.93169877408059</v>
      </c>
      <c r="Q2252" t="str">
        <f t="shared" si="177"/>
        <v>games</v>
      </c>
      <c r="R2252" t="str">
        <f t="shared" si="178"/>
        <v>tabletop games</v>
      </c>
      <c r="S2252" s="12">
        <f>(((K2252/60)/60)/24)+DATE(1970,1,1)</f>
        <v>42677.005474537036</v>
      </c>
      <c r="T2252" s="12">
        <f t="shared" si="179"/>
        <v>42707.0471412037</v>
      </c>
    </row>
    <row r="2253" spans="1:20" ht="45" x14ac:dyDescent="0.25">
      <c r="A2253" s="7">
        <f t="shared" si="175"/>
        <v>134</v>
      </c>
      <c r="B2253">
        <v>2251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8">
        <f t="shared" si="176"/>
        <v>23.808729166666669</v>
      </c>
      <c r="Q2253" t="str">
        <f t="shared" si="177"/>
        <v>games</v>
      </c>
      <c r="R2253" t="str">
        <f t="shared" si="178"/>
        <v>tabletop games</v>
      </c>
      <c r="S2253" s="12">
        <f>(((K2253/60)/60)/24)+DATE(1970,1,1)</f>
        <v>41846.34579861111</v>
      </c>
      <c r="T2253" s="12">
        <f t="shared" si="179"/>
        <v>41867.34579861111</v>
      </c>
    </row>
    <row r="2254" spans="1:20" ht="60" x14ac:dyDescent="0.25">
      <c r="A2254" s="7">
        <f t="shared" si="175"/>
        <v>272</v>
      </c>
      <c r="B2254">
        <v>2252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8">
        <f t="shared" si="176"/>
        <v>98.413654618473899</v>
      </c>
      <c r="Q2254" t="str">
        <f t="shared" si="177"/>
        <v>games</v>
      </c>
      <c r="R2254" t="str">
        <f t="shared" si="178"/>
        <v>tabletop games</v>
      </c>
      <c r="S2254" s="12">
        <f>(((K2254/60)/60)/24)+DATE(1970,1,1)</f>
        <v>42573.327986111108</v>
      </c>
      <c r="T2254" s="12">
        <f t="shared" si="179"/>
        <v>42588.327986111108</v>
      </c>
    </row>
    <row r="2255" spans="1:20" ht="60" x14ac:dyDescent="0.25">
      <c r="A2255" s="7">
        <f t="shared" si="175"/>
        <v>113</v>
      </c>
      <c r="B2255">
        <v>2253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8">
        <f t="shared" si="176"/>
        <v>107.32142857142857</v>
      </c>
      <c r="Q2255" t="str">
        <f t="shared" si="177"/>
        <v>games</v>
      </c>
      <c r="R2255" t="str">
        <f t="shared" si="178"/>
        <v>tabletop games</v>
      </c>
      <c r="S2255" s="12">
        <f>(((K2255/60)/60)/24)+DATE(1970,1,1)</f>
        <v>42296.631331018521</v>
      </c>
      <c r="T2255" s="12">
        <f t="shared" si="179"/>
        <v>42326.672997685186</v>
      </c>
    </row>
    <row r="2256" spans="1:20" ht="45" x14ac:dyDescent="0.25">
      <c r="A2256" s="7">
        <f t="shared" si="175"/>
        <v>460</v>
      </c>
      <c r="B2256">
        <v>2254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8">
        <f t="shared" si="176"/>
        <v>11.67005076142132</v>
      </c>
      <c r="Q2256" t="str">
        <f t="shared" si="177"/>
        <v>games</v>
      </c>
      <c r="R2256" t="str">
        <f t="shared" si="178"/>
        <v>tabletop games</v>
      </c>
      <c r="S2256" s="12">
        <f>(((K2256/60)/60)/24)+DATE(1970,1,1)</f>
        <v>42752.647777777776</v>
      </c>
      <c r="T2256" s="12">
        <f t="shared" si="179"/>
        <v>42759.647777777776</v>
      </c>
    </row>
    <row r="2257" spans="1:20" ht="30" x14ac:dyDescent="0.25">
      <c r="A2257" s="7">
        <f t="shared" si="175"/>
        <v>287</v>
      </c>
      <c r="B2257">
        <v>2255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8">
        <f t="shared" si="176"/>
        <v>41.782287822878232</v>
      </c>
      <c r="Q2257" t="str">
        <f t="shared" si="177"/>
        <v>games</v>
      </c>
      <c r="R2257" t="str">
        <f t="shared" si="178"/>
        <v>tabletop games</v>
      </c>
      <c r="S2257" s="12">
        <f>(((K2257/60)/60)/24)+DATE(1970,1,1)</f>
        <v>42467.951979166668</v>
      </c>
      <c r="T2257" s="12">
        <f t="shared" si="179"/>
        <v>42497.951979166668</v>
      </c>
    </row>
    <row r="2258" spans="1:20" ht="45" x14ac:dyDescent="0.25">
      <c r="A2258" s="7">
        <f t="shared" si="175"/>
        <v>223</v>
      </c>
      <c r="B2258">
        <v>2256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8">
        <f t="shared" si="176"/>
        <v>21.38</v>
      </c>
      <c r="Q2258" t="str">
        <f t="shared" si="177"/>
        <v>games</v>
      </c>
      <c r="R2258" t="str">
        <f t="shared" si="178"/>
        <v>tabletop games</v>
      </c>
      <c r="S2258" s="12">
        <f>(((K2258/60)/60)/24)+DATE(1970,1,1)</f>
        <v>42682.451921296291</v>
      </c>
      <c r="T2258" s="12">
        <f t="shared" si="179"/>
        <v>42696.451921296291</v>
      </c>
    </row>
    <row r="2259" spans="1:20" ht="60" x14ac:dyDescent="0.25">
      <c r="A2259" s="7">
        <f t="shared" si="175"/>
        <v>636</v>
      </c>
      <c r="B2259">
        <v>2257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8">
        <f t="shared" si="176"/>
        <v>94.103550295857985</v>
      </c>
      <c r="Q2259" t="str">
        <f t="shared" si="177"/>
        <v>games</v>
      </c>
      <c r="R2259" t="str">
        <f t="shared" si="178"/>
        <v>tabletop games</v>
      </c>
      <c r="S2259" s="12">
        <f>(((K2259/60)/60)/24)+DATE(1970,1,1)</f>
        <v>42505.936678240745</v>
      </c>
      <c r="T2259" s="12">
        <f t="shared" si="179"/>
        <v>42540.958333333328</v>
      </c>
    </row>
    <row r="2260" spans="1:20" ht="30" x14ac:dyDescent="0.25">
      <c r="A2260" s="7">
        <f t="shared" si="175"/>
        <v>147</v>
      </c>
      <c r="B2260">
        <v>2258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8">
        <f t="shared" si="176"/>
        <v>15.721951219512196</v>
      </c>
      <c r="Q2260" t="str">
        <f t="shared" si="177"/>
        <v>games</v>
      </c>
      <c r="R2260" t="str">
        <f t="shared" si="178"/>
        <v>tabletop games</v>
      </c>
      <c r="S2260" s="12">
        <f>(((K2260/60)/60)/24)+DATE(1970,1,1)</f>
        <v>42136.75100694444</v>
      </c>
      <c r="T2260" s="12">
        <f t="shared" si="179"/>
        <v>42166.75100694444</v>
      </c>
    </row>
    <row r="2261" spans="1:20" ht="60" x14ac:dyDescent="0.25">
      <c r="A2261" s="7">
        <f t="shared" si="175"/>
        <v>1867</v>
      </c>
      <c r="B2261">
        <v>2259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8">
        <f t="shared" si="176"/>
        <v>90.635922330097088</v>
      </c>
      <c r="Q2261" t="str">
        <f t="shared" si="177"/>
        <v>games</v>
      </c>
      <c r="R2261" t="str">
        <f t="shared" si="178"/>
        <v>tabletop games</v>
      </c>
      <c r="S2261" s="12">
        <f>(((K2261/60)/60)/24)+DATE(1970,1,1)</f>
        <v>42702.804814814815</v>
      </c>
      <c r="T2261" s="12">
        <f t="shared" si="179"/>
        <v>42712.804814814815</v>
      </c>
    </row>
    <row r="2262" spans="1:20" ht="60" x14ac:dyDescent="0.25">
      <c r="A2262" s="7">
        <f t="shared" si="175"/>
        <v>327</v>
      </c>
      <c r="B2262">
        <v>2260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8">
        <f t="shared" si="176"/>
        <v>97.297619047619051</v>
      </c>
      <c r="Q2262" t="str">
        <f t="shared" si="177"/>
        <v>games</v>
      </c>
      <c r="R2262" t="str">
        <f t="shared" si="178"/>
        <v>tabletop games</v>
      </c>
      <c r="S2262" s="12">
        <f>(((K2262/60)/60)/24)+DATE(1970,1,1)</f>
        <v>41695.016782407409</v>
      </c>
      <c r="T2262" s="12">
        <f t="shared" si="179"/>
        <v>41724.975115740745</v>
      </c>
    </row>
    <row r="2263" spans="1:20" ht="60" x14ac:dyDescent="0.25">
      <c r="A2263" s="7">
        <f t="shared" si="175"/>
        <v>780</v>
      </c>
      <c r="B2263">
        <v>2261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8">
        <f t="shared" si="176"/>
        <v>37.11904761904762</v>
      </c>
      <c r="Q2263" t="str">
        <f t="shared" si="177"/>
        <v>games</v>
      </c>
      <c r="R2263" t="str">
        <f t="shared" si="178"/>
        <v>tabletop games</v>
      </c>
      <c r="S2263" s="12">
        <f>(((K2263/60)/60)/24)+DATE(1970,1,1)</f>
        <v>42759.724768518514</v>
      </c>
      <c r="T2263" s="12">
        <f t="shared" si="179"/>
        <v>42780.724768518514</v>
      </c>
    </row>
    <row r="2264" spans="1:20" ht="45" x14ac:dyDescent="0.25">
      <c r="A2264" s="7">
        <f t="shared" si="175"/>
        <v>154</v>
      </c>
      <c r="B2264">
        <v>2262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8">
        <f t="shared" si="176"/>
        <v>28.104972375690608</v>
      </c>
      <c r="Q2264" t="str">
        <f t="shared" si="177"/>
        <v>games</v>
      </c>
      <c r="R2264" t="str">
        <f t="shared" si="178"/>
        <v>tabletop games</v>
      </c>
      <c r="S2264" s="12">
        <f>(((K2264/60)/60)/24)+DATE(1970,1,1)</f>
        <v>41926.585162037038</v>
      </c>
      <c r="T2264" s="12">
        <f t="shared" si="179"/>
        <v>41961</v>
      </c>
    </row>
    <row r="2265" spans="1:20" ht="45" x14ac:dyDescent="0.25">
      <c r="A2265" s="7">
        <f t="shared" si="175"/>
        <v>116</v>
      </c>
      <c r="B2265">
        <v>2263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8">
        <f t="shared" si="176"/>
        <v>144.43333333333334</v>
      </c>
      <c r="Q2265" t="str">
        <f t="shared" si="177"/>
        <v>games</v>
      </c>
      <c r="R2265" t="str">
        <f t="shared" si="178"/>
        <v>tabletop games</v>
      </c>
      <c r="S2265" s="12">
        <f>(((K2265/60)/60)/24)+DATE(1970,1,1)</f>
        <v>42014.832326388889</v>
      </c>
      <c r="T2265" s="12">
        <f t="shared" si="179"/>
        <v>42035.832326388889</v>
      </c>
    </row>
    <row r="2266" spans="1:20" ht="60" x14ac:dyDescent="0.25">
      <c r="A2266" s="7">
        <f t="shared" si="175"/>
        <v>180</v>
      </c>
      <c r="B2266">
        <v>2264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8">
        <f t="shared" si="176"/>
        <v>24.274157303370785</v>
      </c>
      <c r="Q2266" t="str">
        <f t="shared" si="177"/>
        <v>games</v>
      </c>
      <c r="R2266" t="str">
        <f t="shared" si="178"/>
        <v>tabletop games</v>
      </c>
      <c r="S2266" s="12">
        <f>(((K2266/60)/60)/24)+DATE(1970,1,1)</f>
        <v>42496.582337962958</v>
      </c>
      <c r="T2266" s="12">
        <f t="shared" si="179"/>
        <v>42513.125</v>
      </c>
    </row>
    <row r="2267" spans="1:20" ht="60" x14ac:dyDescent="0.25">
      <c r="A2267" s="7">
        <f t="shared" si="175"/>
        <v>299</v>
      </c>
      <c r="B2267">
        <v>2265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8">
        <f t="shared" si="176"/>
        <v>35.117647058823529</v>
      </c>
      <c r="Q2267" t="str">
        <f t="shared" si="177"/>
        <v>games</v>
      </c>
      <c r="R2267" t="str">
        <f t="shared" si="178"/>
        <v>tabletop games</v>
      </c>
      <c r="S2267" s="12">
        <f>(((K2267/60)/60)/24)+DATE(1970,1,1)</f>
        <v>42689.853090277778</v>
      </c>
      <c r="T2267" s="12">
        <f t="shared" si="179"/>
        <v>42696.853090277778</v>
      </c>
    </row>
    <row r="2268" spans="1:20" ht="45" x14ac:dyDescent="0.25">
      <c r="A2268" s="7">
        <f t="shared" si="175"/>
        <v>320</v>
      </c>
      <c r="B2268">
        <v>2266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8">
        <f t="shared" si="176"/>
        <v>24.762886597938145</v>
      </c>
      <c r="Q2268" t="str">
        <f t="shared" si="177"/>
        <v>games</v>
      </c>
      <c r="R2268" t="str">
        <f t="shared" si="178"/>
        <v>tabletop games</v>
      </c>
      <c r="S2268" s="12">
        <f>(((K2268/60)/60)/24)+DATE(1970,1,1)</f>
        <v>42469.874907407408</v>
      </c>
      <c r="T2268" s="12">
        <f t="shared" si="179"/>
        <v>42487.083333333328</v>
      </c>
    </row>
    <row r="2269" spans="1:20" ht="60" x14ac:dyDescent="0.25">
      <c r="A2269" s="7">
        <f t="shared" si="175"/>
        <v>381</v>
      </c>
      <c r="B2269">
        <v>2267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8">
        <f t="shared" si="176"/>
        <v>188.37871287128712</v>
      </c>
      <c r="Q2269" t="str">
        <f t="shared" si="177"/>
        <v>games</v>
      </c>
      <c r="R2269" t="str">
        <f t="shared" si="178"/>
        <v>tabletop games</v>
      </c>
      <c r="S2269" s="12">
        <f>(((K2269/60)/60)/24)+DATE(1970,1,1)</f>
        <v>41968.829826388886</v>
      </c>
      <c r="T2269" s="12">
        <f t="shared" si="179"/>
        <v>41994.041666666672</v>
      </c>
    </row>
    <row r="2270" spans="1:20" ht="60" x14ac:dyDescent="0.25">
      <c r="A2270" s="7">
        <f t="shared" si="175"/>
        <v>103</v>
      </c>
      <c r="B2270">
        <v>2268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8">
        <f t="shared" si="176"/>
        <v>148.08247422680412</v>
      </c>
      <c r="Q2270" t="str">
        <f t="shared" si="177"/>
        <v>games</v>
      </c>
      <c r="R2270" t="str">
        <f t="shared" si="178"/>
        <v>tabletop games</v>
      </c>
      <c r="S2270" s="12">
        <f>(((K2270/60)/60)/24)+DATE(1970,1,1)</f>
        <v>42776.082349537035</v>
      </c>
      <c r="T2270" s="12">
        <f t="shared" si="179"/>
        <v>42806.082349537035</v>
      </c>
    </row>
    <row r="2271" spans="1:20" ht="45" x14ac:dyDescent="0.25">
      <c r="A2271" s="7">
        <f t="shared" si="175"/>
        <v>1802</v>
      </c>
      <c r="B2271">
        <v>2269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8">
        <f t="shared" si="176"/>
        <v>49.934589800443462</v>
      </c>
      <c r="Q2271" t="str">
        <f t="shared" si="177"/>
        <v>games</v>
      </c>
      <c r="R2271" t="str">
        <f t="shared" si="178"/>
        <v>tabletop games</v>
      </c>
      <c r="S2271" s="12">
        <f>(((K2271/60)/60)/24)+DATE(1970,1,1)</f>
        <v>42776.704432870371</v>
      </c>
      <c r="T2271" s="12">
        <f t="shared" si="179"/>
        <v>42801.208333333328</v>
      </c>
    </row>
    <row r="2272" spans="1:20" ht="45" x14ac:dyDescent="0.25">
      <c r="A2272" s="7">
        <f t="shared" si="175"/>
        <v>720</v>
      </c>
      <c r="B2272">
        <v>2270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8">
        <f t="shared" si="176"/>
        <v>107.82155688622754</v>
      </c>
      <c r="Q2272" t="str">
        <f t="shared" si="177"/>
        <v>games</v>
      </c>
      <c r="R2272" t="str">
        <f t="shared" si="178"/>
        <v>tabletop games</v>
      </c>
      <c r="S2272" s="12">
        <f>(((K2272/60)/60)/24)+DATE(1970,1,1)</f>
        <v>42725.869363425925</v>
      </c>
      <c r="T2272" s="12">
        <f t="shared" si="179"/>
        <v>42745.915972222225</v>
      </c>
    </row>
    <row r="2273" spans="1:20" ht="60" x14ac:dyDescent="0.25">
      <c r="A2273" s="7">
        <f t="shared" si="175"/>
        <v>283</v>
      </c>
      <c r="B2273">
        <v>2271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8">
        <f t="shared" si="176"/>
        <v>42.63403614457831</v>
      </c>
      <c r="Q2273" t="str">
        <f t="shared" si="177"/>
        <v>games</v>
      </c>
      <c r="R2273" t="str">
        <f t="shared" si="178"/>
        <v>tabletop games</v>
      </c>
      <c r="S2273" s="12">
        <f>(((K2273/60)/60)/24)+DATE(1970,1,1)</f>
        <v>42684.000046296293</v>
      </c>
      <c r="T2273" s="12">
        <f t="shared" si="179"/>
        <v>42714.000046296293</v>
      </c>
    </row>
    <row r="2274" spans="1:20" ht="45" x14ac:dyDescent="0.25">
      <c r="A2274" s="7">
        <f t="shared" si="175"/>
        <v>1357</v>
      </c>
      <c r="B2274">
        <v>2272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8">
        <f t="shared" si="176"/>
        <v>14.370762711864407</v>
      </c>
      <c r="Q2274" t="str">
        <f t="shared" si="177"/>
        <v>games</v>
      </c>
      <c r="R2274" t="str">
        <f t="shared" si="178"/>
        <v>tabletop games</v>
      </c>
      <c r="S2274" s="12">
        <f>(((K2274/60)/60)/24)+DATE(1970,1,1)</f>
        <v>42315.699490740735</v>
      </c>
      <c r="T2274" s="12">
        <f t="shared" si="179"/>
        <v>42345.699490740735</v>
      </c>
    </row>
    <row r="2275" spans="1:20" ht="60" x14ac:dyDescent="0.25">
      <c r="A2275" s="7">
        <f t="shared" si="175"/>
        <v>220</v>
      </c>
      <c r="B2275">
        <v>2273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8">
        <f t="shared" si="176"/>
        <v>37.476190476190474</v>
      </c>
      <c r="Q2275" t="str">
        <f t="shared" si="177"/>
        <v>games</v>
      </c>
      <c r="R2275" t="str">
        <f t="shared" si="178"/>
        <v>tabletop games</v>
      </c>
      <c r="S2275" s="12">
        <f>(((K2275/60)/60)/24)+DATE(1970,1,1)</f>
        <v>42781.549097222218</v>
      </c>
      <c r="T2275" s="12">
        <f t="shared" si="179"/>
        <v>42806.507430555561</v>
      </c>
    </row>
    <row r="2276" spans="1:20" ht="60" x14ac:dyDescent="0.25">
      <c r="A2276" s="7">
        <f t="shared" si="175"/>
        <v>120</v>
      </c>
      <c r="B2276">
        <v>2274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8">
        <f t="shared" si="176"/>
        <v>30.202020202020201</v>
      </c>
      <c r="Q2276" t="str">
        <f t="shared" si="177"/>
        <v>games</v>
      </c>
      <c r="R2276" t="str">
        <f t="shared" si="178"/>
        <v>tabletop games</v>
      </c>
      <c r="S2276" s="12">
        <f>(((K2276/60)/60)/24)+DATE(1970,1,1)</f>
        <v>41663.500659722224</v>
      </c>
      <c r="T2276" s="12">
        <f t="shared" si="179"/>
        <v>41693.500659722224</v>
      </c>
    </row>
    <row r="2277" spans="1:20" ht="45" x14ac:dyDescent="0.25">
      <c r="A2277" s="7">
        <f t="shared" si="175"/>
        <v>408</v>
      </c>
      <c r="B2277">
        <v>2275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8">
        <f t="shared" si="176"/>
        <v>33.550632911392405</v>
      </c>
      <c r="Q2277" t="str">
        <f t="shared" si="177"/>
        <v>games</v>
      </c>
      <c r="R2277" t="str">
        <f t="shared" si="178"/>
        <v>tabletop games</v>
      </c>
      <c r="S2277" s="12">
        <f>(((K2277/60)/60)/24)+DATE(1970,1,1)</f>
        <v>41965.616655092599</v>
      </c>
      <c r="T2277" s="12">
        <f t="shared" si="179"/>
        <v>41995.616655092599</v>
      </c>
    </row>
    <row r="2278" spans="1:20" ht="60" x14ac:dyDescent="0.25">
      <c r="A2278" s="7">
        <f t="shared" si="175"/>
        <v>106</v>
      </c>
      <c r="B2278">
        <v>2276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8">
        <f t="shared" si="176"/>
        <v>64.74666666666667</v>
      </c>
      <c r="Q2278" t="str">
        <f t="shared" si="177"/>
        <v>games</v>
      </c>
      <c r="R2278" t="str">
        <f t="shared" si="178"/>
        <v>tabletop games</v>
      </c>
      <c r="S2278" s="12">
        <f>(((K2278/60)/60)/24)+DATE(1970,1,1)</f>
        <v>41614.651493055557</v>
      </c>
      <c r="T2278" s="12">
        <f t="shared" si="179"/>
        <v>41644.651493055557</v>
      </c>
    </row>
    <row r="2279" spans="1:20" ht="60" x14ac:dyDescent="0.25">
      <c r="A2279" s="7">
        <f t="shared" si="175"/>
        <v>141</v>
      </c>
      <c r="B2279">
        <v>2277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8">
        <f t="shared" si="176"/>
        <v>57.932367149758456</v>
      </c>
      <c r="Q2279" t="str">
        <f t="shared" si="177"/>
        <v>games</v>
      </c>
      <c r="R2279" t="str">
        <f t="shared" si="178"/>
        <v>tabletop games</v>
      </c>
      <c r="S2279" s="12">
        <f>(((K2279/60)/60)/24)+DATE(1970,1,1)</f>
        <v>40936.678506944445</v>
      </c>
      <c r="T2279" s="12">
        <f t="shared" si="179"/>
        <v>40966.678506944445</v>
      </c>
    </row>
    <row r="2280" spans="1:20" ht="45" x14ac:dyDescent="0.25">
      <c r="A2280" s="7">
        <f t="shared" si="175"/>
        <v>271</v>
      </c>
      <c r="B2280">
        <v>2278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8">
        <f t="shared" si="176"/>
        <v>53.078431372549019</v>
      </c>
      <c r="Q2280" t="str">
        <f t="shared" si="177"/>
        <v>games</v>
      </c>
      <c r="R2280" t="str">
        <f t="shared" si="178"/>
        <v>tabletop games</v>
      </c>
      <c r="S2280" s="12">
        <f>(((K2280/60)/60)/24)+DATE(1970,1,1)</f>
        <v>42338.709108796291</v>
      </c>
      <c r="T2280" s="12">
        <f t="shared" si="179"/>
        <v>42372.957638888889</v>
      </c>
    </row>
    <row r="2281" spans="1:20" ht="60" x14ac:dyDescent="0.25">
      <c r="A2281" s="7">
        <f t="shared" si="175"/>
        <v>154</v>
      </c>
      <c r="B2281">
        <v>2279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8">
        <f t="shared" si="176"/>
        <v>48.0625</v>
      </c>
      <c r="Q2281" t="str">
        <f t="shared" si="177"/>
        <v>games</v>
      </c>
      <c r="R2281" t="str">
        <f t="shared" si="178"/>
        <v>tabletop games</v>
      </c>
      <c r="S2281" s="12">
        <f>(((K2281/60)/60)/24)+DATE(1970,1,1)</f>
        <v>42020.806701388887</v>
      </c>
      <c r="T2281" s="12">
        <f t="shared" si="179"/>
        <v>42039.166666666672</v>
      </c>
    </row>
    <row r="2282" spans="1:20" ht="60" x14ac:dyDescent="0.25">
      <c r="A2282" s="7">
        <f t="shared" si="175"/>
        <v>404</v>
      </c>
      <c r="B2282">
        <v>2280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8">
        <f t="shared" si="176"/>
        <v>82.396874999999994</v>
      </c>
      <c r="Q2282" t="str">
        <f t="shared" si="177"/>
        <v>games</v>
      </c>
      <c r="R2282" t="str">
        <f t="shared" si="178"/>
        <v>tabletop games</v>
      </c>
      <c r="S2282" s="12">
        <f>(((K2282/60)/60)/24)+DATE(1970,1,1)</f>
        <v>42234.624895833331</v>
      </c>
      <c r="T2282" s="12">
        <f t="shared" si="179"/>
        <v>42264.624895833331</v>
      </c>
    </row>
    <row r="2283" spans="1:20" ht="60" x14ac:dyDescent="0.25">
      <c r="A2283" s="7">
        <f t="shared" si="175"/>
        <v>185</v>
      </c>
      <c r="B2283">
        <v>2281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8">
        <f t="shared" si="176"/>
        <v>50.454545454545453</v>
      </c>
      <c r="Q2283" t="str">
        <f t="shared" si="177"/>
        <v>music</v>
      </c>
      <c r="R2283" t="str">
        <f t="shared" si="178"/>
        <v>rock</v>
      </c>
      <c r="S2283" s="12">
        <f>(((K2283/60)/60)/24)+DATE(1970,1,1)</f>
        <v>40687.285844907405</v>
      </c>
      <c r="T2283" s="12">
        <f t="shared" si="179"/>
        <v>40749.284722222219</v>
      </c>
    </row>
    <row r="2284" spans="1:20" ht="45" x14ac:dyDescent="0.25">
      <c r="A2284" s="7">
        <f t="shared" si="175"/>
        <v>185</v>
      </c>
      <c r="B2284">
        <v>2282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8">
        <f t="shared" si="176"/>
        <v>115.83333333333333</v>
      </c>
      <c r="Q2284" t="str">
        <f t="shared" si="177"/>
        <v>music</v>
      </c>
      <c r="R2284" t="str">
        <f t="shared" si="178"/>
        <v>rock</v>
      </c>
      <c r="S2284" s="12">
        <f>(((K2284/60)/60)/24)+DATE(1970,1,1)</f>
        <v>42323.17460648148</v>
      </c>
      <c r="T2284" s="12">
        <f t="shared" si="179"/>
        <v>42383.17460648148</v>
      </c>
    </row>
    <row r="2285" spans="1:20" ht="60" x14ac:dyDescent="0.25">
      <c r="A2285" s="7">
        <f t="shared" si="175"/>
        <v>101</v>
      </c>
      <c r="B2285">
        <v>2283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8">
        <f t="shared" si="176"/>
        <v>63.03458333333333</v>
      </c>
      <c r="Q2285" t="str">
        <f t="shared" si="177"/>
        <v>music</v>
      </c>
      <c r="R2285" t="str">
        <f t="shared" si="178"/>
        <v>rock</v>
      </c>
      <c r="S2285" s="12">
        <f>(((K2285/60)/60)/24)+DATE(1970,1,1)</f>
        <v>40978.125046296293</v>
      </c>
      <c r="T2285" s="12">
        <f t="shared" si="179"/>
        <v>41038.083379629628</v>
      </c>
    </row>
    <row r="2286" spans="1:20" ht="30" x14ac:dyDescent="0.25">
      <c r="A2286" s="7">
        <f t="shared" si="175"/>
        <v>106</v>
      </c>
      <c r="B2286">
        <v>2284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8">
        <f t="shared" si="176"/>
        <v>108.02152542372882</v>
      </c>
      <c r="Q2286" t="str">
        <f t="shared" si="177"/>
        <v>music</v>
      </c>
      <c r="R2286" t="str">
        <f t="shared" si="178"/>
        <v>rock</v>
      </c>
      <c r="S2286" s="12">
        <f>(((K2286/60)/60)/24)+DATE(1970,1,1)</f>
        <v>40585.796817129631</v>
      </c>
      <c r="T2286" s="12">
        <f t="shared" si="179"/>
        <v>40614.166666666664</v>
      </c>
    </row>
    <row r="2287" spans="1:20" ht="60" x14ac:dyDescent="0.25">
      <c r="A2287" s="7">
        <f t="shared" si="175"/>
        <v>121</v>
      </c>
      <c r="B2287">
        <v>2285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8">
        <f t="shared" si="176"/>
        <v>46.088607594936711</v>
      </c>
      <c r="Q2287" t="str">
        <f t="shared" si="177"/>
        <v>music</v>
      </c>
      <c r="R2287" t="str">
        <f t="shared" si="178"/>
        <v>rock</v>
      </c>
      <c r="S2287" s="12">
        <f>(((K2287/60)/60)/24)+DATE(1970,1,1)</f>
        <v>41059.185682870368</v>
      </c>
      <c r="T2287" s="12">
        <f t="shared" si="179"/>
        <v>41089.185682870368</v>
      </c>
    </row>
    <row r="2288" spans="1:20" ht="45" x14ac:dyDescent="0.25">
      <c r="A2288" s="7">
        <f t="shared" si="175"/>
        <v>100</v>
      </c>
      <c r="B2288">
        <v>2286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8">
        <f t="shared" si="176"/>
        <v>107.21428571428571</v>
      </c>
      <c r="Q2288" t="str">
        <f t="shared" si="177"/>
        <v>music</v>
      </c>
      <c r="R2288" t="str">
        <f t="shared" si="178"/>
        <v>rock</v>
      </c>
      <c r="S2288" s="12">
        <f>(((K2288/60)/60)/24)+DATE(1970,1,1)</f>
        <v>41494.963587962964</v>
      </c>
      <c r="T2288" s="12">
        <f t="shared" si="179"/>
        <v>41523.165972222225</v>
      </c>
    </row>
    <row r="2289" spans="1:20" ht="45" x14ac:dyDescent="0.25">
      <c r="A2289" s="7">
        <f t="shared" si="175"/>
        <v>120</v>
      </c>
      <c r="B2289">
        <v>2287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8">
        <f t="shared" si="176"/>
        <v>50.9338679245283</v>
      </c>
      <c r="Q2289" t="str">
        <f t="shared" si="177"/>
        <v>music</v>
      </c>
      <c r="R2289" t="str">
        <f t="shared" si="178"/>
        <v>rock</v>
      </c>
      <c r="S2289" s="12">
        <f>(((K2289/60)/60)/24)+DATE(1970,1,1)</f>
        <v>41792.667361111111</v>
      </c>
      <c r="T2289" s="12">
        <f t="shared" si="179"/>
        <v>41813.667361111111</v>
      </c>
    </row>
    <row r="2290" spans="1:20" ht="60" x14ac:dyDescent="0.25">
      <c r="A2290" s="7">
        <f t="shared" si="175"/>
        <v>100</v>
      </c>
      <c r="B2290">
        <v>2288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8">
        <f t="shared" si="176"/>
        <v>40.04</v>
      </c>
      <c r="Q2290" t="str">
        <f t="shared" si="177"/>
        <v>music</v>
      </c>
      <c r="R2290" t="str">
        <f t="shared" si="178"/>
        <v>rock</v>
      </c>
      <c r="S2290" s="12">
        <f>(((K2290/60)/60)/24)+DATE(1970,1,1)</f>
        <v>41067.827418981484</v>
      </c>
      <c r="T2290" s="12">
        <f t="shared" si="179"/>
        <v>41086.75</v>
      </c>
    </row>
    <row r="2291" spans="1:20" ht="60" x14ac:dyDescent="0.25">
      <c r="A2291" s="7">
        <f t="shared" si="175"/>
        <v>107</v>
      </c>
      <c r="B2291">
        <v>2289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8">
        <f t="shared" si="176"/>
        <v>64.44</v>
      </c>
      <c r="Q2291" t="str">
        <f t="shared" si="177"/>
        <v>music</v>
      </c>
      <c r="R2291" t="str">
        <f t="shared" si="178"/>
        <v>rock</v>
      </c>
      <c r="S2291" s="12">
        <f>(((K2291/60)/60)/24)+DATE(1970,1,1)</f>
        <v>41571.998379629629</v>
      </c>
      <c r="T2291" s="12">
        <f t="shared" si="179"/>
        <v>41614.973611111112</v>
      </c>
    </row>
    <row r="2292" spans="1:20" ht="45" x14ac:dyDescent="0.25">
      <c r="A2292" s="7">
        <f t="shared" si="175"/>
        <v>104</v>
      </c>
      <c r="B2292">
        <v>2290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8">
        <f t="shared" si="176"/>
        <v>53.827586206896555</v>
      </c>
      <c r="Q2292" t="str">
        <f t="shared" si="177"/>
        <v>music</v>
      </c>
      <c r="R2292" t="str">
        <f t="shared" si="178"/>
        <v>rock</v>
      </c>
      <c r="S2292" s="12">
        <f>(((K2292/60)/60)/24)+DATE(1970,1,1)</f>
        <v>40070.253819444442</v>
      </c>
      <c r="T2292" s="12">
        <f t="shared" si="179"/>
        <v>40148.708333333336</v>
      </c>
    </row>
    <row r="2293" spans="1:20" ht="60" x14ac:dyDescent="0.25">
      <c r="A2293" s="7">
        <f t="shared" si="175"/>
        <v>173</v>
      </c>
      <c r="B2293">
        <v>2291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8">
        <f t="shared" si="176"/>
        <v>100.46511627906976</v>
      </c>
      <c r="Q2293" t="str">
        <f t="shared" si="177"/>
        <v>music</v>
      </c>
      <c r="R2293" t="str">
        <f t="shared" si="178"/>
        <v>rock</v>
      </c>
      <c r="S2293" s="12">
        <f>(((K2293/60)/60)/24)+DATE(1970,1,1)</f>
        <v>40987.977060185185</v>
      </c>
      <c r="T2293" s="12">
        <f t="shared" si="179"/>
        <v>41022.166666666664</v>
      </c>
    </row>
    <row r="2294" spans="1:20" ht="60" x14ac:dyDescent="0.25">
      <c r="A2294" s="7">
        <f t="shared" si="175"/>
        <v>107</v>
      </c>
      <c r="B2294">
        <v>2292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8">
        <f t="shared" si="176"/>
        <v>46.630652173913049</v>
      </c>
      <c r="Q2294" t="str">
        <f t="shared" si="177"/>
        <v>music</v>
      </c>
      <c r="R2294" t="str">
        <f t="shared" si="178"/>
        <v>rock</v>
      </c>
      <c r="S2294" s="12">
        <f>(((K2294/60)/60)/24)+DATE(1970,1,1)</f>
        <v>40987.697638888887</v>
      </c>
      <c r="T2294" s="12">
        <f t="shared" si="179"/>
        <v>41017.697638888887</v>
      </c>
    </row>
    <row r="2295" spans="1:20" ht="30" x14ac:dyDescent="0.25">
      <c r="A2295" s="7">
        <f t="shared" si="175"/>
        <v>108</v>
      </c>
      <c r="B2295">
        <v>2293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8">
        <f t="shared" si="176"/>
        <v>34.074074074074076</v>
      </c>
      <c r="Q2295" t="str">
        <f t="shared" si="177"/>
        <v>music</v>
      </c>
      <c r="R2295" t="str">
        <f t="shared" si="178"/>
        <v>rock</v>
      </c>
      <c r="S2295" s="12">
        <f>(((K2295/60)/60)/24)+DATE(1970,1,1)</f>
        <v>41151.708321759259</v>
      </c>
      <c r="T2295" s="12">
        <f t="shared" si="179"/>
        <v>41177.165972222225</v>
      </c>
    </row>
    <row r="2296" spans="1:20" ht="60" x14ac:dyDescent="0.25">
      <c r="A2296" s="7">
        <f t="shared" si="175"/>
        <v>146</v>
      </c>
      <c r="B2296">
        <v>2294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8">
        <f t="shared" si="176"/>
        <v>65.214642857142863</v>
      </c>
      <c r="Q2296" t="str">
        <f t="shared" si="177"/>
        <v>music</v>
      </c>
      <c r="R2296" t="str">
        <f t="shared" si="178"/>
        <v>rock</v>
      </c>
      <c r="S2296" s="12">
        <f>(((K2296/60)/60)/24)+DATE(1970,1,1)</f>
        <v>41264.72314814815</v>
      </c>
      <c r="T2296" s="12">
        <f t="shared" si="179"/>
        <v>41294.72314814815</v>
      </c>
    </row>
    <row r="2297" spans="1:20" ht="60" x14ac:dyDescent="0.25">
      <c r="A2297" s="7">
        <f t="shared" si="175"/>
        <v>125</v>
      </c>
      <c r="B2297">
        <v>2295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8">
        <f t="shared" si="176"/>
        <v>44.205882352941174</v>
      </c>
      <c r="Q2297" t="str">
        <f t="shared" si="177"/>
        <v>music</v>
      </c>
      <c r="R2297" t="str">
        <f t="shared" si="178"/>
        <v>rock</v>
      </c>
      <c r="S2297" s="12">
        <f>(((K2297/60)/60)/24)+DATE(1970,1,1)</f>
        <v>41270.954351851848</v>
      </c>
      <c r="T2297" s="12">
        <f t="shared" si="179"/>
        <v>41300.954351851848</v>
      </c>
    </row>
    <row r="2298" spans="1:20" ht="45" x14ac:dyDescent="0.25">
      <c r="A2298" s="7">
        <f t="shared" si="175"/>
        <v>149</v>
      </c>
      <c r="B2298">
        <v>2296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8">
        <f t="shared" si="176"/>
        <v>71.965517241379317</v>
      </c>
      <c r="Q2298" t="str">
        <f t="shared" si="177"/>
        <v>music</v>
      </c>
      <c r="R2298" t="str">
        <f t="shared" si="178"/>
        <v>rock</v>
      </c>
      <c r="S2298" s="12">
        <f>(((K2298/60)/60)/24)+DATE(1970,1,1)</f>
        <v>40927.731782407405</v>
      </c>
      <c r="T2298" s="12">
        <f t="shared" si="179"/>
        <v>40962.731782407405</v>
      </c>
    </row>
    <row r="2299" spans="1:20" ht="30" x14ac:dyDescent="0.25">
      <c r="A2299" s="7">
        <f t="shared" si="175"/>
        <v>101</v>
      </c>
      <c r="B2299">
        <v>2297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8">
        <f t="shared" si="176"/>
        <v>52.94736842105263</v>
      </c>
      <c r="Q2299" t="str">
        <f t="shared" si="177"/>
        <v>music</v>
      </c>
      <c r="R2299" t="str">
        <f t="shared" si="178"/>
        <v>rock</v>
      </c>
      <c r="S2299" s="12">
        <f>(((K2299/60)/60)/24)+DATE(1970,1,1)</f>
        <v>40948.042233796295</v>
      </c>
      <c r="T2299" s="12">
        <f t="shared" si="179"/>
        <v>40982.165972222225</v>
      </c>
    </row>
    <row r="2300" spans="1:20" ht="45" x14ac:dyDescent="0.25">
      <c r="A2300" s="7">
        <f t="shared" si="175"/>
        <v>105</v>
      </c>
      <c r="B2300">
        <v>2298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8">
        <f t="shared" si="176"/>
        <v>109.45138888888889</v>
      </c>
      <c r="Q2300" t="str">
        <f t="shared" si="177"/>
        <v>music</v>
      </c>
      <c r="R2300" t="str">
        <f t="shared" si="178"/>
        <v>rock</v>
      </c>
      <c r="S2300" s="12">
        <f>(((K2300/60)/60)/24)+DATE(1970,1,1)</f>
        <v>41694.84065972222</v>
      </c>
      <c r="T2300" s="12">
        <f t="shared" si="179"/>
        <v>41724.798993055556</v>
      </c>
    </row>
    <row r="2301" spans="1:20" ht="45" x14ac:dyDescent="0.25">
      <c r="A2301" s="7">
        <f t="shared" si="175"/>
        <v>350</v>
      </c>
      <c r="B2301">
        <v>2299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8">
        <f t="shared" si="176"/>
        <v>75.035714285714292</v>
      </c>
      <c r="Q2301" t="str">
        <f t="shared" si="177"/>
        <v>music</v>
      </c>
      <c r="R2301" t="str">
        <f t="shared" si="178"/>
        <v>rock</v>
      </c>
      <c r="S2301" s="12">
        <f>(((K2301/60)/60)/24)+DATE(1970,1,1)</f>
        <v>40565.032511574071</v>
      </c>
      <c r="T2301" s="12">
        <f t="shared" si="179"/>
        <v>40580.032511574071</v>
      </c>
    </row>
    <row r="2302" spans="1:20" ht="45" x14ac:dyDescent="0.25">
      <c r="A2302" s="7">
        <f t="shared" si="175"/>
        <v>101</v>
      </c>
      <c r="B2302">
        <v>2300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8">
        <f t="shared" si="176"/>
        <v>115.71428571428571</v>
      </c>
      <c r="Q2302" t="str">
        <f t="shared" si="177"/>
        <v>music</v>
      </c>
      <c r="R2302" t="str">
        <f t="shared" si="178"/>
        <v>rock</v>
      </c>
      <c r="S2302" s="12">
        <f>(((K2302/60)/60)/24)+DATE(1970,1,1)</f>
        <v>41074.727037037039</v>
      </c>
      <c r="T2302" s="12">
        <f t="shared" si="179"/>
        <v>41088.727037037039</v>
      </c>
    </row>
    <row r="2303" spans="1:20" ht="30" x14ac:dyDescent="0.25">
      <c r="A2303" s="7">
        <f t="shared" si="175"/>
        <v>134</v>
      </c>
      <c r="B2303">
        <v>2301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8">
        <f t="shared" si="176"/>
        <v>31.659810426540286</v>
      </c>
      <c r="Q2303" t="str">
        <f t="shared" si="177"/>
        <v>music</v>
      </c>
      <c r="R2303" t="str">
        <f t="shared" si="178"/>
        <v>indie rock</v>
      </c>
      <c r="S2303" s="12">
        <f>(((K2303/60)/60)/24)+DATE(1970,1,1)</f>
        <v>41416.146944444445</v>
      </c>
      <c r="T2303" s="12">
        <f t="shared" si="179"/>
        <v>41446.146944444445</v>
      </c>
    </row>
    <row r="2304" spans="1:20" ht="45" x14ac:dyDescent="0.25">
      <c r="A2304" s="7">
        <f t="shared" si="175"/>
        <v>171</v>
      </c>
      <c r="B2304">
        <v>2302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8">
        <f t="shared" si="176"/>
        <v>46.176470588235297</v>
      </c>
      <c r="Q2304" t="str">
        <f t="shared" si="177"/>
        <v>music</v>
      </c>
      <c r="R2304" t="str">
        <f t="shared" si="178"/>
        <v>indie rock</v>
      </c>
      <c r="S2304" s="12">
        <f>(((K2304/60)/60)/24)+DATE(1970,1,1)</f>
        <v>41605.868449074071</v>
      </c>
      <c r="T2304" s="12">
        <f t="shared" si="179"/>
        <v>41639.291666666664</v>
      </c>
    </row>
    <row r="2305" spans="1:20" ht="60" x14ac:dyDescent="0.25">
      <c r="A2305" s="7">
        <f t="shared" si="175"/>
        <v>109</v>
      </c>
      <c r="B2305">
        <v>2303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8">
        <f t="shared" si="176"/>
        <v>68.481650485436887</v>
      </c>
      <c r="Q2305" t="str">
        <f t="shared" si="177"/>
        <v>music</v>
      </c>
      <c r="R2305" t="str">
        <f t="shared" si="178"/>
        <v>indie rock</v>
      </c>
      <c r="S2305" s="12">
        <f>(((K2305/60)/60)/24)+DATE(1970,1,1)</f>
        <v>40850.111064814817</v>
      </c>
      <c r="T2305" s="12">
        <f t="shared" si="179"/>
        <v>40890.152731481481</v>
      </c>
    </row>
    <row r="2306" spans="1:20" ht="45" x14ac:dyDescent="0.25">
      <c r="A2306" s="7">
        <f t="shared" si="175"/>
        <v>101</v>
      </c>
      <c r="B2306">
        <v>2304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8">
        <f t="shared" si="176"/>
        <v>53.469203539823013</v>
      </c>
      <c r="Q2306" t="str">
        <f t="shared" si="177"/>
        <v>music</v>
      </c>
      <c r="R2306" t="str">
        <f t="shared" si="178"/>
        <v>indie rock</v>
      </c>
      <c r="S2306" s="12">
        <f>(((K2306/60)/60)/24)+DATE(1970,1,1)</f>
        <v>40502.815868055557</v>
      </c>
      <c r="T2306" s="12">
        <f t="shared" si="179"/>
        <v>40544.207638888889</v>
      </c>
    </row>
    <row r="2307" spans="1:20" ht="60" x14ac:dyDescent="0.25">
      <c r="A2307" s="7">
        <f t="shared" ref="A2307:A2370" si="180">IF(E2307&gt;0,ROUND(100*F2307/E2307,0),0)</f>
        <v>101</v>
      </c>
      <c r="B2307">
        <v>2305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8">
        <f t="shared" ref="P2307:P2370" si="181">IF(M2307&gt;0,F2307/M2307,0)</f>
        <v>109.10778443113773</v>
      </c>
      <c r="Q2307" t="str">
        <f t="shared" ref="Q2307:Q2370" si="182">MID(O2307,1,FIND("/",O2307)-1)</f>
        <v>music</v>
      </c>
      <c r="R2307" t="str">
        <f t="shared" ref="R2307:R2370" si="183">MID(O2307,FIND("/",O2307)+1,LEN(O2307)-FIND("/",O2307))</f>
        <v>indie rock</v>
      </c>
      <c r="S2307" s="12">
        <f>(((K2307/60)/60)/24)+DATE(1970,1,1)</f>
        <v>41834.695277777777</v>
      </c>
      <c r="T2307" s="12">
        <f t="shared" ref="T2307:T2370" si="184">(((J2307/60)/60)/24)+DATE(1970,1,1)</f>
        <v>41859.75</v>
      </c>
    </row>
    <row r="2308" spans="1:20" ht="45" x14ac:dyDescent="0.25">
      <c r="A2308" s="7">
        <f t="shared" si="180"/>
        <v>107</v>
      </c>
      <c r="B2308">
        <v>2306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8">
        <f t="shared" si="181"/>
        <v>51.185616438356163</v>
      </c>
      <c r="Q2308" t="str">
        <f t="shared" si="182"/>
        <v>music</v>
      </c>
      <c r="R2308" t="str">
        <f t="shared" si="183"/>
        <v>indie rock</v>
      </c>
      <c r="S2308" s="12">
        <f>(((K2308/60)/60)/24)+DATE(1970,1,1)</f>
        <v>40948.16815972222</v>
      </c>
      <c r="T2308" s="12">
        <f t="shared" si="184"/>
        <v>40978.16815972222</v>
      </c>
    </row>
    <row r="2309" spans="1:20" ht="45" x14ac:dyDescent="0.25">
      <c r="A2309" s="7">
        <f t="shared" si="180"/>
        <v>107</v>
      </c>
      <c r="B2309">
        <v>2307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8">
        <f t="shared" si="181"/>
        <v>27.936800000000002</v>
      </c>
      <c r="Q2309" t="str">
        <f t="shared" si="182"/>
        <v>music</v>
      </c>
      <c r="R2309" t="str">
        <f t="shared" si="183"/>
        <v>indie rock</v>
      </c>
      <c r="S2309" s="12">
        <f>(((K2309/60)/60)/24)+DATE(1970,1,1)</f>
        <v>41004.802465277775</v>
      </c>
      <c r="T2309" s="12">
        <f t="shared" si="184"/>
        <v>41034.802407407406</v>
      </c>
    </row>
    <row r="2310" spans="1:20" ht="60" x14ac:dyDescent="0.25">
      <c r="A2310" s="7">
        <f t="shared" si="180"/>
        <v>101</v>
      </c>
      <c r="B2310">
        <v>2308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8">
        <f t="shared" si="181"/>
        <v>82.496921824104234</v>
      </c>
      <c r="Q2310" t="str">
        <f t="shared" si="182"/>
        <v>music</v>
      </c>
      <c r="R2310" t="str">
        <f t="shared" si="183"/>
        <v>indie rock</v>
      </c>
      <c r="S2310" s="12">
        <f>(((K2310/60)/60)/24)+DATE(1970,1,1)</f>
        <v>41851.962916666671</v>
      </c>
      <c r="T2310" s="12">
        <f t="shared" si="184"/>
        <v>41880.041666666664</v>
      </c>
    </row>
    <row r="2311" spans="1:20" ht="45" x14ac:dyDescent="0.25">
      <c r="A2311" s="7">
        <f t="shared" si="180"/>
        <v>107</v>
      </c>
      <c r="B2311">
        <v>2309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8">
        <f t="shared" si="181"/>
        <v>59.817476635514019</v>
      </c>
      <c r="Q2311" t="str">
        <f t="shared" si="182"/>
        <v>music</v>
      </c>
      <c r="R2311" t="str">
        <f t="shared" si="183"/>
        <v>indie rock</v>
      </c>
      <c r="S2311" s="12">
        <f>(((K2311/60)/60)/24)+DATE(1970,1,1)</f>
        <v>41307.987696759257</v>
      </c>
      <c r="T2311" s="12">
        <f t="shared" si="184"/>
        <v>41342.987696759257</v>
      </c>
    </row>
    <row r="2312" spans="1:20" ht="60" x14ac:dyDescent="0.25">
      <c r="A2312" s="7">
        <f t="shared" si="180"/>
        <v>429</v>
      </c>
      <c r="B2312">
        <v>2310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8">
        <f t="shared" si="181"/>
        <v>64.816470588235291</v>
      </c>
      <c r="Q2312" t="str">
        <f t="shared" si="182"/>
        <v>music</v>
      </c>
      <c r="R2312" t="str">
        <f t="shared" si="183"/>
        <v>indie rock</v>
      </c>
      <c r="S2312" s="12">
        <f>(((K2312/60)/60)/24)+DATE(1970,1,1)</f>
        <v>41324.79415509259</v>
      </c>
      <c r="T2312" s="12">
        <f t="shared" si="184"/>
        <v>41354.752488425926</v>
      </c>
    </row>
    <row r="2313" spans="1:20" ht="45" x14ac:dyDescent="0.25">
      <c r="A2313" s="7">
        <f t="shared" si="180"/>
        <v>104</v>
      </c>
      <c r="B2313">
        <v>2311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8">
        <f t="shared" si="181"/>
        <v>90.09615384615384</v>
      </c>
      <c r="Q2313" t="str">
        <f t="shared" si="182"/>
        <v>music</v>
      </c>
      <c r="R2313" t="str">
        <f t="shared" si="183"/>
        <v>indie rock</v>
      </c>
      <c r="S2313" s="12">
        <f>(((K2313/60)/60)/24)+DATE(1970,1,1)</f>
        <v>41736.004502314812</v>
      </c>
      <c r="T2313" s="12">
        <f t="shared" si="184"/>
        <v>41766.004502314812</v>
      </c>
    </row>
    <row r="2314" spans="1:20" ht="45" x14ac:dyDescent="0.25">
      <c r="A2314" s="7">
        <f t="shared" si="180"/>
        <v>108</v>
      </c>
      <c r="B2314">
        <v>2312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8">
        <f t="shared" si="181"/>
        <v>40.962025316455694</v>
      </c>
      <c r="Q2314" t="str">
        <f t="shared" si="182"/>
        <v>music</v>
      </c>
      <c r="R2314" t="str">
        <f t="shared" si="183"/>
        <v>indie rock</v>
      </c>
      <c r="S2314" s="12">
        <f>(((K2314/60)/60)/24)+DATE(1970,1,1)</f>
        <v>41716.632847222223</v>
      </c>
      <c r="T2314" s="12">
        <f t="shared" si="184"/>
        <v>41747.958333333336</v>
      </c>
    </row>
    <row r="2315" spans="1:20" ht="30" x14ac:dyDescent="0.25">
      <c r="A2315" s="7">
        <f t="shared" si="180"/>
        <v>176</v>
      </c>
      <c r="B2315">
        <v>2313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8">
        <f t="shared" si="181"/>
        <v>56.000127388535034</v>
      </c>
      <c r="Q2315" t="str">
        <f t="shared" si="182"/>
        <v>music</v>
      </c>
      <c r="R2315" t="str">
        <f t="shared" si="183"/>
        <v>indie rock</v>
      </c>
      <c r="S2315" s="12">
        <f>(((K2315/60)/60)/24)+DATE(1970,1,1)</f>
        <v>41002.958634259259</v>
      </c>
      <c r="T2315" s="12">
        <f t="shared" si="184"/>
        <v>41032.958634259259</v>
      </c>
    </row>
    <row r="2316" spans="1:20" ht="60" x14ac:dyDescent="0.25">
      <c r="A2316" s="7">
        <f t="shared" si="180"/>
        <v>157</v>
      </c>
      <c r="B2316">
        <v>2314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8">
        <f t="shared" si="181"/>
        <v>37.672800000000002</v>
      </c>
      <c r="Q2316" t="str">
        <f t="shared" si="182"/>
        <v>music</v>
      </c>
      <c r="R2316" t="str">
        <f t="shared" si="183"/>
        <v>indie rock</v>
      </c>
      <c r="S2316" s="12">
        <f>(((K2316/60)/60)/24)+DATE(1970,1,1)</f>
        <v>41037.551585648151</v>
      </c>
      <c r="T2316" s="12">
        <f t="shared" si="184"/>
        <v>41067.551585648151</v>
      </c>
    </row>
    <row r="2317" spans="1:20" ht="45" x14ac:dyDescent="0.25">
      <c r="A2317" s="7">
        <f t="shared" si="180"/>
        <v>103</v>
      </c>
      <c r="B2317">
        <v>2315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8">
        <f t="shared" si="181"/>
        <v>40.078125</v>
      </c>
      <c r="Q2317" t="str">
        <f t="shared" si="182"/>
        <v>music</v>
      </c>
      <c r="R2317" t="str">
        <f t="shared" si="183"/>
        <v>indie rock</v>
      </c>
      <c r="S2317" s="12">
        <f>(((K2317/60)/60)/24)+DATE(1970,1,1)</f>
        <v>41004.72619212963</v>
      </c>
      <c r="T2317" s="12">
        <f t="shared" si="184"/>
        <v>41034.72619212963</v>
      </c>
    </row>
    <row r="2318" spans="1:20" ht="60" x14ac:dyDescent="0.25">
      <c r="A2318" s="7">
        <f t="shared" si="180"/>
        <v>104</v>
      </c>
      <c r="B2318">
        <v>2316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8">
        <f t="shared" si="181"/>
        <v>78.031999999999996</v>
      </c>
      <c r="Q2318" t="str">
        <f t="shared" si="182"/>
        <v>music</v>
      </c>
      <c r="R2318" t="str">
        <f t="shared" si="183"/>
        <v>indie rock</v>
      </c>
      <c r="S2318" s="12">
        <f>(((K2318/60)/60)/24)+DATE(1970,1,1)</f>
        <v>40079.725115740745</v>
      </c>
      <c r="T2318" s="12">
        <f t="shared" si="184"/>
        <v>40156.76666666667</v>
      </c>
    </row>
    <row r="2319" spans="1:20" ht="45" x14ac:dyDescent="0.25">
      <c r="A2319" s="7">
        <f t="shared" si="180"/>
        <v>104</v>
      </c>
      <c r="B2319">
        <v>2317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8">
        <f t="shared" si="181"/>
        <v>18.90909090909091</v>
      </c>
      <c r="Q2319" t="str">
        <f t="shared" si="182"/>
        <v>music</v>
      </c>
      <c r="R2319" t="str">
        <f t="shared" si="183"/>
        <v>indie rock</v>
      </c>
      <c r="S2319" s="12">
        <f>(((K2319/60)/60)/24)+DATE(1970,1,1)</f>
        <v>40192.542233796295</v>
      </c>
      <c r="T2319" s="12">
        <f t="shared" si="184"/>
        <v>40224.208333333336</v>
      </c>
    </row>
    <row r="2320" spans="1:20" ht="60" x14ac:dyDescent="0.25">
      <c r="A2320" s="7">
        <f t="shared" si="180"/>
        <v>121</v>
      </c>
      <c r="B2320">
        <v>2318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8">
        <f t="shared" si="181"/>
        <v>37.134969325153371</v>
      </c>
      <c r="Q2320" t="str">
        <f t="shared" si="182"/>
        <v>music</v>
      </c>
      <c r="R2320" t="str">
        <f t="shared" si="183"/>
        <v>indie rock</v>
      </c>
      <c r="S2320" s="12">
        <f>(((K2320/60)/60)/24)+DATE(1970,1,1)</f>
        <v>40050.643680555557</v>
      </c>
      <c r="T2320" s="12">
        <f t="shared" si="184"/>
        <v>40082.165972222225</v>
      </c>
    </row>
    <row r="2321" spans="1:20" ht="45" x14ac:dyDescent="0.25">
      <c r="A2321" s="7">
        <f t="shared" si="180"/>
        <v>108</v>
      </c>
      <c r="B2321">
        <v>2319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8">
        <f t="shared" si="181"/>
        <v>41.961038961038959</v>
      </c>
      <c r="Q2321" t="str">
        <f t="shared" si="182"/>
        <v>music</v>
      </c>
      <c r="R2321" t="str">
        <f t="shared" si="183"/>
        <v>indie rock</v>
      </c>
      <c r="S2321" s="12">
        <f>(((K2321/60)/60)/24)+DATE(1970,1,1)</f>
        <v>41593.082002314812</v>
      </c>
      <c r="T2321" s="12">
        <f t="shared" si="184"/>
        <v>41623.082002314812</v>
      </c>
    </row>
    <row r="2322" spans="1:20" ht="60" x14ac:dyDescent="0.25">
      <c r="A2322" s="7">
        <f t="shared" si="180"/>
        <v>109</v>
      </c>
      <c r="B2322">
        <v>2320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8">
        <f t="shared" si="181"/>
        <v>61.044943820224717</v>
      </c>
      <c r="Q2322" t="str">
        <f t="shared" si="182"/>
        <v>music</v>
      </c>
      <c r="R2322" t="str">
        <f t="shared" si="183"/>
        <v>indie rock</v>
      </c>
      <c r="S2322" s="12">
        <f>(((K2322/60)/60)/24)+DATE(1970,1,1)</f>
        <v>41696.817129629628</v>
      </c>
      <c r="T2322" s="12">
        <f t="shared" si="184"/>
        <v>41731.775462962964</v>
      </c>
    </row>
    <row r="2323" spans="1:20" ht="45" x14ac:dyDescent="0.25">
      <c r="A2323" s="7">
        <f t="shared" si="180"/>
        <v>39</v>
      </c>
      <c r="B2323">
        <v>2321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8">
        <f t="shared" si="181"/>
        <v>64.53125</v>
      </c>
      <c r="Q2323" t="str">
        <f t="shared" si="182"/>
        <v>food</v>
      </c>
      <c r="R2323" t="str">
        <f t="shared" si="183"/>
        <v>small batch</v>
      </c>
      <c r="S2323" s="12">
        <f>(((K2323/60)/60)/24)+DATE(1970,1,1)</f>
        <v>42799.260428240741</v>
      </c>
      <c r="T2323" s="12">
        <f t="shared" si="184"/>
        <v>42829.21876157407</v>
      </c>
    </row>
    <row r="2324" spans="1:20" ht="45" x14ac:dyDescent="0.25">
      <c r="A2324" s="7">
        <f t="shared" si="180"/>
        <v>3</v>
      </c>
      <c r="B2324">
        <v>2322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8">
        <f t="shared" si="181"/>
        <v>21.25</v>
      </c>
      <c r="Q2324" t="str">
        <f t="shared" si="182"/>
        <v>food</v>
      </c>
      <c r="R2324" t="str">
        <f t="shared" si="183"/>
        <v>small batch</v>
      </c>
      <c r="S2324" s="12">
        <f>(((K2324/60)/60)/24)+DATE(1970,1,1)</f>
        <v>42804.895474537043</v>
      </c>
      <c r="T2324" s="12">
        <f t="shared" si="184"/>
        <v>42834.853807870371</v>
      </c>
    </row>
    <row r="2325" spans="1:20" ht="45" x14ac:dyDescent="0.25">
      <c r="A2325" s="7">
        <f t="shared" si="180"/>
        <v>48</v>
      </c>
      <c r="B2325">
        <v>2323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8">
        <f t="shared" si="181"/>
        <v>30</v>
      </c>
      <c r="Q2325" t="str">
        <f t="shared" si="182"/>
        <v>food</v>
      </c>
      <c r="R2325" t="str">
        <f t="shared" si="183"/>
        <v>small batch</v>
      </c>
      <c r="S2325" s="12">
        <f>(((K2325/60)/60)/24)+DATE(1970,1,1)</f>
        <v>42807.755173611105</v>
      </c>
      <c r="T2325" s="12">
        <f t="shared" si="184"/>
        <v>42814.755173611105</v>
      </c>
    </row>
    <row r="2326" spans="1:20" ht="45" x14ac:dyDescent="0.25">
      <c r="A2326" s="7">
        <f t="shared" si="180"/>
        <v>21</v>
      </c>
      <c r="B2326">
        <v>2324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8">
        <f t="shared" si="181"/>
        <v>25.491803278688526</v>
      </c>
      <c r="Q2326" t="str">
        <f t="shared" si="182"/>
        <v>food</v>
      </c>
      <c r="R2326" t="str">
        <f t="shared" si="183"/>
        <v>small batch</v>
      </c>
      <c r="S2326" s="12">
        <f>(((K2326/60)/60)/24)+DATE(1970,1,1)</f>
        <v>42790.885243055556</v>
      </c>
      <c r="T2326" s="12">
        <f t="shared" si="184"/>
        <v>42820.843576388885</v>
      </c>
    </row>
    <row r="2327" spans="1:20" ht="60" x14ac:dyDescent="0.25">
      <c r="A2327" s="7">
        <f t="shared" si="180"/>
        <v>8</v>
      </c>
      <c r="B2327">
        <v>2325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8">
        <f t="shared" si="181"/>
        <v>11.428571428571429</v>
      </c>
      <c r="Q2327" t="str">
        <f t="shared" si="182"/>
        <v>food</v>
      </c>
      <c r="R2327" t="str">
        <f t="shared" si="183"/>
        <v>small batch</v>
      </c>
      <c r="S2327" s="12">
        <f>(((K2327/60)/60)/24)+DATE(1970,1,1)</f>
        <v>42794.022349537037</v>
      </c>
      <c r="T2327" s="12">
        <f t="shared" si="184"/>
        <v>42823.980682870373</v>
      </c>
    </row>
    <row r="2328" spans="1:20" ht="60" x14ac:dyDescent="0.25">
      <c r="A2328" s="7">
        <f t="shared" si="180"/>
        <v>1</v>
      </c>
      <c r="B2328">
        <v>2326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8">
        <f t="shared" si="181"/>
        <v>108</v>
      </c>
      <c r="Q2328" t="str">
        <f t="shared" si="182"/>
        <v>food</v>
      </c>
      <c r="R2328" t="str">
        <f t="shared" si="183"/>
        <v>small batch</v>
      </c>
      <c r="S2328" s="12">
        <f>(((K2328/60)/60)/24)+DATE(1970,1,1)</f>
        <v>42804.034120370372</v>
      </c>
      <c r="T2328" s="12">
        <f t="shared" si="184"/>
        <v>42855.708333333328</v>
      </c>
    </row>
    <row r="2329" spans="1:20" ht="45" x14ac:dyDescent="0.25">
      <c r="A2329" s="7">
        <f t="shared" si="180"/>
        <v>526</v>
      </c>
      <c r="B2329">
        <v>2327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8">
        <f t="shared" si="181"/>
        <v>54.883162444113267</v>
      </c>
      <c r="Q2329" t="str">
        <f t="shared" si="182"/>
        <v>food</v>
      </c>
      <c r="R2329" t="str">
        <f t="shared" si="183"/>
        <v>small batch</v>
      </c>
      <c r="S2329" s="12">
        <f>(((K2329/60)/60)/24)+DATE(1970,1,1)</f>
        <v>41842.917129629634</v>
      </c>
      <c r="T2329" s="12">
        <f t="shared" si="184"/>
        <v>41877.917129629634</v>
      </c>
    </row>
    <row r="2330" spans="1:20" ht="60" x14ac:dyDescent="0.25">
      <c r="A2330" s="7">
        <f t="shared" si="180"/>
        <v>254</v>
      </c>
      <c r="B2330">
        <v>2328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8">
        <f t="shared" si="181"/>
        <v>47.383612662942269</v>
      </c>
      <c r="Q2330" t="str">
        <f t="shared" si="182"/>
        <v>food</v>
      </c>
      <c r="R2330" t="str">
        <f t="shared" si="183"/>
        <v>small batch</v>
      </c>
      <c r="S2330" s="12">
        <f>(((K2330/60)/60)/24)+DATE(1970,1,1)</f>
        <v>42139.781678240746</v>
      </c>
      <c r="T2330" s="12">
        <f t="shared" si="184"/>
        <v>42169.781678240746</v>
      </c>
    </row>
    <row r="2331" spans="1:20" ht="45" x14ac:dyDescent="0.25">
      <c r="A2331" s="7">
        <f t="shared" si="180"/>
        <v>106</v>
      </c>
      <c r="B2331">
        <v>2329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8">
        <f t="shared" si="181"/>
        <v>211.84</v>
      </c>
      <c r="Q2331" t="str">
        <f t="shared" si="182"/>
        <v>food</v>
      </c>
      <c r="R2331" t="str">
        <f t="shared" si="183"/>
        <v>small batch</v>
      </c>
      <c r="S2331" s="12">
        <f>(((K2331/60)/60)/24)+DATE(1970,1,1)</f>
        <v>41807.624374999999</v>
      </c>
      <c r="T2331" s="12">
        <f t="shared" si="184"/>
        <v>41837.624374999999</v>
      </c>
    </row>
    <row r="2332" spans="1:20" ht="60" x14ac:dyDescent="0.25">
      <c r="A2332" s="7">
        <f t="shared" si="180"/>
        <v>102</v>
      </c>
      <c r="B2332">
        <v>2330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8">
        <f t="shared" si="181"/>
        <v>219.92638036809817</v>
      </c>
      <c r="Q2332" t="str">
        <f t="shared" si="182"/>
        <v>food</v>
      </c>
      <c r="R2332" t="str">
        <f t="shared" si="183"/>
        <v>small batch</v>
      </c>
      <c r="S2332" s="12">
        <f>(((K2332/60)/60)/24)+DATE(1970,1,1)</f>
        <v>42332.89980324074</v>
      </c>
      <c r="T2332" s="12">
        <f t="shared" si="184"/>
        <v>42363</v>
      </c>
    </row>
    <row r="2333" spans="1:20" ht="45" x14ac:dyDescent="0.25">
      <c r="A2333" s="7">
        <f t="shared" si="180"/>
        <v>144</v>
      </c>
      <c r="B2333">
        <v>2331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8">
        <f t="shared" si="181"/>
        <v>40.795406360424032</v>
      </c>
      <c r="Q2333" t="str">
        <f t="shared" si="182"/>
        <v>food</v>
      </c>
      <c r="R2333" t="str">
        <f t="shared" si="183"/>
        <v>small batch</v>
      </c>
      <c r="S2333" s="12">
        <f>(((K2333/60)/60)/24)+DATE(1970,1,1)</f>
        <v>41839.005671296298</v>
      </c>
      <c r="T2333" s="12">
        <f t="shared" si="184"/>
        <v>41869.005671296298</v>
      </c>
    </row>
    <row r="2334" spans="1:20" ht="60" x14ac:dyDescent="0.25">
      <c r="A2334" s="7">
        <f t="shared" si="180"/>
        <v>106</v>
      </c>
      <c r="B2334">
        <v>2332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8">
        <f t="shared" si="181"/>
        <v>75.502840909090907</v>
      </c>
      <c r="Q2334" t="str">
        <f t="shared" si="182"/>
        <v>food</v>
      </c>
      <c r="R2334" t="str">
        <f t="shared" si="183"/>
        <v>small batch</v>
      </c>
      <c r="S2334" s="12">
        <f>(((K2334/60)/60)/24)+DATE(1970,1,1)</f>
        <v>42011.628136574072</v>
      </c>
      <c r="T2334" s="12">
        <f t="shared" si="184"/>
        <v>42041.628136574072</v>
      </c>
    </row>
    <row r="2335" spans="1:20" ht="60" x14ac:dyDescent="0.25">
      <c r="A2335" s="7">
        <f t="shared" si="180"/>
        <v>212</v>
      </c>
      <c r="B2335">
        <v>2333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8">
        <f t="shared" si="181"/>
        <v>13.542553191489361</v>
      </c>
      <c r="Q2335" t="str">
        <f t="shared" si="182"/>
        <v>food</v>
      </c>
      <c r="R2335" t="str">
        <f t="shared" si="183"/>
        <v>small batch</v>
      </c>
      <c r="S2335" s="12">
        <f>(((K2335/60)/60)/24)+DATE(1970,1,1)</f>
        <v>41767.650347222225</v>
      </c>
      <c r="T2335" s="12">
        <f t="shared" si="184"/>
        <v>41788.743055555555</v>
      </c>
    </row>
    <row r="2336" spans="1:20" ht="45" x14ac:dyDescent="0.25">
      <c r="A2336" s="7">
        <f t="shared" si="180"/>
        <v>102</v>
      </c>
      <c r="B2336">
        <v>2334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8">
        <f t="shared" si="181"/>
        <v>60.865671641791046</v>
      </c>
      <c r="Q2336" t="str">
        <f t="shared" si="182"/>
        <v>food</v>
      </c>
      <c r="R2336" t="str">
        <f t="shared" si="183"/>
        <v>small batch</v>
      </c>
      <c r="S2336" s="12">
        <f>(((K2336/60)/60)/24)+DATE(1970,1,1)</f>
        <v>41918.670115740737</v>
      </c>
      <c r="T2336" s="12">
        <f t="shared" si="184"/>
        <v>41948.731944444444</v>
      </c>
    </row>
    <row r="2337" spans="1:20" ht="60" x14ac:dyDescent="0.25">
      <c r="A2337" s="7">
        <f t="shared" si="180"/>
        <v>102</v>
      </c>
      <c r="B2337">
        <v>2335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8">
        <f t="shared" si="181"/>
        <v>115.69230769230769</v>
      </c>
      <c r="Q2337" t="str">
        <f t="shared" si="182"/>
        <v>food</v>
      </c>
      <c r="R2337" t="str">
        <f t="shared" si="183"/>
        <v>small batch</v>
      </c>
      <c r="S2337" s="12">
        <f>(((K2337/60)/60)/24)+DATE(1970,1,1)</f>
        <v>41771.572256944448</v>
      </c>
      <c r="T2337" s="12">
        <f t="shared" si="184"/>
        <v>41801.572256944448</v>
      </c>
    </row>
    <row r="2338" spans="1:20" ht="45" x14ac:dyDescent="0.25">
      <c r="A2338" s="7">
        <f t="shared" si="180"/>
        <v>521</v>
      </c>
      <c r="B2338">
        <v>2336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8">
        <f t="shared" si="181"/>
        <v>48.104623556581984</v>
      </c>
      <c r="Q2338" t="str">
        <f t="shared" si="182"/>
        <v>food</v>
      </c>
      <c r="R2338" t="str">
        <f t="shared" si="183"/>
        <v>small batch</v>
      </c>
      <c r="S2338" s="12">
        <f>(((K2338/60)/60)/24)+DATE(1970,1,1)</f>
        <v>41666.924710648149</v>
      </c>
      <c r="T2338" s="12">
        <f t="shared" si="184"/>
        <v>41706.924710648149</v>
      </c>
    </row>
    <row r="2339" spans="1:20" ht="45" x14ac:dyDescent="0.25">
      <c r="A2339" s="7">
        <f t="shared" si="180"/>
        <v>111</v>
      </c>
      <c r="B2339">
        <v>2337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8">
        <f t="shared" si="181"/>
        <v>74.184357541899445</v>
      </c>
      <c r="Q2339" t="str">
        <f t="shared" si="182"/>
        <v>food</v>
      </c>
      <c r="R2339" t="str">
        <f t="shared" si="183"/>
        <v>small batch</v>
      </c>
      <c r="S2339" s="12">
        <f>(((K2339/60)/60)/24)+DATE(1970,1,1)</f>
        <v>41786.640543981484</v>
      </c>
      <c r="T2339" s="12">
        <f t="shared" si="184"/>
        <v>41816.640543981484</v>
      </c>
    </row>
    <row r="2340" spans="1:20" ht="45" x14ac:dyDescent="0.25">
      <c r="A2340" s="7">
        <f t="shared" si="180"/>
        <v>101</v>
      </c>
      <c r="B2340">
        <v>2338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8">
        <f t="shared" si="181"/>
        <v>123.34552845528455</v>
      </c>
      <c r="Q2340" t="str">
        <f t="shared" si="182"/>
        <v>food</v>
      </c>
      <c r="R2340" t="str">
        <f t="shared" si="183"/>
        <v>small batch</v>
      </c>
      <c r="S2340" s="12">
        <f>(((K2340/60)/60)/24)+DATE(1970,1,1)</f>
        <v>41789.896805555552</v>
      </c>
      <c r="T2340" s="12">
        <f t="shared" si="184"/>
        <v>41819.896805555552</v>
      </c>
    </row>
    <row r="2341" spans="1:20" ht="60" x14ac:dyDescent="0.25">
      <c r="A2341" s="7">
        <f t="shared" si="180"/>
        <v>294</v>
      </c>
      <c r="B2341">
        <v>2339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8">
        <f t="shared" si="181"/>
        <v>66.623188405797094</v>
      </c>
      <c r="Q2341" t="str">
        <f t="shared" si="182"/>
        <v>food</v>
      </c>
      <c r="R2341" t="str">
        <f t="shared" si="183"/>
        <v>small batch</v>
      </c>
      <c r="S2341" s="12">
        <f>(((K2341/60)/60)/24)+DATE(1970,1,1)</f>
        <v>42692.79987268518</v>
      </c>
      <c r="T2341" s="12">
        <f t="shared" si="184"/>
        <v>42723.332638888889</v>
      </c>
    </row>
    <row r="2342" spans="1:20" ht="45" x14ac:dyDescent="0.25">
      <c r="A2342" s="7">
        <f t="shared" si="180"/>
        <v>106</v>
      </c>
      <c r="B2342">
        <v>2340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8">
        <f t="shared" si="181"/>
        <v>104.99007444168734</v>
      </c>
      <c r="Q2342" t="str">
        <f t="shared" si="182"/>
        <v>food</v>
      </c>
      <c r="R2342" t="str">
        <f t="shared" si="183"/>
        <v>small batch</v>
      </c>
      <c r="S2342" s="12">
        <f>(((K2342/60)/60)/24)+DATE(1970,1,1)</f>
        <v>42643.642800925925</v>
      </c>
      <c r="T2342" s="12">
        <f t="shared" si="184"/>
        <v>42673.642800925925</v>
      </c>
    </row>
    <row r="2343" spans="1:20" ht="45" x14ac:dyDescent="0.25">
      <c r="A2343" s="7">
        <f t="shared" si="180"/>
        <v>0</v>
      </c>
      <c r="B2343">
        <v>2341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8">
        <f t="shared" si="181"/>
        <v>0</v>
      </c>
      <c r="Q2343" t="str">
        <f t="shared" si="182"/>
        <v>technology</v>
      </c>
      <c r="R2343" t="str">
        <f t="shared" si="183"/>
        <v>web</v>
      </c>
      <c r="S2343" s="12">
        <f>(((K2343/60)/60)/24)+DATE(1970,1,1)</f>
        <v>42167.813703703709</v>
      </c>
      <c r="T2343" s="12">
        <f t="shared" si="184"/>
        <v>42197.813703703709</v>
      </c>
    </row>
    <row r="2344" spans="1:20" ht="60" x14ac:dyDescent="0.25">
      <c r="A2344" s="7">
        <f t="shared" si="180"/>
        <v>0</v>
      </c>
      <c r="B2344">
        <v>2342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8">
        <f t="shared" si="181"/>
        <v>0</v>
      </c>
      <c r="Q2344" t="str">
        <f t="shared" si="182"/>
        <v>technology</v>
      </c>
      <c r="R2344" t="str">
        <f t="shared" si="183"/>
        <v>web</v>
      </c>
      <c r="S2344" s="12">
        <f>(((K2344/60)/60)/24)+DATE(1970,1,1)</f>
        <v>41897.702199074076</v>
      </c>
      <c r="T2344" s="12">
        <f t="shared" si="184"/>
        <v>41918.208333333336</v>
      </c>
    </row>
    <row r="2345" spans="1:20" ht="60" x14ac:dyDescent="0.25">
      <c r="A2345" s="7">
        <f t="shared" si="180"/>
        <v>3</v>
      </c>
      <c r="B2345">
        <v>2343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8">
        <f t="shared" si="181"/>
        <v>300</v>
      </c>
      <c r="Q2345" t="str">
        <f t="shared" si="182"/>
        <v>technology</v>
      </c>
      <c r="R2345" t="str">
        <f t="shared" si="183"/>
        <v>web</v>
      </c>
      <c r="S2345" s="12">
        <f>(((K2345/60)/60)/24)+DATE(1970,1,1)</f>
        <v>42327.825289351851</v>
      </c>
      <c r="T2345" s="12">
        <f t="shared" si="184"/>
        <v>42377.82430555555</v>
      </c>
    </row>
    <row r="2346" spans="1:20" ht="60" x14ac:dyDescent="0.25">
      <c r="A2346" s="7">
        <f t="shared" si="180"/>
        <v>0</v>
      </c>
      <c r="B2346">
        <v>2344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8">
        <f t="shared" si="181"/>
        <v>1</v>
      </c>
      <c r="Q2346" t="str">
        <f t="shared" si="182"/>
        <v>technology</v>
      </c>
      <c r="R2346" t="str">
        <f t="shared" si="183"/>
        <v>web</v>
      </c>
      <c r="S2346" s="12">
        <f>(((K2346/60)/60)/24)+DATE(1970,1,1)</f>
        <v>42515.727650462963</v>
      </c>
      <c r="T2346" s="12">
        <f t="shared" si="184"/>
        <v>42545.727650462963</v>
      </c>
    </row>
    <row r="2347" spans="1:20" ht="60" x14ac:dyDescent="0.25">
      <c r="A2347" s="7">
        <f t="shared" si="180"/>
        <v>0</v>
      </c>
      <c r="B2347">
        <v>2345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8">
        <f t="shared" si="181"/>
        <v>0</v>
      </c>
      <c r="Q2347" t="str">
        <f t="shared" si="182"/>
        <v>technology</v>
      </c>
      <c r="R2347" t="str">
        <f t="shared" si="183"/>
        <v>web</v>
      </c>
      <c r="S2347" s="12">
        <f>(((K2347/60)/60)/24)+DATE(1970,1,1)</f>
        <v>42060.001805555556</v>
      </c>
      <c r="T2347" s="12">
        <f t="shared" si="184"/>
        <v>42094.985416666663</v>
      </c>
    </row>
    <row r="2348" spans="1:20" ht="45" x14ac:dyDescent="0.25">
      <c r="A2348" s="7">
        <f t="shared" si="180"/>
        <v>0</v>
      </c>
      <c r="B2348">
        <v>2346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8">
        <f t="shared" si="181"/>
        <v>13</v>
      </c>
      <c r="Q2348" t="str">
        <f t="shared" si="182"/>
        <v>technology</v>
      </c>
      <c r="R2348" t="str">
        <f t="shared" si="183"/>
        <v>web</v>
      </c>
      <c r="S2348" s="12">
        <f>(((K2348/60)/60)/24)+DATE(1970,1,1)</f>
        <v>42615.79896990741</v>
      </c>
      <c r="T2348" s="12">
        <f t="shared" si="184"/>
        <v>42660.79896990741</v>
      </c>
    </row>
    <row r="2349" spans="1:20" ht="45" x14ac:dyDescent="0.25">
      <c r="A2349" s="7">
        <f t="shared" si="180"/>
        <v>2</v>
      </c>
      <c r="B2349">
        <v>2347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8">
        <f t="shared" si="181"/>
        <v>15</v>
      </c>
      <c r="Q2349" t="str">
        <f t="shared" si="182"/>
        <v>technology</v>
      </c>
      <c r="R2349" t="str">
        <f t="shared" si="183"/>
        <v>web</v>
      </c>
      <c r="S2349" s="12">
        <f>(((K2349/60)/60)/24)+DATE(1970,1,1)</f>
        <v>42577.607361111113</v>
      </c>
      <c r="T2349" s="12">
        <f t="shared" si="184"/>
        <v>42607.607361111113</v>
      </c>
    </row>
    <row r="2350" spans="1:20" ht="60" x14ac:dyDescent="0.25">
      <c r="A2350" s="7">
        <f t="shared" si="180"/>
        <v>0</v>
      </c>
      <c r="B2350">
        <v>2348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8">
        <f t="shared" si="181"/>
        <v>54</v>
      </c>
      <c r="Q2350" t="str">
        <f t="shared" si="182"/>
        <v>technology</v>
      </c>
      <c r="R2350" t="str">
        <f t="shared" si="183"/>
        <v>web</v>
      </c>
      <c r="S2350" s="12">
        <f>(((K2350/60)/60)/24)+DATE(1970,1,1)</f>
        <v>42360.932152777779</v>
      </c>
      <c r="T2350" s="12">
        <f t="shared" si="184"/>
        <v>42420.932152777779</v>
      </c>
    </row>
    <row r="2351" spans="1:20" ht="45" x14ac:dyDescent="0.25">
      <c r="A2351" s="7">
        <f t="shared" si="180"/>
        <v>0</v>
      </c>
      <c r="B2351">
        <v>2349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8">
        <f t="shared" si="181"/>
        <v>0</v>
      </c>
      <c r="Q2351" t="str">
        <f t="shared" si="182"/>
        <v>technology</v>
      </c>
      <c r="R2351" t="str">
        <f t="shared" si="183"/>
        <v>web</v>
      </c>
      <c r="S2351" s="12">
        <f>(((K2351/60)/60)/24)+DATE(1970,1,1)</f>
        <v>42198.775787037041</v>
      </c>
      <c r="T2351" s="12">
        <f t="shared" si="184"/>
        <v>42227.775787037041</v>
      </c>
    </row>
    <row r="2352" spans="1:20" ht="45" x14ac:dyDescent="0.25">
      <c r="A2352" s="7">
        <f t="shared" si="180"/>
        <v>0</v>
      </c>
      <c r="B2352">
        <v>2350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8">
        <f t="shared" si="181"/>
        <v>0</v>
      </c>
      <c r="Q2352" t="str">
        <f t="shared" si="182"/>
        <v>technology</v>
      </c>
      <c r="R2352" t="str">
        <f t="shared" si="183"/>
        <v>web</v>
      </c>
      <c r="S2352" s="12">
        <f>(((K2352/60)/60)/24)+DATE(1970,1,1)</f>
        <v>42708.842245370368</v>
      </c>
      <c r="T2352" s="12">
        <f t="shared" si="184"/>
        <v>42738.842245370368</v>
      </c>
    </row>
    <row r="2353" spans="1:20" ht="30" x14ac:dyDescent="0.25">
      <c r="A2353" s="7">
        <f t="shared" si="180"/>
        <v>1</v>
      </c>
      <c r="B2353">
        <v>2351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8">
        <f t="shared" si="181"/>
        <v>15.428571428571429</v>
      </c>
      <c r="Q2353" t="str">
        <f t="shared" si="182"/>
        <v>technology</v>
      </c>
      <c r="R2353" t="str">
        <f t="shared" si="183"/>
        <v>web</v>
      </c>
      <c r="S2353" s="12">
        <f>(((K2353/60)/60)/24)+DATE(1970,1,1)</f>
        <v>42094.101145833338</v>
      </c>
      <c r="T2353" s="12">
        <f t="shared" si="184"/>
        <v>42124.101145833338</v>
      </c>
    </row>
    <row r="2354" spans="1:20" ht="45" x14ac:dyDescent="0.25">
      <c r="A2354" s="7">
        <f t="shared" si="180"/>
        <v>0</v>
      </c>
      <c r="B2354">
        <v>2352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8">
        <f t="shared" si="181"/>
        <v>0</v>
      </c>
      <c r="Q2354" t="str">
        <f t="shared" si="182"/>
        <v>technology</v>
      </c>
      <c r="R2354" t="str">
        <f t="shared" si="183"/>
        <v>web</v>
      </c>
      <c r="S2354" s="12">
        <f>(((K2354/60)/60)/24)+DATE(1970,1,1)</f>
        <v>42101.633703703701</v>
      </c>
      <c r="T2354" s="12">
        <f t="shared" si="184"/>
        <v>42161.633703703701</v>
      </c>
    </row>
    <row r="2355" spans="1:20" ht="60" x14ac:dyDescent="0.25">
      <c r="A2355" s="7">
        <f t="shared" si="180"/>
        <v>0</v>
      </c>
      <c r="B2355">
        <v>2353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8">
        <f t="shared" si="181"/>
        <v>0</v>
      </c>
      <c r="Q2355" t="str">
        <f t="shared" si="182"/>
        <v>technology</v>
      </c>
      <c r="R2355" t="str">
        <f t="shared" si="183"/>
        <v>web</v>
      </c>
      <c r="S2355" s="12">
        <f>(((K2355/60)/60)/24)+DATE(1970,1,1)</f>
        <v>42103.676180555558</v>
      </c>
      <c r="T2355" s="12">
        <f t="shared" si="184"/>
        <v>42115.676180555558</v>
      </c>
    </row>
    <row r="2356" spans="1:20" ht="45" x14ac:dyDescent="0.25">
      <c r="A2356" s="7">
        <f t="shared" si="180"/>
        <v>0</v>
      </c>
      <c r="B2356">
        <v>2354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8">
        <f t="shared" si="181"/>
        <v>25</v>
      </c>
      <c r="Q2356" t="str">
        <f t="shared" si="182"/>
        <v>technology</v>
      </c>
      <c r="R2356" t="str">
        <f t="shared" si="183"/>
        <v>web</v>
      </c>
      <c r="S2356" s="12">
        <f>(((K2356/60)/60)/24)+DATE(1970,1,1)</f>
        <v>41954.722916666666</v>
      </c>
      <c r="T2356" s="12">
        <f t="shared" si="184"/>
        <v>42014.722916666666</v>
      </c>
    </row>
    <row r="2357" spans="1:20" ht="45" x14ac:dyDescent="0.25">
      <c r="A2357" s="7">
        <f t="shared" si="180"/>
        <v>1</v>
      </c>
      <c r="B2357">
        <v>2355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8">
        <f t="shared" si="181"/>
        <v>27.5</v>
      </c>
      <c r="Q2357" t="str">
        <f t="shared" si="182"/>
        <v>technology</v>
      </c>
      <c r="R2357" t="str">
        <f t="shared" si="183"/>
        <v>web</v>
      </c>
      <c r="S2357" s="12">
        <f>(((K2357/60)/60)/24)+DATE(1970,1,1)</f>
        <v>42096.918240740735</v>
      </c>
      <c r="T2357" s="12">
        <f t="shared" si="184"/>
        <v>42126.918240740735</v>
      </c>
    </row>
    <row r="2358" spans="1:20" ht="30" x14ac:dyDescent="0.25">
      <c r="A2358" s="7">
        <f t="shared" si="180"/>
        <v>0</v>
      </c>
      <c r="B2358">
        <v>2356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8">
        <f t="shared" si="181"/>
        <v>0</v>
      </c>
      <c r="Q2358" t="str">
        <f t="shared" si="182"/>
        <v>technology</v>
      </c>
      <c r="R2358" t="str">
        <f t="shared" si="183"/>
        <v>web</v>
      </c>
      <c r="S2358" s="12">
        <f>(((K2358/60)/60)/24)+DATE(1970,1,1)</f>
        <v>42130.78361111111</v>
      </c>
      <c r="T2358" s="12">
        <f t="shared" si="184"/>
        <v>42160.78361111111</v>
      </c>
    </row>
    <row r="2359" spans="1:20" ht="45" x14ac:dyDescent="0.25">
      <c r="A2359" s="7">
        <f t="shared" si="180"/>
        <v>0</v>
      </c>
      <c r="B2359">
        <v>2357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8">
        <f t="shared" si="181"/>
        <v>0</v>
      </c>
      <c r="Q2359" t="str">
        <f t="shared" si="182"/>
        <v>technology</v>
      </c>
      <c r="R2359" t="str">
        <f t="shared" si="183"/>
        <v>web</v>
      </c>
      <c r="S2359" s="12">
        <f>(((K2359/60)/60)/24)+DATE(1970,1,1)</f>
        <v>42264.620115740734</v>
      </c>
      <c r="T2359" s="12">
        <f t="shared" si="184"/>
        <v>42294.620115740734</v>
      </c>
    </row>
    <row r="2360" spans="1:20" ht="45" x14ac:dyDescent="0.25">
      <c r="A2360" s="7">
        <f t="shared" si="180"/>
        <v>0</v>
      </c>
      <c r="B2360">
        <v>2358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8">
        <f t="shared" si="181"/>
        <v>0</v>
      </c>
      <c r="Q2360" t="str">
        <f t="shared" si="182"/>
        <v>technology</v>
      </c>
      <c r="R2360" t="str">
        <f t="shared" si="183"/>
        <v>web</v>
      </c>
      <c r="S2360" s="12">
        <f>(((K2360/60)/60)/24)+DATE(1970,1,1)</f>
        <v>41978.930972222224</v>
      </c>
      <c r="T2360" s="12">
        <f t="shared" si="184"/>
        <v>42035.027083333334</v>
      </c>
    </row>
    <row r="2361" spans="1:20" ht="45" x14ac:dyDescent="0.25">
      <c r="A2361" s="7">
        <f t="shared" si="180"/>
        <v>15</v>
      </c>
      <c r="B2361">
        <v>2359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8">
        <f t="shared" si="181"/>
        <v>367</v>
      </c>
      <c r="Q2361" t="str">
        <f t="shared" si="182"/>
        <v>technology</v>
      </c>
      <c r="R2361" t="str">
        <f t="shared" si="183"/>
        <v>web</v>
      </c>
      <c r="S2361" s="12">
        <f>(((K2361/60)/60)/24)+DATE(1970,1,1)</f>
        <v>42159.649583333332</v>
      </c>
      <c r="T2361" s="12">
        <f t="shared" si="184"/>
        <v>42219.649583333332</v>
      </c>
    </row>
    <row r="2362" spans="1:20" ht="45" x14ac:dyDescent="0.25">
      <c r="A2362" s="7">
        <f t="shared" si="180"/>
        <v>0</v>
      </c>
      <c r="B2362">
        <v>2360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8">
        <f t="shared" si="181"/>
        <v>2</v>
      </c>
      <c r="Q2362" t="str">
        <f t="shared" si="182"/>
        <v>technology</v>
      </c>
      <c r="R2362" t="str">
        <f t="shared" si="183"/>
        <v>web</v>
      </c>
      <c r="S2362" s="12">
        <f>(((K2362/60)/60)/24)+DATE(1970,1,1)</f>
        <v>42377.70694444445</v>
      </c>
      <c r="T2362" s="12">
        <f t="shared" si="184"/>
        <v>42407.70694444445</v>
      </c>
    </row>
    <row r="2363" spans="1:20" ht="60" x14ac:dyDescent="0.25">
      <c r="A2363" s="7">
        <f t="shared" si="180"/>
        <v>0</v>
      </c>
      <c r="B2363">
        <v>2361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8">
        <f t="shared" si="181"/>
        <v>0</v>
      </c>
      <c r="Q2363" t="str">
        <f t="shared" si="182"/>
        <v>technology</v>
      </c>
      <c r="R2363" t="str">
        <f t="shared" si="183"/>
        <v>web</v>
      </c>
      <c r="S2363" s="12">
        <f>(((K2363/60)/60)/24)+DATE(1970,1,1)</f>
        <v>42466.858888888892</v>
      </c>
      <c r="T2363" s="12">
        <f t="shared" si="184"/>
        <v>42490.916666666672</v>
      </c>
    </row>
    <row r="2364" spans="1:20" ht="45" x14ac:dyDescent="0.25">
      <c r="A2364" s="7">
        <f t="shared" si="180"/>
        <v>29</v>
      </c>
      <c r="B2364">
        <v>2362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8">
        <f t="shared" si="181"/>
        <v>60</v>
      </c>
      <c r="Q2364" t="str">
        <f t="shared" si="182"/>
        <v>technology</v>
      </c>
      <c r="R2364" t="str">
        <f t="shared" si="183"/>
        <v>web</v>
      </c>
      <c r="S2364" s="12">
        <f>(((K2364/60)/60)/24)+DATE(1970,1,1)</f>
        <v>41954.688310185185</v>
      </c>
      <c r="T2364" s="12">
        <f t="shared" si="184"/>
        <v>41984.688310185185</v>
      </c>
    </row>
    <row r="2365" spans="1:20" ht="60" x14ac:dyDescent="0.25">
      <c r="A2365" s="7">
        <f t="shared" si="180"/>
        <v>0</v>
      </c>
      <c r="B2365">
        <v>2363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8">
        <f t="shared" si="181"/>
        <v>0</v>
      </c>
      <c r="Q2365" t="str">
        <f t="shared" si="182"/>
        <v>technology</v>
      </c>
      <c r="R2365" t="str">
        <f t="shared" si="183"/>
        <v>web</v>
      </c>
      <c r="S2365" s="12">
        <f>(((K2365/60)/60)/24)+DATE(1970,1,1)</f>
        <v>42322.011574074073</v>
      </c>
      <c r="T2365" s="12">
        <f t="shared" si="184"/>
        <v>42367.011574074073</v>
      </c>
    </row>
    <row r="2366" spans="1:20" ht="45" x14ac:dyDescent="0.25">
      <c r="A2366" s="7">
        <f t="shared" si="180"/>
        <v>0</v>
      </c>
      <c r="B2366">
        <v>2364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8">
        <f t="shared" si="181"/>
        <v>0</v>
      </c>
      <c r="Q2366" t="str">
        <f t="shared" si="182"/>
        <v>technology</v>
      </c>
      <c r="R2366" t="str">
        <f t="shared" si="183"/>
        <v>web</v>
      </c>
      <c r="S2366" s="12">
        <f>(((K2366/60)/60)/24)+DATE(1970,1,1)</f>
        <v>42248.934675925921</v>
      </c>
      <c r="T2366" s="12">
        <f t="shared" si="184"/>
        <v>42303.934675925921</v>
      </c>
    </row>
    <row r="2367" spans="1:20" ht="60" x14ac:dyDescent="0.25">
      <c r="A2367" s="7">
        <f t="shared" si="180"/>
        <v>0</v>
      </c>
      <c r="B2367">
        <v>2365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8">
        <f t="shared" si="181"/>
        <v>0</v>
      </c>
      <c r="Q2367" t="str">
        <f t="shared" si="182"/>
        <v>technology</v>
      </c>
      <c r="R2367" t="str">
        <f t="shared" si="183"/>
        <v>web</v>
      </c>
      <c r="S2367" s="12">
        <f>(((K2367/60)/60)/24)+DATE(1970,1,1)</f>
        <v>42346.736400462964</v>
      </c>
      <c r="T2367" s="12">
        <f t="shared" si="184"/>
        <v>42386.958333333328</v>
      </c>
    </row>
    <row r="2368" spans="1:20" ht="45" x14ac:dyDescent="0.25">
      <c r="A2368" s="7">
        <f t="shared" si="180"/>
        <v>11</v>
      </c>
      <c r="B2368">
        <v>2366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8">
        <f t="shared" si="181"/>
        <v>97.407407407407405</v>
      </c>
      <c r="Q2368" t="str">
        <f t="shared" si="182"/>
        <v>technology</v>
      </c>
      <c r="R2368" t="str">
        <f t="shared" si="183"/>
        <v>web</v>
      </c>
      <c r="S2368" s="12">
        <f>(((K2368/60)/60)/24)+DATE(1970,1,1)</f>
        <v>42268.531631944439</v>
      </c>
      <c r="T2368" s="12">
        <f t="shared" si="184"/>
        <v>42298.531631944439</v>
      </c>
    </row>
    <row r="2369" spans="1:20" ht="60" x14ac:dyDescent="0.25">
      <c r="A2369" s="7">
        <f t="shared" si="180"/>
        <v>1</v>
      </c>
      <c r="B2369">
        <v>2367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8">
        <f t="shared" si="181"/>
        <v>47.857142857142854</v>
      </c>
      <c r="Q2369" t="str">
        <f t="shared" si="182"/>
        <v>technology</v>
      </c>
      <c r="R2369" t="str">
        <f t="shared" si="183"/>
        <v>web</v>
      </c>
      <c r="S2369" s="12">
        <f>(((K2369/60)/60)/24)+DATE(1970,1,1)</f>
        <v>42425.970092592594</v>
      </c>
      <c r="T2369" s="12">
        <f t="shared" si="184"/>
        <v>42485.928425925929</v>
      </c>
    </row>
    <row r="2370" spans="1:20" ht="60" x14ac:dyDescent="0.25">
      <c r="A2370" s="7">
        <f t="shared" si="180"/>
        <v>0</v>
      </c>
      <c r="B2370">
        <v>2368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8">
        <f t="shared" si="181"/>
        <v>50</v>
      </c>
      <c r="Q2370" t="str">
        <f t="shared" si="182"/>
        <v>technology</v>
      </c>
      <c r="R2370" t="str">
        <f t="shared" si="183"/>
        <v>web</v>
      </c>
      <c r="S2370" s="12">
        <f>(((K2370/60)/60)/24)+DATE(1970,1,1)</f>
        <v>42063.721817129626</v>
      </c>
      <c r="T2370" s="12">
        <f t="shared" si="184"/>
        <v>42108.680150462969</v>
      </c>
    </row>
    <row r="2371" spans="1:20" ht="60" x14ac:dyDescent="0.25">
      <c r="A2371" s="7">
        <f t="shared" ref="A2371:A2434" si="185">IF(E2371&gt;0,ROUND(100*F2371/E2371,0),0)</f>
        <v>0</v>
      </c>
      <c r="B2371">
        <v>2369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8">
        <f t="shared" ref="P2371:P2434" si="186">IF(M2371&gt;0,F2371/M2371,0)</f>
        <v>0</v>
      </c>
      <c r="Q2371" t="str">
        <f t="shared" ref="Q2371:Q2434" si="187">MID(O2371,1,FIND("/",O2371)-1)</f>
        <v>technology</v>
      </c>
      <c r="R2371" t="str">
        <f t="shared" ref="R2371:R2434" si="188">MID(O2371,FIND("/",O2371)+1,LEN(O2371)-FIND("/",O2371))</f>
        <v>web</v>
      </c>
      <c r="S2371" s="12">
        <f>(((K2371/60)/60)/24)+DATE(1970,1,1)</f>
        <v>42380.812627314815</v>
      </c>
      <c r="T2371" s="12">
        <f t="shared" ref="T2371:T2434" si="189">(((J2371/60)/60)/24)+DATE(1970,1,1)</f>
        <v>42410.812627314815</v>
      </c>
    </row>
    <row r="2372" spans="1:20" ht="60" x14ac:dyDescent="0.25">
      <c r="A2372" s="7">
        <f t="shared" si="185"/>
        <v>0</v>
      </c>
      <c r="B2372">
        <v>2370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8">
        <f t="shared" si="186"/>
        <v>20.5</v>
      </c>
      <c r="Q2372" t="str">
        <f t="shared" si="187"/>
        <v>technology</v>
      </c>
      <c r="R2372" t="str">
        <f t="shared" si="188"/>
        <v>web</v>
      </c>
      <c r="S2372" s="12">
        <f>(((K2372/60)/60)/24)+DATE(1970,1,1)</f>
        <v>41961.18913194444</v>
      </c>
      <c r="T2372" s="12">
        <f t="shared" si="189"/>
        <v>41991.18913194444</v>
      </c>
    </row>
    <row r="2373" spans="1:20" ht="60" x14ac:dyDescent="0.25">
      <c r="A2373" s="7">
        <f t="shared" si="185"/>
        <v>0</v>
      </c>
      <c r="B2373">
        <v>2371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8">
        <f t="shared" si="186"/>
        <v>0</v>
      </c>
      <c r="Q2373" t="str">
        <f t="shared" si="187"/>
        <v>technology</v>
      </c>
      <c r="R2373" t="str">
        <f t="shared" si="188"/>
        <v>web</v>
      </c>
      <c r="S2373" s="12">
        <f>(((K2373/60)/60)/24)+DATE(1970,1,1)</f>
        <v>42150.777731481481</v>
      </c>
      <c r="T2373" s="12">
        <f t="shared" si="189"/>
        <v>42180.777731481481</v>
      </c>
    </row>
    <row r="2374" spans="1:20" ht="60" x14ac:dyDescent="0.25">
      <c r="A2374" s="7">
        <f t="shared" si="185"/>
        <v>3</v>
      </c>
      <c r="B2374">
        <v>2372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8">
        <f t="shared" si="186"/>
        <v>30</v>
      </c>
      <c r="Q2374" t="str">
        <f t="shared" si="187"/>
        <v>technology</v>
      </c>
      <c r="R2374" t="str">
        <f t="shared" si="188"/>
        <v>web</v>
      </c>
      <c r="S2374" s="12">
        <f>(((K2374/60)/60)/24)+DATE(1970,1,1)</f>
        <v>42088.069108796291</v>
      </c>
      <c r="T2374" s="12">
        <f t="shared" si="189"/>
        <v>42118.069108796291</v>
      </c>
    </row>
    <row r="2375" spans="1:20" ht="30" x14ac:dyDescent="0.25">
      <c r="A2375" s="7">
        <f t="shared" si="185"/>
        <v>0</v>
      </c>
      <c r="B2375">
        <v>2373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8">
        <f t="shared" si="186"/>
        <v>50</v>
      </c>
      <c r="Q2375" t="str">
        <f t="shared" si="187"/>
        <v>technology</v>
      </c>
      <c r="R2375" t="str">
        <f t="shared" si="188"/>
        <v>web</v>
      </c>
      <c r="S2375" s="12">
        <f>(((K2375/60)/60)/24)+DATE(1970,1,1)</f>
        <v>42215.662314814821</v>
      </c>
      <c r="T2375" s="12">
        <f t="shared" si="189"/>
        <v>42245.662314814821</v>
      </c>
    </row>
    <row r="2376" spans="1:20" ht="60" x14ac:dyDescent="0.25">
      <c r="A2376" s="7">
        <f t="shared" si="185"/>
        <v>0</v>
      </c>
      <c r="B2376">
        <v>2374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8">
        <f t="shared" si="186"/>
        <v>10</v>
      </c>
      <c r="Q2376" t="str">
        <f t="shared" si="187"/>
        <v>technology</v>
      </c>
      <c r="R2376" t="str">
        <f t="shared" si="188"/>
        <v>web</v>
      </c>
      <c r="S2376" s="12">
        <f>(((K2376/60)/60)/24)+DATE(1970,1,1)</f>
        <v>42017.843287037031</v>
      </c>
      <c r="T2376" s="12">
        <f t="shared" si="189"/>
        <v>42047.843287037031</v>
      </c>
    </row>
    <row r="2377" spans="1:20" ht="60" x14ac:dyDescent="0.25">
      <c r="A2377" s="7">
        <f t="shared" si="185"/>
        <v>0</v>
      </c>
      <c r="B2377">
        <v>2375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8">
        <f t="shared" si="186"/>
        <v>0</v>
      </c>
      <c r="Q2377" t="str">
        <f t="shared" si="187"/>
        <v>technology</v>
      </c>
      <c r="R2377" t="str">
        <f t="shared" si="188"/>
        <v>web</v>
      </c>
      <c r="S2377" s="12">
        <f>(((K2377/60)/60)/24)+DATE(1970,1,1)</f>
        <v>42592.836076388892</v>
      </c>
      <c r="T2377" s="12">
        <f t="shared" si="189"/>
        <v>42622.836076388892</v>
      </c>
    </row>
    <row r="2378" spans="1:20" ht="45" x14ac:dyDescent="0.25">
      <c r="A2378" s="7">
        <f t="shared" si="185"/>
        <v>11</v>
      </c>
      <c r="B2378">
        <v>2376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8">
        <f t="shared" si="186"/>
        <v>81.582499999999996</v>
      </c>
      <c r="Q2378" t="str">
        <f t="shared" si="187"/>
        <v>technology</v>
      </c>
      <c r="R2378" t="str">
        <f t="shared" si="188"/>
        <v>web</v>
      </c>
      <c r="S2378" s="12">
        <f>(((K2378/60)/60)/24)+DATE(1970,1,1)</f>
        <v>42318.925532407404</v>
      </c>
      <c r="T2378" s="12">
        <f t="shared" si="189"/>
        <v>42348.925532407404</v>
      </c>
    </row>
    <row r="2379" spans="1:20" ht="45" x14ac:dyDescent="0.25">
      <c r="A2379" s="7">
        <f t="shared" si="185"/>
        <v>0</v>
      </c>
      <c r="B2379">
        <v>2377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8">
        <f t="shared" si="186"/>
        <v>0</v>
      </c>
      <c r="Q2379" t="str">
        <f t="shared" si="187"/>
        <v>technology</v>
      </c>
      <c r="R2379" t="str">
        <f t="shared" si="188"/>
        <v>web</v>
      </c>
      <c r="S2379" s="12">
        <f>(((K2379/60)/60)/24)+DATE(1970,1,1)</f>
        <v>42669.870173611111</v>
      </c>
      <c r="T2379" s="12">
        <f t="shared" si="189"/>
        <v>42699.911840277782</v>
      </c>
    </row>
    <row r="2380" spans="1:20" ht="45" x14ac:dyDescent="0.25">
      <c r="A2380" s="7">
        <f t="shared" si="185"/>
        <v>0</v>
      </c>
      <c r="B2380">
        <v>2378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8">
        <f t="shared" si="186"/>
        <v>0</v>
      </c>
      <c r="Q2380" t="str">
        <f t="shared" si="187"/>
        <v>technology</v>
      </c>
      <c r="R2380" t="str">
        <f t="shared" si="188"/>
        <v>web</v>
      </c>
      <c r="S2380" s="12">
        <f>(((K2380/60)/60)/24)+DATE(1970,1,1)</f>
        <v>42213.013078703705</v>
      </c>
      <c r="T2380" s="12">
        <f t="shared" si="189"/>
        <v>42242.013078703705</v>
      </c>
    </row>
    <row r="2381" spans="1:20" ht="45" x14ac:dyDescent="0.25">
      <c r="A2381" s="7">
        <f t="shared" si="185"/>
        <v>0</v>
      </c>
      <c r="B2381">
        <v>2379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8">
        <f t="shared" si="186"/>
        <v>0</v>
      </c>
      <c r="Q2381" t="str">
        <f t="shared" si="187"/>
        <v>technology</v>
      </c>
      <c r="R2381" t="str">
        <f t="shared" si="188"/>
        <v>web</v>
      </c>
      <c r="S2381" s="12">
        <f>(((K2381/60)/60)/24)+DATE(1970,1,1)</f>
        <v>42237.016388888893</v>
      </c>
      <c r="T2381" s="12">
        <f t="shared" si="189"/>
        <v>42282.016388888893</v>
      </c>
    </row>
    <row r="2382" spans="1:20" ht="45" x14ac:dyDescent="0.25">
      <c r="A2382" s="7">
        <f t="shared" si="185"/>
        <v>0</v>
      </c>
      <c r="B2382">
        <v>2380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8">
        <f t="shared" si="186"/>
        <v>18.333333333333332</v>
      </c>
      <c r="Q2382" t="str">
        <f t="shared" si="187"/>
        <v>technology</v>
      </c>
      <c r="R2382" t="str">
        <f t="shared" si="188"/>
        <v>web</v>
      </c>
      <c r="S2382" s="12">
        <f>(((K2382/60)/60)/24)+DATE(1970,1,1)</f>
        <v>42248.793310185181</v>
      </c>
      <c r="T2382" s="12">
        <f t="shared" si="189"/>
        <v>42278.793310185181</v>
      </c>
    </row>
    <row r="2383" spans="1:20" ht="45" x14ac:dyDescent="0.25">
      <c r="A2383" s="7">
        <f t="shared" si="185"/>
        <v>2</v>
      </c>
      <c r="B2383">
        <v>2381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8">
        <f t="shared" si="186"/>
        <v>224.42857142857142</v>
      </c>
      <c r="Q2383" t="str">
        <f t="shared" si="187"/>
        <v>technology</v>
      </c>
      <c r="R2383" t="str">
        <f t="shared" si="188"/>
        <v>web</v>
      </c>
      <c r="S2383" s="12">
        <f>(((K2383/60)/60)/24)+DATE(1970,1,1)</f>
        <v>42074.935740740737</v>
      </c>
      <c r="T2383" s="12">
        <f t="shared" si="189"/>
        <v>42104.935740740737</v>
      </c>
    </row>
    <row r="2384" spans="1:20" ht="60" x14ac:dyDescent="0.25">
      <c r="A2384" s="7">
        <f t="shared" si="185"/>
        <v>3</v>
      </c>
      <c r="B2384">
        <v>2382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8">
        <f t="shared" si="186"/>
        <v>37.5</v>
      </c>
      <c r="Q2384" t="str">
        <f t="shared" si="187"/>
        <v>technology</v>
      </c>
      <c r="R2384" t="str">
        <f t="shared" si="188"/>
        <v>web</v>
      </c>
      <c r="S2384" s="12">
        <f>(((K2384/60)/60)/24)+DATE(1970,1,1)</f>
        <v>42195.187534722223</v>
      </c>
      <c r="T2384" s="12">
        <f t="shared" si="189"/>
        <v>42220.187534722223</v>
      </c>
    </row>
    <row r="2385" spans="1:20" ht="60" x14ac:dyDescent="0.25">
      <c r="A2385" s="7">
        <f t="shared" si="185"/>
        <v>4</v>
      </c>
      <c r="B2385">
        <v>2383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8">
        <f t="shared" si="186"/>
        <v>145</v>
      </c>
      <c r="Q2385" t="str">
        <f t="shared" si="187"/>
        <v>technology</v>
      </c>
      <c r="R2385" t="str">
        <f t="shared" si="188"/>
        <v>web</v>
      </c>
      <c r="S2385" s="12">
        <f>(((K2385/60)/60)/24)+DATE(1970,1,1)</f>
        <v>42027.056793981479</v>
      </c>
      <c r="T2385" s="12">
        <f t="shared" si="189"/>
        <v>42057.056793981479</v>
      </c>
    </row>
    <row r="2386" spans="1:20" ht="60" x14ac:dyDescent="0.25">
      <c r="A2386" s="7">
        <f t="shared" si="185"/>
        <v>1</v>
      </c>
      <c r="B2386">
        <v>2384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8">
        <f t="shared" si="186"/>
        <v>1</v>
      </c>
      <c r="Q2386" t="str">
        <f t="shared" si="187"/>
        <v>technology</v>
      </c>
      <c r="R2386" t="str">
        <f t="shared" si="188"/>
        <v>web</v>
      </c>
      <c r="S2386" s="12">
        <f>(((K2386/60)/60)/24)+DATE(1970,1,1)</f>
        <v>41927.067627314813</v>
      </c>
      <c r="T2386" s="12">
        <f t="shared" si="189"/>
        <v>41957.109293981484</v>
      </c>
    </row>
    <row r="2387" spans="1:20" ht="60" x14ac:dyDescent="0.25">
      <c r="A2387" s="7">
        <f t="shared" si="185"/>
        <v>1</v>
      </c>
      <c r="B2387">
        <v>2385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8">
        <f t="shared" si="186"/>
        <v>112.57142857142857</v>
      </c>
      <c r="Q2387" t="str">
        <f t="shared" si="187"/>
        <v>technology</v>
      </c>
      <c r="R2387" t="str">
        <f t="shared" si="188"/>
        <v>web</v>
      </c>
      <c r="S2387" s="12">
        <f>(((K2387/60)/60)/24)+DATE(1970,1,1)</f>
        <v>42191.70175925926</v>
      </c>
      <c r="T2387" s="12">
        <f t="shared" si="189"/>
        <v>42221.70175925926</v>
      </c>
    </row>
    <row r="2388" spans="1:20" ht="45" x14ac:dyDescent="0.25">
      <c r="A2388" s="7">
        <f t="shared" si="185"/>
        <v>0</v>
      </c>
      <c r="B2388">
        <v>2386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8">
        <f t="shared" si="186"/>
        <v>0</v>
      </c>
      <c r="Q2388" t="str">
        <f t="shared" si="187"/>
        <v>technology</v>
      </c>
      <c r="R2388" t="str">
        <f t="shared" si="188"/>
        <v>web</v>
      </c>
      <c r="S2388" s="12">
        <f>(((K2388/60)/60)/24)+DATE(1970,1,1)</f>
        <v>41954.838240740741</v>
      </c>
      <c r="T2388" s="12">
        <f t="shared" si="189"/>
        <v>42014.838240740741</v>
      </c>
    </row>
    <row r="2389" spans="1:20" ht="60" x14ac:dyDescent="0.25">
      <c r="A2389" s="7">
        <f t="shared" si="185"/>
        <v>1</v>
      </c>
      <c r="B2389">
        <v>2387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8">
        <f t="shared" si="186"/>
        <v>342</v>
      </c>
      <c r="Q2389" t="str">
        <f t="shared" si="187"/>
        <v>technology</v>
      </c>
      <c r="R2389" t="str">
        <f t="shared" si="188"/>
        <v>web</v>
      </c>
      <c r="S2389" s="12">
        <f>(((K2389/60)/60)/24)+DATE(1970,1,1)</f>
        <v>42528.626620370371</v>
      </c>
      <c r="T2389" s="12">
        <f t="shared" si="189"/>
        <v>42573.626620370371</v>
      </c>
    </row>
    <row r="2390" spans="1:20" ht="60" x14ac:dyDescent="0.25">
      <c r="A2390" s="7">
        <f t="shared" si="185"/>
        <v>1</v>
      </c>
      <c r="B2390">
        <v>2388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8">
        <f t="shared" si="186"/>
        <v>57.875</v>
      </c>
      <c r="Q2390" t="str">
        <f t="shared" si="187"/>
        <v>technology</v>
      </c>
      <c r="R2390" t="str">
        <f t="shared" si="188"/>
        <v>web</v>
      </c>
      <c r="S2390" s="12">
        <f>(((K2390/60)/60)/24)+DATE(1970,1,1)</f>
        <v>41989.853692129633</v>
      </c>
      <c r="T2390" s="12">
        <f t="shared" si="189"/>
        <v>42019.811805555553</v>
      </c>
    </row>
    <row r="2391" spans="1:20" ht="60" x14ac:dyDescent="0.25">
      <c r="A2391" s="7">
        <f t="shared" si="185"/>
        <v>0</v>
      </c>
      <c r="B2391">
        <v>2389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8">
        <f t="shared" si="186"/>
        <v>30</v>
      </c>
      <c r="Q2391" t="str">
        <f t="shared" si="187"/>
        <v>technology</v>
      </c>
      <c r="R2391" t="str">
        <f t="shared" si="188"/>
        <v>web</v>
      </c>
      <c r="S2391" s="12">
        <f>(((K2391/60)/60)/24)+DATE(1970,1,1)</f>
        <v>42179.653379629628</v>
      </c>
      <c r="T2391" s="12">
        <f t="shared" si="189"/>
        <v>42210.915972222225</v>
      </c>
    </row>
    <row r="2392" spans="1:20" ht="60" x14ac:dyDescent="0.25">
      <c r="A2392" s="7">
        <f t="shared" si="185"/>
        <v>0</v>
      </c>
      <c r="B2392">
        <v>2390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8">
        <f t="shared" si="186"/>
        <v>0</v>
      </c>
      <c r="Q2392" t="str">
        <f t="shared" si="187"/>
        <v>technology</v>
      </c>
      <c r="R2392" t="str">
        <f t="shared" si="188"/>
        <v>web</v>
      </c>
      <c r="S2392" s="12">
        <f>(((K2392/60)/60)/24)+DATE(1970,1,1)</f>
        <v>41968.262314814812</v>
      </c>
      <c r="T2392" s="12">
        <f t="shared" si="189"/>
        <v>42008.262314814812</v>
      </c>
    </row>
    <row r="2393" spans="1:20" ht="30" x14ac:dyDescent="0.25">
      <c r="A2393" s="7">
        <f t="shared" si="185"/>
        <v>0</v>
      </c>
      <c r="B2393">
        <v>2391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8">
        <f t="shared" si="186"/>
        <v>25</v>
      </c>
      <c r="Q2393" t="str">
        <f t="shared" si="187"/>
        <v>technology</v>
      </c>
      <c r="R2393" t="str">
        <f t="shared" si="188"/>
        <v>web</v>
      </c>
      <c r="S2393" s="12">
        <f>(((K2393/60)/60)/24)+DATE(1970,1,1)</f>
        <v>42064.794490740736</v>
      </c>
      <c r="T2393" s="12">
        <f t="shared" si="189"/>
        <v>42094.752824074079</v>
      </c>
    </row>
    <row r="2394" spans="1:20" ht="60" x14ac:dyDescent="0.25">
      <c r="A2394" s="7">
        <f t="shared" si="185"/>
        <v>0</v>
      </c>
      <c r="B2394">
        <v>2392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8">
        <f t="shared" si="186"/>
        <v>0</v>
      </c>
      <c r="Q2394" t="str">
        <f t="shared" si="187"/>
        <v>technology</v>
      </c>
      <c r="R2394" t="str">
        <f t="shared" si="188"/>
        <v>web</v>
      </c>
      <c r="S2394" s="12">
        <f>(((K2394/60)/60)/24)+DATE(1970,1,1)</f>
        <v>42276.120636574073</v>
      </c>
      <c r="T2394" s="12">
        <f t="shared" si="189"/>
        <v>42306.120636574073</v>
      </c>
    </row>
    <row r="2395" spans="1:20" ht="60" x14ac:dyDescent="0.25">
      <c r="A2395" s="7">
        <f t="shared" si="185"/>
        <v>0</v>
      </c>
      <c r="B2395">
        <v>2393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8">
        <f t="shared" si="186"/>
        <v>50</v>
      </c>
      <c r="Q2395" t="str">
        <f t="shared" si="187"/>
        <v>technology</v>
      </c>
      <c r="R2395" t="str">
        <f t="shared" si="188"/>
        <v>web</v>
      </c>
      <c r="S2395" s="12">
        <f>(((K2395/60)/60)/24)+DATE(1970,1,1)</f>
        <v>42194.648344907408</v>
      </c>
      <c r="T2395" s="12">
        <f t="shared" si="189"/>
        <v>42224.648344907408</v>
      </c>
    </row>
    <row r="2396" spans="1:20" ht="60" x14ac:dyDescent="0.25">
      <c r="A2396" s="7">
        <f t="shared" si="185"/>
        <v>0</v>
      </c>
      <c r="B2396">
        <v>2394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8">
        <f t="shared" si="186"/>
        <v>1.5</v>
      </c>
      <c r="Q2396" t="str">
        <f t="shared" si="187"/>
        <v>technology</v>
      </c>
      <c r="R2396" t="str">
        <f t="shared" si="188"/>
        <v>web</v>
      </c>
      <c r="S2396" s="12">
        <f>(((K2396/60)/60)/24)+DATE(1970,1,1)</f>
        <v>42031.362187499995</v>
      </c>
      <c r="T2396" s="12">
        <f t="shared" si="189"/>
        <v>42061.362187499995</v>
      </c>
    </row>
    <row r="2397" spans="1:20" ht="45" x14ac:dyDescent="0.25">
      <c r="A2397" s="7">
        <f t="shared" si="185"/>
        <v>0</v>
      </c>
      <c r="B2397">
        <v>2395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8">
        <f t="shared" si="186"/>
        <v>0</v>
      </c>
      <c r="Q2397" t="str">
        <f t="shared" si="187"/>
        <v>technology</v>
      </c>
      <c r="R2397" t="str">
        <f t="shared" si="188"/>
        <v>web</v>
      </c>
      <c r="S2397" s="12">
        <f>(((K2397/60)/60)/24)+DATE(1970,1,1)</f>
        <v>42717.121377314819</v>
      </c>
      <c r="T2397" s="12">
        <f t="shared" si="189"/>
        <v>42745.372916666667</v>
      </c>
    </row>
    <row r="2398" spans="1:20" ht="45" x14ac:dyDescent="0.25">
      <c r="A2398" s="7">
        <f t="shared" si="185"/>
        <v>0</v>
      </c>
      <c r="B2398">
        <v>2396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8">
        <f t="shared" si="186"/>
        <v>10</v>
      </c>
      <c r="Q2398" t="str">
        <f t="shared" si="187"/>
        <v>technology</v>
      </c>
      <c r="R2398" t="str">
        <f t="shared" si="188"/>
        <v>web</v>
      </c>
      <c r="S2398" s="12">
        <f>(((K2398/60)/60)/24)+DATE(1970,1,1)</f>
        <v>42262.849050925928</v>
      </c>
      <c r="T2398" s="12">
        <f t="shared" si="189"/>
        <v>42292.849050925928</v>
      </c>
    </row>
    <row r="2399" spans="1:20" ht="60" x14ac:dyDescent="0.25">
      <c r="A2399" s="7">
        <f t="shared" si="185"/>
        <v>0</v>
      </c>
      <c r="B2399">
        <v>2397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8">
        <f t="shared" si="186"/>
        <v>0</v>
      </c>
      <c r="Q2399" t="str">
        <f t="shared" si="187"/>
        <v>technology</v>
      </c>
      <c r="R2399" t="str">
        <f t="shared" si="188"/>
        <v>web</v>
      </c>
      <c r="S2399" s="12">
        <f>(((K2399/60)/60)/24)+DATE(1970,1,1)</f>
        <v>41976.88490740741</v>
      </c>
      <c r="T2399" s="12">
        <f t="shared" si="189"/>
        <v>42006.88490740741</v>
      </c>
    </row>
    <row r="2400" spans="1:20" ht="60" x14ac:dyDescent="0.25">
      <c r="A2400" s="7">
        <f t="shared" si="185"/>
        <v>0</v>
      </c>
      <c r="B2400">
        <v>2398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8">
        <f t="shared" si="186"/>
        <v>0</v>
      </c>
      <c r="Q2400" t="str">
        <f t="shared" si="187"/>
        <v>technology</v>
      </c>
      <c r="R2400" t="str">
        <f t="shared" si="188"/>
        <v>web</v>
      </c>
      <c r="S2400" s="12">
        <f>(((K2400/60)/60)/24)+DATE(1970,1,1)</f>
        <v>42157.916481481487</v>
      </c>
      <c r="T2400" s="12">
        <f t="shared" si="189"/>
        <v>42187.916481481487</v>
      </c>
    </row>
    <row r="2401" spans="1:20" ht="45" x14ac:dyDescent="0.25">
      <c r="A2401" s="7">
        <f t="shared" si="185"/>
        <v>0</v>
      </c>
      <c r="B2401">
        <v>2399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8">
        <f t="shared" si="186"/>
        <v>0</v>
      </c>
      <c r="Q2401" t="str">
        <f t="shared" si="187"/>
        <v>technology</v>
      </c>
      <c r="R2401" t="str">
        <f t="shared" si="188"/>
        <v>web</v>
      </c>
      <c r="S2401" s="12">
        <f>(((K2401/60)/60)/24)+DATE(1970,1,1)</f>
        <v>41956.853078703702</v>
      </c>
      <c r="T2401" s="12">
        <f t="shared" si="189"/>
        <v>41991.853078703702</v>
      </c>
    </row>
    <row r="2402" spans="1:20" ht="60" x14ac:dyDescent="0.25">
      <c r="A2402" s="7">
        <f t="shared" si="185"/>
        <v>0</v>
      </c>
      <c r="B2402">
        <v>2400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8">
        <f t="shared" si="186"/>
        <v>0</v>
      </c>
      <c r="Q2402" t="str">
        <f t="shared" si="187"/>
        <v>technology</v>
      </c>
      <c r="R2402" t="str">
        <f t="shared" si="188"/>
        <v>web</v>
      </c>
      <c r="S2402" s="12">
        <f>(((K2402/60)/60)/24)+DATE(1970,1,1)</f>
        <v>42444.268101851849</v>
      </c>
      <c r="T2402" s="12">
        <f t="shared" si="189"/>
        <v>42474.268101851849</v>
      </c>
    </row>
    <row r="2403" spans="1:20" ht="60" x14ac:dyDescent="0.25">
      <c r="A2403" s="7">
        <f t="shared" si="185"/>
        <v>1</v>
      </c>
      <c r="B2403">
        <v>2401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8">
        <f t="shared" si="186"/>
        <v>22.333333333333332</v>
      </c>
      <c r="Q2403" t="str">
        <f t="shared" si="187"/>
        <v>food</v>
      </c>
      <c r="R2403" t="str">
        <f t="shared" si="188"/>
        <v>food trucks</v>
      </c>
      <c r="S2403" s="12">
        <f>(((K2403/60)/60)/24)+DATE(1970,1,1)</f>
        <v>42374.822870370372</v>
      </c>
      <c r="T2403" s="12">
        <f t="shared" si="189"/>
        <v>42434.822870370372</v>
      </c>
    </row>
    <row r="2404" spans="1:20" ht="30" x14ac:dyDescent="0.25">
      <c r="A2404" s="7">
        <f t="shared" si="185"/>
        <v>0</v>
      </c>
      <c r="B2404">
        <v>2402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8">
        <f t="shared" si="186"/>
        <v>52</v>
      </c>
      <c r="Q2404" t="str">
        <f t="shared" si="187"/>
        <v>food</v>
      </c>
      <c r="R2404" t="str">
        <f t="shared" si="188"/>
        <v>food trucks</v>
      </c>
      <c r="S2404" s="12">
        <f>(((K2404/60)/60)/24)+DATE(1970,1,1)</f>
        <v>42107.679756944446</v>
      </c>
      <c r="T2404" s="12">
        <f t="shared" si="189"/>
        <v>42137.679756944446</v>
      </c>
    </row>
    <row r="2405" spans="1:20" ht="45" x14ac:dyDescent="0.25">
      <c r="A2405" s="7">
        <f t="shared" si="185"/>
        <v>17</v>
      </c>
      <c r="B2405">
        <v>2403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8">
        <f t="shared" si="186"/>
        <v>16.833333333333332</v>
      </c>
      <c r="Q2405" t="str">
        <f t="shared" si="187"/>
        <v>food</v>
      </c>
      <c r="R2405" t="str">
        <f t="shared" si="188"/>
        <v>food trucks</v>
      </c>
      <c r="S2405" s="12">
        <f>(((K2405/60)/60)/24)+DATE(1970,1,1)</f>
        <v>42399.882615740738</v>
      </c>
      <c r="T2405" s="12">
        <f t="shared" si="189"/>
        <v>42459.840949074074</v>
      </c>
    </row>
    <row r="2406" spans="1:20" ht="60" x14ac:dyDescent="0.25">
      <c r="A2406" s="7">
        <f t="shared" si="185"/>
        <v>0</v>
      </c>
      <c r="B2406">
        <v>2404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8">
        <f t="shared" si="186"/>
        <v>0</v>
      </c>
      <c r="Q2406" t="str">
        <f t="shared" si="187"/>
        <v>food</v>
      </c>
      <c r="R2406" t="str">
        <f t="shared" si="188"/>
        <v>food trucks</v>
      </c>
      <c r="S2406" s="12">
        <f>(((K2406/60)/60)/24)+DATE(1970,1,1)</f>
        <v>42342.03943287037</v>
      </c>
      <c r="T2406" s="12">
        <f t="shared" si="189"/>
        <v>42372.03943287037</v>
      </c>
    </row>
    <row r="2407" spans="1:20" ht="45" x14ac:dyDescent="0.25">
      <c r="A2407" s="7">
        <f t="shared" si="185"/>
        <v>23</v>
      </c>
      <c r="B2407">
        <v>2405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8">
        <f t="shared" si="186"/>
        <v>56.3</v>
      </c>
      <c r="Q2407" t="str">
        <f t="shared" si="187"/>
        <v>food</v>
      </c>
      <c r="R2407" t="str">
        <f t="shared" si="188"/>
        <v>food trucks</v>
      </c>
      <c r="S2407" s="12">
        <f>(((K2407/60)/60)/24)+DATE(1970,1,1)</f>
        <v>42595.585358796292</v>
      </c>
      <c r="T2407" s="12">
        <f t="shared" si="189"/>
        <v>42616.585358796292</v>
      </c>
    </row>
    <row r="2408" spans="1:20" ht="45" x14ac:dyDescent="0.25">
      <c r="A2408" s="7">
        <f t="shared" si="185"/>
        <v>41</v>
      </c>
      <c r="B2408">
        <v>2406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8">
        <f t="shared" si="186"/>
        <v>84.0625</v>
      </c>
      <c r="Q2408" t="str">
        <f t="shared" si="187"/>
        <v>food</v>
      </c>
      <c r="R2408" t="str">
        <f t="shared" si="188"/>
        <v>food trucks</v>
      </c>
      <c r="S2408" s="12">
        <f>(((K2408/60)/60)/24)+DATE(1970,1,1)</f>
        <v>41983.110995370371</v>
      </c>
      <c r="T2408" s="12">
        <f t="shared" si="189"/>
        <v>42023.110995370371</v>
      </c>
    </row>
    <row r="2409" spans="1:20" ht="60" x14ac:dyDescent="0.25">
      <c r="A2409" s="7">
        <f t="shared" si="185"/>
        <v>25</v>
      </c>
      <c r="B2409">
        <v>2407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8">
        <f t="shared" si="186"/>
        <v>168.39393939393941</v>
      </c>
      <c r="Q2409" t="str">
        <f t="shared" si="187"/>
        <v>food</v>
      </c>
      <c r="R2409" t="str">
        <f t="shared" si="188"/>
        <v>food trucks</v>
      </c>
      <c r="S2409" s="12">
        <f>(((K2409/60)/60)/24)+DATE(1970,1,1)</f>
        <v>42082.575555555552</v>
      </c>
      <c r="T2409" s="12">
        <f t="shared" si="189"/>
        <v>42105.25</v>
      </c>
    </row>
    <row r="2410" spans="1:20" ht="45" x14ac:dyDescent="0.25">
      <c r="A2410" s="7">
        <f t="shared" si="185"/>
        <v>0</v>
      </c>
      <c r="B2410">
        <v>2408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8">
        <f t="shared" si="186"/>
        <v>15</v>
      </c>
      <c r="Q2410" t="str">
        <f t="shared" si="187"/>
        <v>food</v>
      </c>
      <c r="R2410" t="str">
        <f t="shared" si="188"/>
        <v>food trucks</v>
      </c>
      <c r="S2410" s="12">
        <f>(((K2410/60)/60)/24)+DATE(1970,1,1)</f>
        <v>41919.140706018516</v>
      </c>
      <c r="T2410" s="12">
        <f t="shared" si="189"/>
        <v>41949.182372685187</v>
      </c>
    </row>
    <row r="2411" spans="1:20" ht="45" x14ac:dyDescent="0.25">
      <c r="A2411" s="7">
        <f t="shared" si="185"/>
        <v>2</v>
      </c>
      <c r="B2411">
        <v>2409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8">
        <f t="shared" si="186"/>
        <v>76.666666666666671</v>
      </c>
      <c r="Q2411" t="str">
        <f t="shared" si="187"/>
        <v>food</v>
      </c>
      <c r="R2411" t="str">
        <f t="shared" si="188"/>
        <v>food trucks</v>
      </c>
      <c r="S2411" s="12">
        <f>(((K2411/60)/60)/24)+DATE(1970,1,1)</f>
        <v>42204.875868055555</v>
      </c>
      <c r="T2411" s="12">
        <f t="shared" si="189"/>
        <v>42234.875868055555</v>
      </c>
    </row>
    <row r="2412" spans="1:20" ht="60" x14ac:dyDescent="0.25">
      <c r="A2412" s="7">
        <f t="shared" si="185"/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8">
        <f t="shared" si="186"/>
        <v>0</v>
      </c>
      <c r="Q2412" t="str">
        <f t="shared" si="187"/>
        <v>food</v>
      </c>
      <c r="R2412" t="str">
        <f t="shared" si="188"/>
        <v>food trucks</v>
      </c>
      <c r="S2412" s="12">
        <f>(((K2412/60)/60)/24)+DATE(1970,1,1)</f>
        <v>42224.408275462964</v>
      </c>
      <c r="T2412" s="12">
        <f t="shared" si="189"/>
        <v>42254.408275462964</v>
      </c>
    </row>
    <row r="2413" spans="1:20" ht="60" x14ac:dyDescent="0.25">
      <c r="A2413" s="7">
        <f t="shared" si="185"/>
        <v>1</v>
      </c>
      <c r="B2413">
        <v>2411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8">
        <f t="shared" si="186"/>
        <v>50.333333333333336</v>
      </c>
      <c r="Q2413" t="str">
        <f t="shared" si="187"/>
        <v>food</v>
      </c>
      <c r="R2413" t="str">
        <f t="shared" si="188"/>
        <v>food trucks</v>
      </c>
      <c r="S2413" s="12">
        <f>(((K2413/60)/60)/24)+DATE(1970,1,1)</f>
        <v>42211.732430555552</v>
      </c>
      <c r="T2413" s="12">
        <f t="shared" si="189"/>
        <v>42241.732430555552</v>
      </c>
    </row>
    <row r="2414" spans="1:20" ht="60" x14ac:dyDescent="0.25">
      <c r="A2414" s="7">
        <f t="shared" si="185"/>
        <v>0</v>
      </c>
      <c r="B2414">
        <v>2412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8">
        <f t="shared" si="186"/>
        <v>0</v>
      </c>
      <c r="Q2414" t="str">
        <f t="shared" si="187"/>
        <v>food</v>
      </c>
      <c r="R2414" t="str">
        <f t="shared" si="188"/>
        <v>food trucks</v>
      </c>
      <c r="S2414" s="12">
        <f>(((K2414/60)/60)/24)+DATE(1970,1,1)</f>
        <v>42655.736956018518</v>
      </c>
      <c r="T2414" s="12">
        <f t="shared" si="189"/>
        <v>42700.778622685189</v>
      </c>
    </row>
    <row r="2415" spans="1:20" ht="45" x14ac:dyDescent="0.25">
      <c r="A2415" s="7">
        <f t="shared" si="185"/>
        <v>1</v>
      </c>
      <c r="B2415">
        <v>2413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8">
        <f t="shared" si="186"/>
        <v>8.3333333333333339</v>
      </c>
      <c r="Q2415" t="str">
        <f t="shared" si="187"/>
        <v>food</v>
      </c>
      <c r="R2415" t="str">
        <f t="shared" si="188"/>
        <v>food trucks</v>
      </c>
      <c r="S2415" s="12">
        <f>(((K2415/60)/60)/24)+DATE(1970,1,1)</f>
        <v>41760.10974537037</v>
      </c>
      <c r="T2415" s="12">
        <f t="shared" si="189"/>
        <v>41790.979166666664</v>
      </c>
    </row>
    <row r="2416" spans="1:20" ht="60" x14ac:dyDescent="0.25">
      <c r="A2416" s="7">
        <f t="shared" si="185"/>
        <v>3</v>
      </c>
      <c r="B2416">
        <v>2414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8">
        <f t="shared" si="186"/>
        <v>35.384615384615387</v>
      </c>
      <c r="Q2416" t="str">
        <f t="shared" si="187"/>
        <v>food</v>
      </c>
      <c r="R2416" t="str">
        <f t="shared" si="188"/>
        <v>food trucks</v>
      </c>
      <c r="S2416" s="12">
        <f>(((K2416/60)/60)/24)+DATE(1970,1,1)</f>
        <v>42198.695138888885</v>
      </c>
      <c r="T2416" s="12">
        <f t="shared" si="189"/>
        <v>42238.165972222225</v>
      </c>
    </row>
    <row r="2417" spans="1:20" ht="45" x14ac:dyDescent="0.25">
      <c r="A2417" s="7">
        <f t="shared" si="185"/>
        <v>1</v>
      </c>
      <c r="B2417">
        <v>2415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8">
        <f t="shared" si="186"/>
        <v>55.833333333333336</v>
      </c>
      <c r="Q2417" t="str">
        <f t="shared" si="187"/>
        <v>food</v>
      </c>
      <c r="R2417" t="str">
        <f t="shared" si="188"/>
        <v>food trucks</v>
      </c>
      <c r="S2417" s="12">
        <f>(((K2417/60)/60)/24)+DATE(1970,1,1)</f>
        <v>42536.862800925926</v>
      </c>
      <c r="T2417" s="12">
        <f t="shared" si="189"/>
        <v>42566.862800925926</v>
      </c>
    </row>
    <row r="2418" spans="1:20" ht="60" x14ac:dyDescent="0.25">
      <c r="A2418" s="7">
        <f t="shared" si="185"/>
        <v>0</v>
      </c>
      <c r="B2418">
        <v>2416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8">
        <f t="shared" si="186"/>
        <v>5</v>
      </c>
      <c r="Q2418" t="str">
        <f t="shared" si="187"/>
        <v>food</v>
      </c>
      <c r="R2418" t="str">
        <f t="shared" si="188"/>
        <v>food trucks</v>
      </c>
      <c r="S2418" s="12">
        <f>(((K2418/60)/60)/24)+DATE(1970,1,1)</f>
        <v>42019.737766203703</v>
      </c>
      <c r="T2418" s="12">
        <f t="shared" si="189"/>
        <v>42077.625</v>
      </c>
    </row>
    <row r="2419" spans="1:20" ht="60" x14ac:dyDescent="0.25">
      <c r="A2419" s="7">
        <f t="shared" si="185"/>
        <v>0</v>
      </c>
      <c r="B2419">
        <v>2417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8">
        <f t="shared" si="186"/>
        <v>0</v>
      </c>
      <c r="Q2419" t="str">
        <f t="shared" si="187"/>
        <v>food</v>
      </c>
      <c r="R2419" t="str">
        <f t="shared" si="188"/>
        <v>food trucks</v>
      </c>
      <c r="S2419" s="12">
        <f>(((K2419/60)/60)/24)+DATE(1970,1,1)</f>
        <v>41831.884108796294</v>
      </c>
      <c r="T2419" s="12">
        <f t="shared" si="189"/>
        <v>41861.884108796294</v>
      </c>
    </row>
    <row r="2420" spans="1:20" x14ac:dyDescent="0.25">
      <c r="A2420" s="7">
        <f t="shared" si="185"/>
        <v>0</v>
      </c>
      <c r="B2420">
        <v>2418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8">
        <f t="shared" si="186"/>
        <v>1</v>
      </c>
      <c r="Q2420" t="str">
        <f t="shared" si="187"/>
        <v>food</v>
      </c>
      <c r="R2420" t="str">
        <f t="shared" si="188"/>
        <v>food trucks</v>
      </c>
      <c r="S2420" s="12">
        <f>(((K2420/60)/60)/24)+DATE(1970,1,1)</f>
        <v>42027.856990740736</v>
      </c>
      <c r="T2420" s="12">
        <f t="shared" si="189"/>
        <v>42087.815324074079</v>
      </c>
    </row>
    <row r="2421" spans="1:20" ht="60" x14ac:dyDescent="0.25">
      <c r="A2421" s="7">
        <f t="shared" si="185"/>
        <v>0</v>
      </c>
      <c r="B2421">
        <v>2419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8">
        <f t="shared" si="186"/>
        <v>0</v>
      </c>
      <c r="Q2421" t="str">
        <f t="shared" si="187"/>
        <v>food</v>
      </c>
      <c r="R2421" t="str">
        <f t="shared" si="188"/>
        <v>food trucks</v>
      </c>
      <c r="S2421" s="12">
        <f>(((K2421/60)/60)/24)+DATE(1970,1,1)</f>
        <v>41993.738298611104</v>
      </c>
      <c r="T2421" s="12">
        <f t="shared" si="189"/>
        <v>42053.738298611104</v>
      </c>
    </row>
    <row r="2422" spans="1:20" ht="45" x14ac:dyDescent="0.25">
      <c r="A2422" s="7">
        <f t="shared" si="185"/>
        <v>15</v>
      </c>
      <c r="B2422">
        <v>2420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8">
        <f t="shared" si="186"/>
        <v>69.472222222222229</v>
      </c>
      <c r="Q2422" t="str">
        <f t="shared" si="187"/>
        <v>food</v>
      </c>
      <c r="R2422" t="str">
        <f t="shared" si="188"/>
        <v>food trucks</v>
      </c>
      <c r="S2422" s="12">
        <f>(((K2422/60)/60)/24)+DATE(1970,1,1)</f>
        <v>41893.028877314813</v>
      </c>
      <c r="T2422" s="12">
        <f t="shared" si="189"/>
        <v>41953.070543981477</v>
      </c>
    </row>
    <row r="2423" spans="1:20" ht="30" x14ac:dyDescent="0.25">
      <c r="A2423" s="7">
        <f t="shared" si="185"/>
        <v>0</v>
      </c>
      <c r="B2423">
        <v>2421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8">
        <f t="shared" si="186"/>
        <v>1</v>
      </c>
      <c r="Q2423" t="str">
        <f t="shared" si="187"/>
        <v>food</v>
      </c>
      <c r="R2423" t="str">
        <f t="shared" si="188"/>
        <v>food trucks</v>
      </c>
      <c r="S2423" s="12">
        <f>(((K2423/60)/60)/24)+DATE(1970,1,1)</f>
        <v>42026.687453703707</v>
      </c>
      <c r="T2423" s="12">
        <f t="shared" si="189"/>
        <v>42056.687453703707</v>
      </c>
    </row>
    <row r="2424" spans="1:20" ht="30" x14ac:dyDescent="0.25">
      <c r="A2424" s="7">
        <f t="shared" si="185"/>
        <v>0</v>
      </c>
      <c r="B2424">
        <v>2422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8">
        <f t="shared" si="186"/>
        <v>1</v>
      </c>
      <c r="Q2424" t="str">
        <f t="shared" si="187"/>
        <v>food</v>
      </c>
      <c r="R2424" t="str">
        <f t="shared" si="188"/>
        <v>food trucks</v>
      </c>
      <c r="S2424" s="12">
        <f>(((K2424/60)/60)/24)+DATE(1970,1,1)</f>
        <v>42044.724953703699</v>
      </c>
      <c r="T2424" s="12">
        <f t="shared" si="189"/>
        <v>42074.683287037042</v>
      </c>
    </row>
    <row r="2425" spans="1:20" ht="45" x14ac:dyDescent="0.25">
      <c r="A2425" s="7">
        <f t="shared" si="185"/>
        <v>0</v>
      </c>
      <c r="B2425">
        <v>2423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8">
        <f t="shared" si="186"/>
        <v>8</v>
      </c>
      <c r="Q2425" t="str">
        <f t="shared" si="187"/>
        <v>food</v>
      </c>
      <c r="R2425" t="str">
        <f t="shared" si="188"/>
        <v>food trucks</v>
      </c>
      <c r="S2425" s="12">
        <f>(((K2425/60)/60)/24)+DATE(1970,1,1)</f>
        <v>41974.704745370371</v>
      </c>
      <c r="T2425" s="12">
        <f t="shared" si="189"/>
        <v>42004.704745370371</v>
      </c>
    </row>
    <row r="2426" spans="1:20" ht="30" x14ac:dyDescent="0.25">
      <c r="A2426" s="7">
        <f t="shared" si="185"/>
        <v>1</v>
      </c>
      <c r="B2426">
        <v>2424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8">
        <f t="shared" si="186"/>
        <v>34.444444444444443</v>
      </c>
      <c r="Q2426" t="str">
        <f t="shared" si="187"/>
        <v>food</v>
      </c>
      <c r="R2426" t="str">
        <f t="shared" si="188"/>
        <v>food trucks</v>
      </c>
      <c r="S2426" s="12">
        <f>(((K2426/60)/60)/24)+DATE(1970,1,1)</f>
        <v>41909.892453703702</v>
      </c>
      <c r="T2426" s="12">
        <f t="shared" si="189"/>
        <v>41939.892453703702</v>
      </c>
    </row>
    <row r="2427" spans="1:20" ht="60" x14ac:dyDescent="0.25">
      <c r="A2427" s="7">
        <f t="shared" si="185"/>
        <v>0</v>
      </c>
      <c r="B2427">
        <v>2425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8">
        <f t="shared" si="186"/>
        <v>1</v>
      </c>
      <c r="Q2427" t="str">
        <f t="shared" si="187"/>
        <v>food</v>
      </c>
      <c r="R2427" t="str">
        <f t="shared" si="188"/>
        <v>food trucks</v>
      </c>
      <c r="S2427" s="12">
        <f>(((K2427/60)/60)/24)+DATE(1970,1,1)</f>
        <v>42502.913761574076</v>
      </c>
      <c r="T2427" s="12">
        <f t="shared" si="189"/>
        <v>42517.919444444444</v>
      </c>
    </row>
    <row r="2428" spans="1:20" ht="45" x14ac:dyDescent="0.25">
      <c r="A2428" s="7">
        <f t="shared" si="185"/>
        <v>0</v>
      </c>
      <c r="B2428">
        <v>2426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8">
        <f t="shared" si="186"/>
        <v>0</v>
      </c>
      <c r="Q2428" t="str">
        <f t="shared" si="187"/>
        <v>food</v>
      </c>
      <c r="R2428" t="str">
        <f t="shared" si="188"/>
        <v>food trucks</v>
      </c>
      <c r="S2428" s="12">
        <f>(((K2428/60)/60)/24)+DATE(1970,1,1)</f>
        <v>42164.170046296291</v>
      </c>
      <c r="T2428" s="12">
        <f t="shared" si="189"/>
        <v>42224.170046296291</v>
      </c>
    </row>
    <row r="2429" spans="1:20" ht="30" x14ac:dyDescent="0.25">
      <c r="A2429" s="7">
        <f t="shared" si="185"/>
        <v>0</v>
      </c>
      <c r="B2429">
        <v>2427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8">
        <f t="shared" si="186"/>
        <v>1</v>
      </c>
      <c r="Q2429" t="str">
        <f t="shared" si="187"/>
        <v>food</v>
      </c>
      <c r="R2429" t="str">
        <f t="shared" si="188"/>
        <v>food trucks</v>
      </c>
      <c r="S2429" s="12">
        <f>(((K2429/60)/60)/24)+DATE(1970,1,1)</f>
        <v>42412.318668981476</v>
      </c>
      <c r="T2429" s="12">
        <f t="shared" si="189"/>
        <v>42452.277002314819</v>
      </c>
    </row>
    <row r="2430" spans="1:20" ht="45" x14ac:dyDescent="0.25">
      <c r="A2430" s="7">
        <f t="shared" si="185"/>
        <v>0</v>
      </c>
      <c r="B2430">
        <v>2428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8">
        <f t="shared" si="186"/>
        <v>1</v>
      </c>
      <c r="Q2430" t="str">
        <f t="shared" si="187"/>
        <v>food</v>
      </c>
      <c r="R2430" t="str">
        <f t="shared" si="188"/>
        <v>food trucks</v>
      </c>
      <c r="S2430" s="12">
        <f>(((K2430/60)/60)/24)+DATE(1970,1,1)</f>
        <v>42045.784155092595</v>
      </c>
      <c r="T2430" s="12">
        <f t="shared" si="189"/>
        <v>42075.742488425924</v>
      </c>
    </row>
    <row r="2431" spans="1:20" ht="45" x14ac:dyDescent="0.25">
      <c r="A2431" s="7">
        <f t="shared" si="185"/>
        <v>1</v>
      </c>
      <c r="B2431">
        <v>2429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8">
        <f t="shared" si="186"/>
        <v>501.25</v>
      </c>
      <c r="Q2431" t="str">
        <f t="shared" si="187"/>
        <v>food</v>
      </c>
      <c r="R2431" t="str">
        <f t="shared" si="188"/>
        <v>food trucks</v>
      </c>
      <c r="S2431" s="12">
        <f>(((K2431/60)/60)/24)+DATE(1970,1,1)</f>
        <v>42734.879236111112</v>
      </c>
      <c r="T2431" s="12">
        <f t="shared" si="189"/>
        <v>42771.697222222225</v>
      </c>
    </row>
    <row r="2432" spans="1:20" ht="60" x14ac:dyDescent="0.25">
      <c r="A2432" s="7">
        <f t="shared" si="185"/>
        <v>1</v>
      </c>
      <c r="B2432">
        <v>2430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8">
        <f t="shared" si="186"/>
        <v>10.5</v>
      </c>
      <c r="Q2432" t="str">
        <f t="shared" si="187"/>
        <v>food</v>
      </c>
      <c r="R2432" t="str">
        <f t="shared" si="188"/>
        <v>food trucks</v>
      </c>
      <c r="S2432" s="12">
        <f>(((K2432/60)/60)/24)+DATE(1970,1,1)</f>
        <v>42382.130833333329</v>
      </c>
      <c r="T2432" s="12">
        <f t="shared" si="189"/>
        <v>42412.130833333329</v>
      </c>
    </row>
    <row r="2433" spans="1:20" ht="30" x14ac:dyDescent="0.25">
      <c r="A2433" s="7">
        <f t="shared" si="185"/>
        <v>0</v>
      </c>
      <c r="B2433">
        <v>2431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8">
        <f t="shared" si="186"/>
        <v>1</v>
      </c>
      <c r="Q2433" t="str">
        <f t="shared" si="187"/>
        <v>food</v>
      </c>
      <c r="R2433" t="str">
        <f t="shared" si="188"/>
        <v>food trucks</v>
      </c>
      <c r="S2433" s="12">
        <f>(((K2433/60)/60)/24)+DATE(1970,1,1)</f>
        <v>42489.099687499998</v>
      </c>
      <c r="T2433" s="12">
        <f t="shared" si="189"/>
        <v>42549.099687499998</v>
      </c>
    </row>
    <row r="2434" spans="1:20" ht="45" x14ac:dyDescent="0.25">
      <c r="A2434" s="7">
        <f t="shared" si="185"/>
        <v>0</v>
      </c>
      <c r="B2434">
        <v>2432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8">
        <f t="shared" si="186"/>
        <v>1</v>
      </c>
      <c r="Q2434" t="str">
        <f t="shared" si="187"/>
        <v>food</v>
      </c>
      <c r="R2434" t="str">
        <f t="shared" si="188"/>
        <v>food trucks</v>
      </c>
      <c r="S2434" s="12">
        <f>(((K2434/60)/60)/24)+DATE(1970,1,1)</f>
        <v>42041.218715277777</v>
      </c>
      <c r="T2434" s="12">
        <f t="shared" si="189"/>
        <v>42071.218715277777</v>
      </c>
    </row>
    <row r="2435" spans="1:20" ht="60" x14ac:dyDescent="0.25">
      <c r="A2435" s="7">
        <f t="shared" ref="A2435:A2498" si="190">IF(E2435&gt;0,ROUND(100*F2435/E2435,0),0)</f>
        <v>0</v>
      </c>
      <c r="B2435">
        <v>2433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8">
        <f t="shared" ref="P2435:P2498" si="191">IF(M2435&gt;0,F2435/M2435,0)</f>
        <v>0</v>
      </c>
      <c r="Q2435" t="str">
        <f t="shared" ref="Q2435:Q2498" si="192">MID(O2435,1,FIND("/",O2435)-1)</f>
        <v>food</v>
      </c>
      <c r="R2435" t="str">
        <f t="shared" ref="R2435:R2498" si="193">MID(O2435,FIND("/",O2435)+1,LEN(O2435)-FIND("/",O2435))</f>
        <v>food trucks</v>
      </c>
      <c r="S2435" s="12">
        <f>(((K2435/60)/60)/24)+DATE(1970,1,1)</f>
        <v>42397.89980324074</v>
      </c>
      <c r="T2435" s="12">
        <f t="shared" ref="T2435:T2498" si="194">(((J2435/60)/60)/24)+DATE(1970,1,1)</f>
        <v>42427.89980324074</v>
      </c>
    </row>
    <row r="2436" spans="1:20" ht="60" x14ac:dyDescent="0.25">
      <c r="A2436" s="7">
        <f t="shared" si="190"/>
        <v>0</v>
      </c>
      <c r="B2436">
        <v>2434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8">
        <f t="shared" si="191"/>
        <v>13</v>
      </c>
      <c r="Q2436" t="str">
        <f t="shared" si="192"/>
        <v>food</v>
      </c>
      <c r="R2436" t="str">
        <f t="shared" si="193"/>
        <v>food trucks</v>
      </c>
      <c r="S2436" s="12">
        <f>(((K2436/60)/60)/24)+DATE(1970,1,1)</f>
        <v>42180.18604166666</v>
      </c>
      <c r="T2436" s="12">
        <f t="shared" si="194"/>
        <v>42220.18604166666</v>
      </c>
    </row>
    <row r="2437" spans="1:20" ht="45" x14ac:dyDescent="0.25">
      <c r="A2437" s="7">
        <f t="shared" si="190"/>
        <v>0</v>
      </c>
      <c r="B2437">
        <v>2435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8">
        <f t="shared" si="191"/>
        <v>306</v>
      </c>
      <c r="Q2437" t="str">
        <f t="shared" si="192"/>
        <v>food</v>
      </c>
      <c r="R2437" t="str">
        <f t="shared" si="193"/>
        <v>food trucks</v>
      </c>
      <c r="S2437" s="12">
        <f>(((K2437/60)/60)/24)+DATE(1970,1,1)</f>
        <v>42252.277615740735</v>
      </c>
      <c r="T2437" s="12">
        <f t="shared" si="194"/>
        <v>42282.277615740735</v>
      </c>
    </row>
    <row r="2438" spans="1:20" ht="60" x14ac:dyDescent="0.25">
      <c r="A2438" s="7">
        <f t="shared" si="190"/>
        <v>0</v>
      </c>
      <c r="B2438">
        <v>2436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8">
        <f t="shared" si="191"/>
        <v>22.5</v>
      </c>
      <c r="Q2438" t="str">
        <f t="shared" si="192"/>
        <v>food</v>
      </c>
      <c r="R2438" t="str">
        <f t="shared" si="193"/>
        <v>food trucks</v>
      </c>
      <c r="S2438" s="12">
        <f>(((K2438/60)/60)/24)+DATE(1970,1,1)</f>
        <v>42338.615393518514</v>
      </c>
      <c r="T2438" s="12">
        <f t="shared" si="194"/>
        <v>42398.615393518514</v>
      </c>
    </row>
    <row r="2439" spans="1:20" ht="45" x14ac:dyDescent="0.25">
      <c r="A2439" s="7">
        <f t="shared" si="190"/>
        <v>0</v>
      </c>
      <c r="B2439">
        <v>2437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8">
        <f t="shared" si="191"/>
        <v>0</v>
      </c>
      <c r="Q2439" t="str">
        <f t="shared" si="192"/>
        <v>food</v>
      </c>
      <c r="R2439" t="str">
        <f t="shared" si="193"/>
        <v>food trucks</v>
      </c>
      <c r="S2439" s="12">
        <f>(((K2439/60)/60)/24)+DATE(1970,1,1)</f>
        <v>42031.965138888889</v>
      </c>
      <c r="T2439" s="12">
        <f t="shared" si="194"/>
        <v>42080.75</v>
      </c>
    </row>
    <row r="2440" spans="1:20" ht="60" x14ac:dyDescent="0.25">
      <c r="A2440" s="7">
        <f t="shared" si="190"/>
        <v>0</v>
      </c>
      <c r="B2440">
        <v>2438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8">
        <f t="shared" si="191"/>
        <v>50</v>
      </c>
      <c r="Q2440" t="str">
        <f t="shared" si="192"/>
        <v>food</v>
      </c>
      <c r="R2440" t="str">
        <f t="shared" si="193"/>
        <v>food trucks</v>
      </c>
      <c r="S2440" s="12">
        <f>(((K2440/60)/60)/24)+DATE(1970,1,1)</f>
        <v>42285.91506944444</v>
      </c>
      <c r="T2440" s="12">
        <f t="shared" si="194"/>
        <v>42345.956736111111</v>
      </c>
    </row>
    <row r="2441" spans="1:20" ht="60" x14ac:dyDescent="0.25">
      <c r="A2441" s="7">
        <f t="shared" si="190"/>
        <v>0</v>
      </c>
      <c r="B2441">
        <v>2439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8">
        <f t="shared" si="191"/>
        <v>0</v>
      </c>
      <c r="Q2441" t="str">
        <f t="shared" si="192"/>
        <v>food</v>
      </c>
      <c r="R2441" t="str">
        <f t="shared" si="193"/>
        <v>food trucks</v>
      </c>
      <c r="S2441" s="12">
        <f>(((K2441/60)/60)/24)+DATE(1970,1,1)</f>
        <v>42265.818622685183</v>
      </c>
      <c r="T2441" s="12">
        <f t="shared" si="194"/>
        <v>42295.818622685183</v>
      </c>
    </row>
    <row r="2442" spans="1:20" ht="30" x14ac:dyDescent="0.25">
      <c r="A2442" s="7">
        <f t="shared" si="190"/>
        <v>0</v>
      </c>
      <c r="B2442">
        <v>2440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8">
        <f t="shared" si="191"/>
        <v>5</v>
      </c>
      <c r="Q2442" t="str">
        <f t="shared" si="192"/>
        <v>food</v>
      </c>
      <c r="R2442" t="str">
        <f t="shared" si="193"/>
        <v>food trucks</v>
      </c>
      <c r="S2442" s="12">
        <f>(((K2442/60)/60)/24)+DATE(1970,1,1)</f>
        <v>42383.899456018517</v>
      </c>
      <c r="T2442" s="12">
        <f t="shared" si="194"/>
        <v>42413.899456018517</v>
      </c>
    </row>
    <row r="2443" spans="1:20" ht="30" x14ac:dyDescent="0.25">
      <c r="A2443" s="7">
        <f t="shared" si="190"/>
        <v>108</v>
      </c>
      <c r="B2443">
        <v>2441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8">
        <f t="shared" si="191"/>
        <v>74.22935779816514</v>
      </c>
      <c r="Q2443" t="str">
        <f t="shared" si="192"/>
        <v>food</v>
      </c>
      <c r="R2443" t="str">
        <f t="shared" si="193"/>
        <v>small batch</v>
      </c>
      <c r="S2443" s="12">
        <f>(((K2443/60)/60)/24)+DATE(1970,1,1)</f>
        <v>42187.125625000001</v>
      </c>
      <c r="T2443" s="12">
        <f t="shared" si="194"/>
        <v>42208.207638888889</v>
      </c>
    </row>
    <row r="2444" spans="1:20" ht="30" x14ac:dyDescent="0.25">
      <c r="A2444" s="7">
        <f t="shared" si="190"/>
        <v>126</v>
      </c>
      <c r="B2444">
        <v>2442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8">
        <f t="shared" si="191"/>
        <v>81.252688172043008</v>
      </c>
      <c r="Q2444" t="str">
        <f t="shared" si="192"/>
        <v>food</v>
      </c>
      <c r="R2444" t="str">
        <f t="shared" si="193"/>
        <v>small batch</v>
      </c>
      <c r="S2444" s="12">
        <f>(((K2444/60)/60)/24)+DATE(1970,1,1)</f>
        <v>42052.666990740734</v>
      </c>
      <c r="T2444" s="12">
        <f t="shared" si="194"/>
        <v>42082.625324074077</v>
      </c>
    </row>
    <row r="2445" spans="1:20" ht="60" x14ac:dyDescent="0.25">
      <c r="A2445" s="7">
        <f t="shared" si="190"/>
        <v>203</v>
      </c>
      <c r="B2445">
        <v>2443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8">
        <f t="shared" si="191"/>
        <v>130.23469453376205</v>
      </c>
      <c r="Q2445" t="str">
        <f t="shared" si="192"/>
        <v>food</v>
      </c>
      <c r="R2445" t="str">
        <f t="shared" si="193"/>
        <v>small batch</v>
      </c>
      <c r="S2445" s="12">
        <f>(((K2445/60)/60)/24)+DATE(1970,1,1)</f>
        <v>41836.625254629631</v>
      </c>
      <c r="T2445" s="12">
        <f t="shared" si="194"/>
        <v>41866.625254629631</v>
      </c>
    </row>
    <row r="2446" spans="1:20" ht="60" x14ac:dyDescent="0.25">
      <c r="A2446" s="7">
        <f t="shared" si="190"/>
        <v>109</v>
      </c>
      <c r="B2446">
        <v>2444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8">
        <f t="shared" si="191"/>
        <v>53.409836065573771</v>
      </c>
      <c r="Q2446" t="str">
        <f t="shared" si="192"/>
        <v>food</v>
      </c>
      <c r="R2446" t="str">
        <f t="shared" si="193"/>
        <v>small batch</v>
      </c>
      <c r="S2446" s="12">
        <f>(((K2446/60)/60)/24)+DATE(1970,1,1)</f>
        <v>42485.754525462966</v>
      </c>
      <c r="T2446" s="12">
        <f t="shared" si="194"/>
        <v>42515.754525462966</v>
      </c>
    </row>
    <row r="2447" spans="1:20" ht="60" x14ac:dyDescent="0.25">
      <c r="A2447" s="7">
        <f t="shared" si="190"/>
        <v>173</v>
      </c>
      <c r="B2447">
        <v>2445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8">
        <f t="shared" si="191"/>
        <v>75.130434782608702</v>
      </c>
      <c r="Q2447" t="str">
        <f t="shared" si="192"/>
        <v>food</v>
      </c>
      <c r="R2447" t="str">
        <f t="shared" si="193"/>
        <v>small batch</v>
      </c>
      <c r="S2447" s="12">
        <f>(((K2447/60)/60)/24)+DATE(1970,1,1)</f>
        <v>42243.190057870372</v>
      </c>
      <c r="T2447" s="12">
        <f t="shared" si="194"/>
        <v>42273.190057870372</v>
      </c>
    </row>
    <row r="2448" spans="1:20" ht="60" x14ac:dyDescent="0.25">
      <c r="A2448" s="7">
        <f t="shared" si="190"/>
        <v>168</v>
      </c>
      <c r="B2448">
        <v>2446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8">
        <f t="shared" si="191"/>
        <v>75.666666666666671</v>
      </c>
      <c r="Q2448" t="str">
        <f t="shared" si="192"/>
        <v>food</v>
      </c>
      <c r="R2448" t="str">
        <f t="shared" si="193"/>
        <v>small batch</v>
      </c>
      <c r="S2448" s="12">
        <f>(((K2448/60)/60)/24)+DATE(1970,1,1)</f>
        <v>42670.602673611109</v>
      </c>
      <c r="T2448" s="12">
        <f t="shared" si="194"/>
        <v>42700.64434027778</v>
      </c>
    </row>
    <row r="2449" spans="1:20" ht="60" x14ac:dyDescent="0.25">
      <c r="A2449" s="7">
        <f t="shared" si="190"/>
        <v>427</v>
      </c>
      <c r="B2449">
        <v>2447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8">
        <f t="shared" si="191"/>
        <v>31.691394658753708</v>
      </c>
      <c r="Q2449" t="str">
        <f t="shared" si="192"/>
        <v>food</v>
      </c>
      <c r="R2449" t="str">
        <f t="shared" si="193"/>
        <v>small batch</v>
      </c>
      <c r="S2449" s="12">
        <f>(((K2449/60)/60)/24)+DATE(1970,1,1)</f>
        <v>42654.469826388886</v>
      </c>
      <c r="T2449" s="12">
        <f t="shared" si="194"/>
        <v>42686.166666666672</v>
      </c>
    </row>
    <row r="2450" spans="1:20" ht="60" x14ac:dyDescent="0.25">
      <c r="A2450" s="7">
        <f t="shared" si="190"/>
        <v>108</v>
      </c>
      <c r="B2450">
        <v>2448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8">
        <f t="shared" si="191"/>
        <v>47.777777777777779</v>
      </c>
      <c r="Q2450" t="str">
        <f t="shared" si="192"/>
        <v>food</v>
      </c>
      <c r="R2450" t="str">
        <f t="shared" si="193"/>
        <v>small batch</v>
      </c>
      <c r="S2450" s="12">
        <f>(((K2450/60)/60)/24)+DATE(1970,1,1)</f>
        <v>42607.316122685181</v>
      </c>
      <c r="T2450" s="12">
        <f t="shared" si="194"/>
        <v>42613.233333333337</v>
      </c>
    </row>
    <row r="2451" spans="1:20" ht="45" x14ac:dyDescent="0.25">
      <c r="A2451" s="7">
        <f t="shared" si="190"/>
        <v>108</v>
      </c>
      <c r="B2451">
        <v>2449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8">
        <f t="shared" si="191"/>
        <v>90</v>
      </c>
      <c r="Q2451" t="str">
        <f t="shared" si="192"/>
        <v>food</v>
      </c>
      <c r="R2451" t="str">
        <f t="shared" si="193"/>
        <v>small batch</v>
      </c>
      <c r="S2451" s="12">
        <f>(((K2451/60)/60)/24)+DATE(1970,1,1)</f>
        <v>41943.142534722225</v>
      </c>
      <c r="T2451" s="12">
        <f t="shared" si="194"/>
        <v>41973.184201388889</v>
      </c>
    </row>
    <row r="2452" spans="1:20" ht="60" x14ac:dyDescent="0.25">
      <c r="A2452" s="7">
        <f t="shared" si="190"/>
        <v>102</v>
      </c>
      <c r="B2452">
        <v>2450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8">
        <f t="shared" si="191"/>
        <v>149.31401960784314</v>
      </c>
      <c r="Q2452" t="str">
        <f t="shared" si="192"/>
        <v>food</v>
      </c>
      <c r="R2452" t="str">
        <f t="shared" si="193"/>
        <v>small batch</v>
      </c>
      <c r="S2452" s="12">
        <f>(((K2452/60)/60)/24)+DATE(1970,1,1)</f>
        <v>41902.07240740741</v>
      </c>
      <c r="T2452" s="12">
        <f t="shared" si="194"/>
        <v>41940.132638888892</v>
      </c>
    </row>
    <row r="2453" spans="1:20" ht="60" x14ac:dyDescent="0.25">
      <c r="A2453" s="7">
        <f t="shared" si="190"/>
        <v>115</v>
      </c>
      <c r="B2453">
        <v>2451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8">
        <f t="shared" si="191"/>
        <v>62.06989247311828</v>
      </c>
      <c r="Q2453" t="str">
        <f t="shared" si="192"/>
        <v>food</v>
      </c>
      <c r="R2453" t="str">
        <f t="shared" si="193"/>
        <v>small batch</v>
      </c>
      <c r="S2453" s="12">
        <f>(((K2453/60)/60)/24)+DATE(1970,1,1)</f>
        <v>42779.908449074079</v>
      </c>
      <c r="T2453" s="12">
        <f t="shared" si="194"/>
        <v>42799.908449074079</v>
      </c>
    </row>
    <row r="2454" spans="1:20" ht="60" x14ac:dyDescent="0.25">
      <c r="A2454" s="7">
        <f t="shared" si="190"/>
        <v>134</v>
      </c>
      <c r="B2454">
        <v>2452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8">
        <f t="shared" si="191"/>
        <v>53.4</v>
      </c>
      <c r="Q2454" t="str">
        <f t="shared" si="192"/>
        <v>food</v>
      </c>
      <c r="R2454" t="str">
        <f t="shared" si="193"/>
        <v>small batch</v>
      </c>
      <c r="S2454" s="12">
        <f>(((K2454/60)/60)/24)+DATE(1970,1,1)</f>
        <v>42338.84375</v>
      </c>
      <c r="T2454" s="12">
        <f t="shared" si="194"/>
        <v>42367.958333333328</v>
      </c>
    </row>
    <row r="2455" spans="1:20" ht="60" x14ac:dyDescent="0.25">
      <c r="A2455" s="7">
        <f t="shared" si="190"/>
        <v>155</v>
      </c>
      <c r="B2455">
        <v>2453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8">
        <f t="shared" si="191"/>
        <v>69.268656716417908</v>
      </c>
      <c r="Q2455" t="str">
        <f t="shared" si="192"/>
        <v>food</v>
      </c>
      <c r="R2455" t="str">
        <f t="shared" si="193"/>
        <v>small batch</v>
      </c>
      <c r="S2455" s="12">
        <f>(((K2455/60)/60)/24)+DATE(1970,1,1)</f>
        <v>42738.692233796297</v>
      </c>
      <c r="T2455" s="12">
        <f t="shared" si="194"/>
        <v>42768.692233796297</v>
      </c>
    </row>
    <row r="2456" spans="1:20" ht="45" x14ac:dyDescent="0.25">
      <c r="A2456" s="7">
        <f t="shared" si="190"/>
        <v>101</v>
      </c>
      <c r="B2456">
        <v>2454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8">
        <f t="shared" si="191"/>
        <v>271.50769230769231</v>
      </c>
      <c r="Q2456" t="str">
        <f t="shared" si="192"/>
        <v>food</v>
      </c>
      <c r="R2456" t="str">
        <f t="shared" si="193"/>
        <v>small batch</v>
      </c>
      <c r="S2456" s="12">
        <f>(((K2456/60)/60)/24)+DATE(1970,1,1)</f>
        <v>42770.201481481476</v>
      </c>
      <c r="T2456" s="12">
        <f t="shared" si="194"/>
        <v>42805.201481481476</v>
      </c>
    </row>
    <row r="2457" spans="1:20" ht="45" x14ac:dyDescent="0.25">
      <c r="A2457" s="7">
        <f t="shared" si="190"/>
        <v>182</v>
      </c>
      <c r="B2457">
        <v>2455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8">
        <f t="shared" si="191"/>
        <v>34.125</v>
      </c>
      <c r="Q2457" t="str">
        <f t="shared" si="192"/>
        <v>food</v>
      </c>
      <c r="R2457" t="str">
        <f t="shared" si="193"/>
        <v>small batch</v>
      </c>
      <c r="S2457" s="12">
        <f>(((K2457/60)/60)/24)+DATE(1970,1,1)</f>
        <v>42452.781828703708</v>
      </c>
      <c r="T2457" s="12">
        <f t="shared" si="194"/>
        <v>42480.781828703708</v>
      </c>
    </row>
    <row r="2458" spans="1:20" ht="45" x14ac:dyDescent="0.25">
      <c r="A2458" s="7">
        <f t="shared" si="190"/>
        <v>181</v>
      </c>
      <c r="B2458">
        <v>2456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8">
        <f t="shared" si="191"/>
        <v>40.492537313432834</v>
      </c>
      <c r="Q2458" t="str">
        <f t="shared" si="192"/>
        <v>food</v>
      </c>
      <c r="R2458" t="str">
        <f t="shared" si="193"/>
        <v>small batch</v>
      </c>
      <c r="S2458" s="12">
        <f>(((K2458/60)/60)/24)+DATE(1970,1,1)</f>
        <v>42761.961099537039</v>
      </c>
      <c r="T2458" s="12">
        <f t="shared" si="194"/>
        <v>42791.961099537039</v>
      </c>
    </row>
    <row r="2459" spans="1:20" ht="45" x14ac:dyDescent="0.25">
      <c r="A2459" s="7">
        <f t="shared" si="190"/>
        <v>102</v>
      </c>
      <c r="B2459">
        <v>2457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8">
        <f t="shared" si="191"/>
        <v>189.75806451612902</v>
      </c>
      <c r="Q2459" t="str">
        <f t="shared" si="192"/>
        <v>food</v>
      </c>
      <c r="R2459" t="str">
        <f t="shared" si="193"/>
        <v>small batch</v>
      </c>
      <c r="S2459" s="12">
        <f>(((K2459/60)/60)/24)+DATE(1970,1,1)</f>
        <v>42423.602500000001</v>
      </c>
      <c r="T2459" s="12">
        <f t="shared" si="194"/>
        <v>42453.560833333337</v>
      </c>
    </row>
    <row r="2460" spans="1:20" ht="60" x14ac:dyDescent="0.25">
      <c r="A2460" s="7">
        <f t="shared" si="190"/>
        <v>110</v>
      </c>
      <c r="B2460">
        <v>2458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8">
        <f t="shared" si="191"/>
        <v>68.862499999999997</v>
      </c>
      <c r="Q2460" t="str">
        <f t="shared" si="192"/>
        <v>food</v>
      </c>
      <c r="R2460" t="str">
        <f t="shared" si="193"/>
        <v>small batch</v>
      </c>
      <c r="S2460" s="12">
        <f>(((K2460/60)/60)/24)+DATE(1970,1,1)</f>
        <v>42495.871736111112</v>
      </c>
      <c r="T2460" s="12">
        <f t="shared" si="194"/>
        <v>42530.791666666672</v>
      </c>
    </row>
    <row r="2461" spans="1:20" ht="60" x14ac:dyDescent="0.25">
      <c r="A2461" s="7">
        <f t="shared" si="190"/>
        <v>102</v>
      </c>
      <c r="B2461">
        <v>2459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8">
        <f t="shared" si="191"/>
        <v>108.77659574468085</v>
      </c>
      <c r="Q2461" t="str">
        <f t="shared" si="192"/>
        <v>food</v>
      </c>
      <c r="R2461" t="str">
        <f t="shared" si="193"/>
        <v>small batch</v>
      </c>
      <c r="S2461" s="12">
        <f>(((K2461/60)/60)/24)+DATE(1970,1,1)</f>
        <v>42407.637557870374</v>
      </c>
      <c r="T2461" s="12">
        <f t="shared" si="194"/>
        <v>42452.595891203702</v>
      </c>
    </row>
    <row r="2462" spans="1:20" ht="60" x14ac:dyDescent="0.25">
      <c r="A2462" s="7">
        <f t="shared" si="190"/>
        <v>101</v>
      </c>
      <c r="B2462">
        <v>2460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8">
        <f t="shared" si="191"/>
        <v>125.98529411764706</v>
      </c>
      <c r="Q2462" t="str">
        <f t="shared" si="192"/>
        <v>food</v>
      </c>
      <c r="R2462" t="str">
        <f t="shared" si="193"/>
        <v>small batch</v>
      </c>
      <c r="S2462" s="12">
        <f>(((K2462/60)/60)/24)+DATE(1970,1,1)</f>
        <v>42704.187118055561</v>
      </c>
      <c r="T2462" s="12">
        <f t="shared" si="194"/>
        <v>42738.178472222222</v>
      </c>
    </row>
    <row r="2463" spans="1:20" ht="60" x14ac:dyDescent="0.25">
      <c r="A2463" s="7">
        <f t="shared" si="190"/>
        <v>104</v>
      </c>
      <c r="B2463">
        <v>2461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8">
        <f t="shared" si="191"/>
        <v>90.523255813953483</v>
      </c>
      <c r="Q2463" t="str">
        <f t="shared" si="192"/>
        <v>music</v>
      </c>
      <c r="R2463" t="str">
        <f t="shared" si="193"/>
        <v>indie rock</v>
      </c>
      <c r="S2463" s="12">
        <f>(((K2463/60)/60)/24)+DATE(1970,1,1)</f>
        <v>40784.012696759259</v>
      </c>
      <c r="T2463" s="12">
        <f t="shared" si="194"/>
        <v>40817.125</v>
      </c>
    </row>
    <row r="2464" spans="1:20" ht="60" x14ac:dyDescent="0.25">
      <c r="A2464" s="7">
        <f t="shared" si="190"/>
        <v>111</v>
      </c>
      <c r="B2464">
        <v>2462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8">
        <f t="shared" si="191"/>
        <v>28.880434782608695</v>
      </c>
      <c r="Q2464" t="str">
        <f t="shared" si="192"/>
        <v>music</v>
      </c>
      <c r="R2464" t="str">
        <f t="shared" si="193"/>
        <v>indie rock</v>
      </c>
      <c r="S2464" s="12">
        <f>(((K2464/60)/60)/24)+DATE(1970,1,1)</f>
        <v>41089.186296296299</v>
      </c>
      <c r="T2464" s="12">
        <f t="shared" si="194"/>
        <v>41109.186296296299</v>
      </c>
    </row>
    <row r="2465" spans="1:20" ht="30" x14ac:dyDescent="0.25">
      <c r="A2465" s="7">
        <f t="shared" si="190"/>
        <v>116</v>
      </c>
      <c r="B2465">
        <v>2463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8">
        <f t="shared" si="191"/>
        <v>31</v>
      </c>
      <c r="Q2465" t="str">
        <f t="shared" si="192"/>
        <v>music</v>
      </c>
      <c r="R2465" t="str">
        <f t="shared" si="193"/>
        <v>indie rock</v>
      </c>
      <c r="S2465" s="12">
        <f>(((K2465/60)/60)/24)+DATE(1970,1,1)</f>
        <v>41341.111400462964</v>
      </c>
      <c r="T2465" s="12">
        <f t="shared" si="194"/>
        <v>41380.791666666664</v>
      </c>
    </row>
    <row r="2466" spans="1:20" ht="45" x14ac:dyDescent="0.25">
      <c r="A2466" s="7">
        <f t="shared" si="190"/>
        <v>111</v>
      </c>
      <c r="B2466">
        <v>2464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8">
        <f t="shared" si="191"/>
        <v>51.674418604651166</v>
      </c>
      <c r="Q2466" t="str">
        <f t="shared" si="192"/>
        <v>music</v>
      </c>
      <c r="R2466" t="str">
        <f t="shared" si="193"/>
        <v>indie rock</v>
      </c>
      <c r="S2466" s="12">
        <f>(((K2466/60)/60)/24)+DATE(1970,1,1)</f>
        <v>42248.90042824074</v>
      </c>
      <c r="T2466" s="12">
        <f t="shared" si="194"/>
        <v>42277.811805555553</v>
      </c>
    </row>
    <row r="2467" spans="1:20" ht="45" x14ac:dyDescent="0.25">
      <c r="A2467" s="7">
        <f t="shared" si="190"/>
        <v>180</v>
      </c>
      <c r="B2467">
        <v>2465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8">
        <f t="shared" si="191"/>
        <v>26.270833333333332</v>
      </c>
      <c r="Q2467" t="str">
        <f t="shared" si="192"/>
        <v>music</v>
      </c>
      <c r="R2467" t="str">
        <f t="shared" si="193"/>
        <v>indie rock</v>
      </c>
      <c r="S2467" s="12">
        <f>(((K2467/60)/60)/24)+DATE(1970,1,1)</f>
        <v>41145.719305555554</v>
      </c>
      <c r="T2467" s="12">
        <f t="shared" si="194"/>
        <v>41175.719305555554</v>
      </c>
    </row>
    <row r="2468" spans="1:20" ht="45" x14ac:dyDescent="0.25">
      <c r="A2468" s="7">
        <f t="shared" si="190"/>
        <v>100</v>
      </c>
      <c r="B2468">
        <v>2466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8">
        <f t="shared" si="191"/>
        <v>48.07692307692308</v>
      </c>
      <c r="Q2468" t="str">
        <f t="shared" si="192"/>
        <v>music</v>
      </c>
      <c r="R2468" t="str">
        <f t="shared" si="193"/>
        <v>indie rock</v>
      </c>
      <c r="S2468" s="12">
        <f>(((K2468/60)/60)/24)+DATE(1970,1,1)</f>
        <v>41373.102465277778</v>
      </c>
      <c r="T2468" s="12">
        <f t="shared" si="194"/>
        <v>41403.102465277778</v>
      </c>
    </row>
    <row r="2469" spans="1:20" ht="45" x14ac:dyDescent="0.25">
      <c r="A2469" s="7">
        <f t="shared" si="190"/>
        <v>119</v>
      </c>
      <c r="B2469">
        <v>2467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8">
        <f t="shared" si="191"/>
        <v>27.558139534883722</v>
      </c>
      <c r="Q2469" t="str">
        <f t="shared" si="192"/>
        <v>music</v>
      </c>
      <c r="R2469" t="str">
        <f t="shared" si="193"/>
        <v>indie rock</v>
      </c>
      <c r="S2469" s="12">
        <f>(((K2469/60)/60)/24)+DATE(1970,1,1)</f>
        <v>41025.874201388891</v>
      </c>
      <c r="T2469" s="12">
        <f t="shared" si="194"/>
        <v>41039.708333333336</v>
      </c>
    </row>
    <row r="2470" spans="1:20" ht="45" x14ac:dyDescent="0.25">
      <c r="A2470" s="7">
        <f t="shared" si="190"/>
        <v>107</v>
      </c>
      <c r="B2470">
        <v>2468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8">
        <f t="shared" si="191"/>
        <v>36.97137931034483</v>
      </c>
      <c r="Q2470" t="str">
        <f t="shared" si="192"/>
        <v>music</v>
      </c>
      <c r="R2470" t="str">
        <f t="shared" si="193"/>
        <v>indie rock</v>
      </c>
      <c r="S2470" s="12">
        <f>(((K2470/60)/60)/24)+DATE(1970,1,1)</f>
        <v>41174.154178240737</v>
      </c>
      <c r="T2470" s="12">
        <f t="shared" si="194"/>
        <v>41210.208333333336</v>
      </c>
    </row>
    <row r="2471" spans="1:20" ht="60" x14ac:dyDescent="0.25">
      <c r="A2471" s="7">
        <f t="shared" si="190"/>
        <v>114</v>
      </c>
      <c r="B2471">
        <v>2469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8">
        <f t="shared" si="191"/>
        <v>29.021276595744681</v>
      </c>
      <c r="Q2471" t="str">
        <f t="shared" si="192"/>
        <v>music</v>
      </c>
      <c r="R2471" t="str">
        <f t="shared" si="193"/>
        <v>indie rock</v>
      </c>
      <c r="S2471" s="12">
        <f>(((K2471/60)/60)/24)+DATE(1970,1,1)</f>
        <v>40557.429733796293</v>
      </c>
      <c r="T2471" s="12">
        <f t="shared" si="194"/>
        <v>40582.429733796293</v>
      </c>
    </row>
    <row r="2472" spans="1:20" ht="45" x14ac:dyDescent="0.25">
      <c r="A2472" s="7">
        <f t="shared" si="190"/>
        <v>103</v>
      </c>
      <c r="B2472">
        <v>2470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8">
        <f t="shared" si="191"/>
        <v>28.65666666666667</v>
      </c>
      <c r="Q2472" t="str">
        <f t="shared" si="192"/>
        <v>music</v>
      </c>
      <c r="R2472" t="str">
        <f t="shared" si="193"/>
        <v>indie rock</v>
      </c>
      <c r="S2472" s="12">
        <f>(((K2472/60)/60)/24)+DATE(1970,1,1)</f>
        <v>41023.07471064815</v>
      </c>
      <c r="T2472" s="12">
        <f t="shared" si="194"/>
        <v>41053.07471064815</v>
      </c>
    </row>
    <row r="2473" spans="1:20" ht="60" x14ac:dyDescent="0.25">
      <c r="A2473" s="7">
        <f t="shared" si="190"/>
        <v>128</v>
      </c>
      <c r="B2473">
        <v>2471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8">
        <f t="shared" si="191"/>
        <v>37.647058823529413</v>
      </c>
      <c r="Q2473" t="str">
        <f t="shared" si="192"/>
        <v>music</v>
      </c>
      <c r="R2473" t="str">
        <f t="shared" si="193"/>
        <v>indie rock</v>
      </c>
      <c r="S2473" s="12">
        <f>(((K2473/60)/60)/24)+DATE(1970,1,1)</f>
        <v>40893.992962962962</v>
      </c>
      <c r="T2473" s="12">
        <f t="shared" si="194"/>
        <v>40933.992962962962</v>
      </c>
    </row>
    <row r="2474" spans="1:20" ht="60" x14ac:dyDescent="0.25">
      <c r="A2474" s="7">
        <f t="shared" si="190"/>
        <v>136</v>
      </c>
      <c r="B2474">
        <v>2472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8">
        <f t="shared" si="191"/>
        <v>97.904038461538462</v>
      </c>
      <c r="Q2474" t="str">
        <f t="shared" si="192"/>
        <v>music</v>
      </c>
      <c r="R2474" t="str">
        <f t="shared" si="193"/>
        <v>indie rock</v>
      </c>
      <c r="S2474" s="12">
        <f>(((K2474/60)/60)/24)+DATE(1970,1,1)</f>
        <v>40354.11550925926</v>
      </c>
      <c r="T2474" s="12">
        <f t="shared" si="194"/>
        <v>40425.043749999997</v>
      </c>
    </row>
    <row r="2475" spans="1:20" ht="45" x14ac:dyDescent="0.25">
      <c r="A2475" s="7">
        <f t="shared" si="190"/>
        <v>100</v>
      </c>
      <c r="B2475">
        <v>2473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8">
        <f t="shared" si="191"/>
        <v>42.553191489361701</v>
      </c>
      <c r="Q2475" t="str">
        <f t="shared" si="192"/>
        <v>music</v>
      </c>
      <c r="R2475" t="str">
        <f t="shared" si="193"/>
        <v>indie rock</v>
      </c>
      <c r="S2475" s="12">
        <f>(((K2475/60)/60)/24)+DATE(1970,1,1)</f>
        <v>41193.748483796298</v>
      </c>
      <c r="T2475" s="12">
        <f t="shared" si="194"/>
        <v>41223.790150462963</v>
      </c>
    </row>
    <row r="2476" spans="1:20" ht="60" x14ac:dyDescent="0.25">
      <c r="A2476" s="7">
        <f t="shared" si="190"/>
        <v>100</v>
      </c>
      <c r="B2476">
        <v>2474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8">
        <f t="shared" si="191"/>
        <v>131.58368421052631</v>
      </c>
      <c r="Q2476" t="str">
        <f t="shared" si="192"/>
        <v>music</v>
      </c>
      <c r="R2476" t="str">
        <f t="shared" si="193"/>
        <v>indie rock</v>
      </c>
      <c r="S2476" s="12">
        <f>(((K2476/60)/60)/24)+DATE(1970,1,1)</f>
        <v>40417.011296296296</v>
      </c>
      <c r="T2476" s="12">
        <f t="shared" si="194"/>
        <v>40462.011296296296</v>
      </c>
    </row>
    <row r="2477" spans="1:20" ht="30" x14ac:dyDescent="0.25">
      <c r="A2477" s="7">
        <f t="shared" si="190"/>
        <v>105</v>
      </c>
      <c r="B2477">
        <v>2475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8">
        <f t="shared" si="191"/>
        <v>32.320987654320987</v>
      </c>
      <c r="Q2477" t="str">
        <f t="shared" si="192"/>
        <v>music</v>
      </c>
      <c r="R2477" t="str">
        <f t="shared" si="193"/>
        <v>indie rock</v>
      </c>
      <c r="S2477" s="12">
        <f>(((K2477/60)/60)/24)+DATE(1970,1,1)</f>
        <v>40310.287673611114</v>
      </c>
      <c r="T2477" s="12">
        <f t="shared" si="194"/>
        <v>40369.916666666664</v>
      </c>
    </row>
    <row r="2478" spans="1:20" ht="45" x14ac:dyDescent="0.25">
      <c r="A2478" s="7">
        <f t="shared" si="190"/>
        <v>105</v>
      </c>
      <c r="B2478">
        <v>2476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8">
        <f t="shared" si="191"/>
        <v>61.103999999999999</v>
      </c>
      <c r="Q2478" t="str">
        <f t="shared" si="192"/>
        <v>music</v>
      </c>
      <c r="R2478" t="str">
        <f t="shared" si="193"/>
        <v>indie rock</v>
      </c>
      <c r="S2478" s="12">
        <f>(((K2478/60)/60)/24)+DATE(1970,1,1)</f>
        <v>41913.328356481477</v>
      </c>
      <c r="T2478" s="12">
        <f t="shared" si="194"/>
        <v>41946.370023148149</v>
      </c>
    </row>
    <row r="2479" spans="1:20" ht="30" x14ac:dyDescent="0.25">
      <c r="A2479" s="7">
        <f t="shared" si="190"/>
        <v>171</v>
      </c>
      <c r="B2479">
        <v>2477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8">
        <f t="shared" si="191"/>
        <v>31.341463414634145</v>
      </c>
      <c r="Q2479" t="str">
        <f t="shared" si="192"/>
        <v>music</v>
      </c>
      <c r="R2479" t="str">
        <f t="shared" si="193"/>
        <v>indie rock</v>
      </c>
      <c r="S2479" s="12">
        <f>(((K2479/60)/60)/24)+DATE(1970,1,1)</f>
        <v>41088.691493055558</v>
      </c>
      <c r="T2479" s="12">
        <f t="shared" si="194"/>
        <v>41133.691493055558</v>
      </c>
    </row>
    <row r="2480" spans="1:20" ht="60" x14ac:dyDescent="0.25">
      <c r="A2480" s="7">
        <f t="shared" si="190"/>
        <v>128</v>
      </c>
      <c r="B2480">
        <v>2478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8">
        <f t="shared" si="191"/>
        <v>129.1139240506329</v>
      </c>
      <c r="Q2480" t="str">
        <f t="shared" si="192"/>
        <v>music</v>
      </c>
      <c r="R2480" t="str">
        <f t="shared" si="193"/>
        <v>indie rock</v>
      </c>
      <c r="S2480" s="12">
        <f>(((K2480/60)/60)/24)+DATE(1970,1,1)</f>
        <v>41257.950381944444</v>
      </c>
      <c r="T2480" s="12">
        <f t="shared" si="194"/>
        <v>41287.950381944444</v>
      </c>
    </row>
    <row r="2481" spans="1:20" ht="45" x14ac:dyDescent="0.25">
      <c r="A2481" s="7">
        <f t="shared" si="190"/>
        <v>133</v>
      </c>
      <c r="B2481">
        <v>2479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8">
        <f t="shared" si="191"/>
        <v>25.020624999999999</v>
      </c>
      <c r="Q2481" t="str">
        <f t="shared" si="192"/>
        <v>music</v>
      </c>
      <c r="R2481" t="str">
        <f t="shared" si="193"/>
        <v>indie rock</v>
      </c>
      <c r="S2481" s="12">
        <f>(((K2481/60)/60)/24)+DATE(1970,1,1)</f>
        <v>41107.726782407408</v>
      </c>
      <c r="T2481" s="12">
        <f t="shared" si="194"/>
        <v>41118.083333333336</v>
      </c>
    </row>
    <row r="2482" spans="1:20" ht="60" x14ac:dyDescent="0.25">
      <c r="A2482" s="7">
        <f t="shared" si="190"/>
        <v>100</v>
      </c>
      <c r="B2482">
        <v>2480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8">
        <f t="shared" si="191"/>
        <v>250</v>
      </c>
      <c r="Q2482" t="str">
        <f t="shared" si="192"/>
        <v>music</v>
      </c>
      <c r="R2482" t="str">
        <f t="shared" si="193"/>
        <v>indie rock</v>
      </c>
      <c r="S2482" s="12">
        <f>(((K2482/60)/60)/24)+DATE(1970,1,1)</f>
        <v>42227.936157407406</v>
      </c>
      <c r="T2482" s="12">
        <f t="shared" si="194"/>
        <v>42287.936157407406</v>
      </c>
    </row>
    <row r="2483" spans="1:20" ht="60" x14ac:dyDescent="0.25">
      <c r="A2483" s="7">
        <f t="shared" si="190"/>
        <v>113</v>
      </c>
      <c r="B2483">
        <v>2481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8">
        <f t="shared" si="191"/>
        <v>47.541473684210523</v>
      </c>
      <c r="Q2483" t="str">
        <f t="shared" si="192"/>
        <v>music</v>
      </c>
      <c r="R2483" t="str">
        <f t="shared" si="193"/>
        <v>indie rock</v>
      </c>
      <c r="S2483" s="12">
        <f>(((K2483/60)/60)/24)+DATE(1970,1,1)</f>
        <v>40999.645925925928</v>
      </c>
      <c r="T2483" s="12">
        <f t="shared" si="194"/>
        <v>41029.645925925928</v>
      </c>
    </row>
    <row r="2484" spans="1:20" ht="60" x14ac:dyDescent="0.25">
      <c r="A2484" s="7">
        <f t="shared" si="190"/>
        <v>100</v>
      </c>
      <c r="B2484">
        <v>2482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8">
        <f t="shared" si="191"/>
        <v>40.04</v>
      </c>
      <c r="Q2484" t="str">
        <f t="shared" si="192"/>
        <v>music</v>
      </c>
      <c r="R2484" t="str">
        <f t="shared" si="193"/>
        <v>indie rock</v>
      </c>
      <c r="S2484" s="12">
        <f>(((K2484/60)/60)/24)+DATE(1970,1,1)</f>
        <v>40711.782210648147</v>
      </c>
      <c r="T2484" s="12">
        <f t="shared" si="194"/>
        <v>40756.782210648147</v>
      </c>
    </row>
    <row r="2485" spans="1:20" ht="45" x14ac:dyDescent="0.25">
      <c r="A2485" s="7">
        <f t="shared" si="190"/>
        <v>114</v>
      </c>
      <c r="B2485">
        <v>2483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8">
        <f t="shared" si="191"/>
        <v>65.84210526315789</v>
      </c>
      <c r="Q2485" t="str">
        <f t="shared" si="192"/>
        <v>music</v>
      </c>
      <c r="R2485" t="str">
        <f t="shared" si="193"/>
        <v>indie rock</v>
      </c>
      <c r="S2485" s="12">
        <f>(((K2485/60)/60)/24)+DATE(1970,1,1)</f>
        <v>40970.750034722223</v>
      </c>
      <c r="T2485" s="12">
        <f t="shared" si="194"/>
        <v>41030.708368055559</v>
      </c>
    </row>
    <row r="2486" spans="1:20" ht="60" x14ac:dyDescent="0.25">
      <c r="A2486" s="7">
        <f t="shared" si="190"/>
        <v>119</v>
      </c>
      <c r="B2486">
        <v>2484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8">
        <f t="shared" si="191"/>
        <v>46.401222222222216</v>
      </c>
      <c r="Q2486" t="str">
        <f t="shared" si="192"/>
        <v>music</v>
      </c>
      <c r="R2486" t="str">
        <f t="shared" si="193"/>
        <v>indie rock</v>
      </c>
      <c r="S2486" s="12">
        <f>(((K2486/60)/60)/24)+DATE(1970,1,1)</f>
        <v>40771.916701388887</v>
      </c>
      <c r="T2486" s="12">
        <f t="shared" si="194"/>
        <v>40801.916701388887</v>
      </c>
    </row>
    <row r="2487" spans="1:20" ht="60" x14ac:dyDescent="0.25">
      <c r="A2487" s="7">
        <f t="shared" si="190"/>
        <v>103</v>
      </c>
      <c r="B2487">
        <v>2485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8">
        <f t="shared" si="191"/>
        <v>50.365853658536587</v>
      </c>
      <c r="Q2487" t="str">
        <f t="shared" si="192"/>
        <v>music</v>
      </c>
      <c r="R2487" t="str">
        <f t="shared" si="193"/>
        <v>indie rock</v>
      </c>
      <c r="S2487" s="12">
        <f>(((K2487/60)/60)/24)+DATE(1970,1,1)</f>
        <v>40793.998599537037</v>
      </c>
      <c r="T2487" s="12">
        <f t="shared" si="194"/>
        <v>40828.998599537037</v>
      </c>
    </row>
    <row r="2488" spans="1:20" ht="60" x14ac:dyDescent="0.25">
      <c r="A2488" s="7">
        <f t="shared" si="190"/>
        <v>266</v>
      </c>
      <c r="B2488">
        <v>2486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8">
        <f t="shared" si="191"/>
        <v>26.566666666666666</v>
      </c>
      <c r="Q2488" t="str">
        <f t="shared" si="192"/>
        <v>music</v>
      </c>
      <c r="R2488" t="str">
        <f t="shared" si="193"/>
        <v>indie rock</v>
      </c>
      <c r="S2488" s="12">
        <f>(((K2488/60)/60)/24)+DATE(1970,1,1)</f>
        <v>40991.708055555559</v>
      </c>
      <c r="T2488" s="12">
        <f t="shared" si="194"/>
        <v>41021.708055555559</v>
      </c>
    </row>
    <row r="2489" spans="1:20" ht="45" x14ac:dyDescent="0.25">
      <c r="A2489" s="7">
        <f t="shared" si="190"/>
        <v>100</v>
      </c>
      <c r="B2489">
        <v>2487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8">
        <f t="shared" si="191"/>
        <v>39.493684210526318</v>
      </c>
      <c r="Q2489" t="str">
        <f t="shared" si="192"/>
        <v>music</v>
      </c>
      <c r="R2489" t="str">
        <f t="shared" si="193"/>
        <v>indie rock</v>
      </c>
      <c r="S2489" s="12">
        <f>(((K2489/60)/60)/24)+DATE(1970,1,1)</f>
        <v>41026.083298611113</v>
      </c>
      <c r="T2489" s="12">
        <f t="shared" si="194"/>
        <v>41056.083298611113</v>
      </c>
    </row>
    <row r="2490" spans="1:20" ht="60" x14ac:dyDescent="0.25">
      <c r="A2490" s="7">
        <f t="shared" si="190"/>
        <v>107</v>
      </c>
      <c r="B2490">
        <v>2488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8">
        <f t="shared" si="191"/>
        <v>49.246153846153845</v>
      </c>
      <c r="Q2490" t="str">
        <f t="shared" si="192"/>
        <v>music</v>
      </c>
      <c r="R2490" t="str">
        <f t="shared" si="193"/>
        <v>indie rock</v>
      </c>
      <c r="S2490" s="12">
        <f>(((K2490/60)/60)/24)+DATE(1970,1,1)</f>
        <v>40833.633194444446</v>
      </c>
      <c r="T2490" s="12">
        <f t="shared" si="194"/>
        <v>40863.674861111111</v>
      </c>
    </row>
    <row r="2491" spans="1:20" ht="60" x14ac:dyDescent="0.25">
      <c r="A2491" s="7">
        <f t="shared" si="190"/>
        <v>134</v>
      </c>
      <c r="B2491">
        <v>2489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8">
        <f t="shared" si="191"/>
        <v>62.38</v>
      </c>
      <c r="Q2491" t="str">
        <f t="shared" si="192"/>
        <v>music</v>
      </c>
      <c r="R2491" t="str">
        <f t="shared" si="193"/>
        <v>indie rock</v>
      </c>
      <c r="S2491" s="12">
        <f>(((K2491/60)/60)/24)+DATE(1970,1,1)</f>
        <v>41373.690266203703</v>
      </c>
      <c r="T2491" s="12">
        <f t="shared" si="194"/>
        <v>41403.690266203703</v>
      </c>
    </row>
    <row r="2492" spans="1:20" ht="45" x14ac:dyDescent="0.25">
      <c r="A2492" s="7">
        <f t="shared" si="190"/>
        <v>121</v>
      </c>
      <c r="B2492">
        <v>2490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8">
        <f t="shared" si="191"/>
        <v>37.9375</v>
      </c>
      <c r="Q2492" t="str">
        <f t="shared" si="192"/>
        <v>music</v>
      </c>
      <c r="R2492" t="str">
        <f t="shared" si="193"/>
        <v>indie rock</v>
      </c>
      <c r="S2492" s="12">
        <f>(((K2492/60)/60)/24)+DATE(1970,1,1)</f>
        <v>41023.227731481478</v>
      </c>
      <c r="T2492" s="12">
        <f t="shared" si="194"/>
        <v>41083.227731481478</v>
      </c>
    </row>
    <row r="2493" spans="1:20" ht="60" x14ac:dyDescent="0.25">
      <c r="A2493" s="7">
        <f t="shared" si="190"/>
        <v>103</v>
      </c>
      <c r="B2493">
        <v>2491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8">
        <f t="shared" si="191"/>
        <v>51.6</v>
      </c>
      <c r="Q2493" t="str">
        <f t="shared" si="192"/>
        <v>music</v>
      </c>
      <c r="R2493" t="str">
        <f t="shared" si="193"/>
        <v>indie rock</v>
      </c>
      <c r="S2493" s="12">
        <f>(((K2493/60)/60)/24)+DATE(1970,1,1)</f>
        <v>40542.839282407411</v>
      </c>
      <c r="T2493" s="12">
        <f t="shared" si="194"/>
        <v>40559.07708333333</v>
      </c>
    </row>
    <row r="2494" spans="1:20" ht="30" x14ac:dyDescent="0.25">
      <c r="A2494" s="7">
        <f t="shared" si="190"/>
        <v>125</v>
      </c>
      <c r="B2494">
        <v>2492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8">
        <f t="shared" si="191"/>
        <v>27.777777777777779</v>
      </c>
      <c r="Q2494" t="str">
        <f t="shared" si="192"/>
        <v>music</v>
      </c>
      <c r="R2494" t="str">
        <f t="shared" si="193"/>
        <v>indie rock</v>
      </c>
      <c r="S2494" s="12">
        <f>(((K2494/60)/60)/24)+DATE(1970,1,1)</f>
        <v>41024.985972222225</v>
      </c>
      <c r="T2494" s="12">
        <f t="shared" si="194"/>
        <v>41076.415972222225</v>
      </c>
    </row>
    <row r="2495" spans="1:20" ht="60" x14ac:dyDescent="0.25">
      <c r="A2495" s="7">
        <f t="shared" si="190"/>
        <v>129</v>
      </c>
      <c r="B2495">
        <v>2493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8">
        <f t="shared" si="191"/>
        <v>99.382239382239376</v>
      </c>
      <c r="Q2495" t="str">
        <f t="shared" si="192"/>
        <v>music</v>
      </c>
      <c r="R2495" t="str">
        <f t="shared" si="193"/>
        <v>indie rock</v>
      </c>
      <c r="S2495" s="12">
        <f>(((K2495/60)/60)/24)+DATE(1970,1,1)</f>
        <v>41348.168287037035</v>
      </c>
      <c r="T2495" s="12">
        <f t="shared" si="194"/>
        <v>41393.168287037035</v>
      </c>
    </row>
    <row r="2496" spans="1:20" ht="45" x14ac:dyDescent="0.25">
      <c r="A2496" s="7">
        <f t="shared" si="190"/>
        <v>101</v>
      </c>
      <c r="B2496">
        <v>2494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8">
        <f t="shared" si="191"/>
        <v>38.848205128205123</v>
      </c>
      <c r="Q2496" t="str">
        <f t="shared" si="192"/>
        <v>music</v>
      </c>
      <c r="R2496" t="str">
        <f t="shared" si="193"/>
        <v>indie rock</v>
      </c>
      <c r="S2496" s="12">
        <f>(((K2496/60)/60)/24)+DATE(1970,1,1)</f>
        <v>41022.645185185182</v>
      </c>
      <c r="T2496" s="12">
        <f t="shared" si="194"/>
        <v>41052.645185185182</v>
      </c>
    </row>
    <row r="2497" spans="1:20" ht="45" x14ac:dyDescent="0.25">
      <c r="A2497" s="7">
        <f t="shared" si="190"/>
        <v>128</v>
      </c>
      <c r="B2497">
        <v>2495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8">
        <f t="shared" si="191"/>
        <v>45.548809523809524</v>
      </c>
      <c r="Q2497" t="str">
        <f t="shared" si="192"/>
        <v>music</v>
      </c>
      <c r="R2497" t="str">
        <f t="shared" si="193"/>
        <v>indie rock</v>
      </c>
      <c r="S2497" s="12">
        <f>(((K2497/60)/60)/24)+DATE(1970,1,1)</f>
        <v>41036.946469907409</v>
      </c>
      <c r="T2497" s="12">
        <f t="shared" si="194"/>
        <v>41066.946469907409</v>
      </c>
    </row>
    <row r="2498" spans="1:20" ht="30" x14ac:dyDescent="0.25">
      <c r="A2498" s="7">
        <f t="shared" si="190"/>
        <v>100</v>
      </c>
      <c r="B2498">
        <v>2496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8">
        <f t="shared" si="191"/>
        <v>600</v>
      </c>
      <c r="Q2498" t="str">
        <f t="shared" si="192"/>
        <v>music</v>
      </c>
      <c r="R2498" t="str">
        <f t="shared" si="193"/>
        <v>indie rock</v>
      </c>
      <c r="S2498" s="12">
        <f>(((K2498/60)/60)/24)+DATE(1970,1,1)</f>
        <v>41327.996435185189</v>
      </c>
      <c r="T2498" s="12">
        <f t="shared" si="194"/>
        <v>41362.954768518517</v>
      </c>
    </row>
    <row r="2499" spans="1:20" ht="45" x14ac:dyDescent="0.25">
      <c r="A2499" s="7">
        <f t="shared" ref="A2499:A2562" si="195">IF(E2499&gt;0,ROUND(100*F2499/E2499,0),0)</f>
        <v>113</v>
      </c>
      <c r="B2499">
        <v>2497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8">
        <f t="shared" ref="P2499:P2562" si="196">IF(M2499&gt;0,F2499/M2499,0)</f>
        <v>80.551071428571419</v>
      </c>
      <c r="Q2499" t="str">
        <f t="shared" ref="Q2499:Q2562" si="197">MID(O2499,1,FIND("/",O2499)-1)</f>
        <v>music</v>
      </c>
      <c r="R2499" t="str">
        <f t="shared" ref="R2499:R2562" si="198">MID(O2499,FIND("/",O2499)+1,LEN(O2499)-FIND("/",O2499))</f>
        <v>indie rock</v>
      </c>
      <c r="S2499" s="12">
        <f>(((K2499/60)/60)/24)+DATE(1970,1,1)</f>
        <v>40730.878912037035</v>
      </c>
      <c r="T2499" s="12">
        <f t="shared" ref="T2499:T2562" si="199">(((J2499/60)/60)/24)+DATE(1970,1,1)</f>
        <v>40760.878912037035</v>
      </c>
    </row>
    <row r="2500" spans="1:20" ht="45" x14ac:dyDescent="0.25">
      <c r="A2500" s="7">
        <f t="shared" si="195"/>
        <v>106</v>
      </c>
      <c r="B2500">
        <v>2498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8">
        <f t="shared" si="196"/>
        <v>52.8</v>
      </c>
      <c r="Q2500" t="str">
        <f t="shared" si="197"/>
        <v>music</v>
      </c>
      <c r="R2500" t="str">
        <f t="shared" si="198"/>
        <v>indie rock</v>
      </c>
      <c r="S2500" s="12">
        <f>(((K2500/60)/60)/24)+DATE(1970,1,1)</f>
        <v>42017.967442129629</v>
      </c>
      <c r="T2500" s="12">
        <f t="shared" si="199"/>
        <v>42031.967442129629</v>
      </c>
    </row>
    <row r="2501" spans="1:20" ht="60" x14ac:dyDescent="0.25">
      <c r="A2501" s="7">
        <f t="shared" si="195"/>
        <v>203</v>
      </c>
      <c r="B2501">
        <v>2499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8">
        <f t="shared" si="196"/>
        <v>47.676470588235297</v>
      </c>
      <c r="Q2501" t="str">
        <f t="shared" si="197"/>
        <v>music</v>
      </c>
      <c r="R2501" t="str">
        <f t="shared" si="198"/>
        <v>indie rock</v>
      </c>
      <c r="S2501" s="12">
        <f>(((K2501/60)/60)/24)+DATE(1970,1,1)</f>
        <v>41226.648576388885</v>
      </c>
      <c r="T2501" s="12">
        <f t="shared" si="199"/>
        <v>41274.75</v>
      </c>
    </row>
    <row r="2502" spans="1:20" ht="45" x14ac:dyDescent="0.25">
      <c r="A2502" s="7">
        <f t="shared" si="195"/>
        <v>113</v>
      </c>
      <c r="B2502">
        <v>2500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8">
        <f t="shared" si="196"/>
        <v>23.448275862068964</v>
      </c>
      <c r="Q2502" t="str">
        <f t="shared" si="197"/>
        <v>music</v>
      </c>
      <c r="R2502" t="str">
        <f t="shared" si="198"/>
        <v>indie rock</v>
      </c>
      <c r="S2502" s="12">
        <f>(((K2502/60)/60)/24)+DATE(1970,1,1)</f>
        <v>41053.772858796299</v>
      </c>
      <c r="T2502" s="12">
        <f t="shared" si="199"/>
        <v>41083.772858796299</v>
      </c>
    </row>
    <row r="2503" spans="1:20" ht="60" x14ac:dyDescent="0.25">
      <c r="A2503" s="7">
        <f t="shared" si="195"/>
        <v>3</v>
      </c>
      <c r="B2503">
        <v>2501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8">
        <f t="shared" si="196"/>
        <v>40.142857142857146</v>
      </c>
      <c r="Q2503" t="str">
        <f t="shared" si="197"/>
        <v>food</v>
      </c>
      <c r="R2503" t="str">
        <f t="shared" si="198"/>
        <v>restaurants</v>
      </c>
      <c r="S2503" s="12">
        <f>(((K2503/60)/60)/24)+DATE(1970,1,1)</f>
        <v>42244.776666666665</v>
      </c>
      <c r="T2503" s="12">
        <f t="shared" si="199"/>
        <v>42274.776666666665</v>
      </c>
    </row>
    <row r="2504" spans="1:20" ht="60" x14ac:dyDescent="0.25">
      <c r="A2504" s="7">
        <f t="shared" si="195"/>
        <v>0</v>
      </c>
      <c r="B2504">
        <v>2502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8">
        <f t="shared" si="196"/>
        <v>17.2</v>
      </c>
      <c r="Q2504" t="str">
        <f t="shared" si="197"/>
        <v>food</v>
      </c>
      <c r="R2504" t="str">
        <f t="shared" si="198"/>
        <v>restaurants</v>
      </c>
      <c r="S2504" s="12">
        <f>(((K2504/60)/60)/24)+DATE(1970,1,1)</f>
        <v>41858.825439814813</v>
      </c>
      <c r="T2504" s="12">
        <f t="shared" si="199"/>
        <v>41903.825439814813</v>
      </c>
    </row>
    <row r="2505" spans="1:20" ht="60" x14ac:dyDescent="0.25">
      <c r="A2505" s="7">
        <f t="shared" si="195"/>
        <v>0</v>
      </c>
      <c r="B2505">
        <v>2503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8">
        <f t="shared" si="196"/>
        <v>0</v>
      </c>
      <c r="Q2505" t="str">
        <f t="shared" si="197"/>
        <v>food</v>
      </c>
      <c r="R2505" t="str">
        <f t="shared" si="198"/>
        <v>restaurants</v>
      </c>
      <c r="S2505" s="12">
        <f>(((K2505/60)/60)/24)+DATE(1970,1,1)</f>
        <v>42498.899398148147</v>
      </c>
      <c r="T2505" s="12">
        <f t="shared" si="199"/>
        <v>42528.879166666666</v>
      </c>
    </row>
    <row r="2506" spans="1:20" ht="45" x14ac:dyDescent="0.25">
      <c r="A2506" s="7">
        <f t="shared" si="195"/>
        <v>0</v>
      </c>
      <c r="B2506">
        <v>2504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8">
        <f t="shared" si="196"/>
        <v>0</v>
      </c>
      <c r="Q2506" t="str">
        <f t="shared" si="197"/>
        <v>food</v>
      </c>
      <c r="R2506" t="str">
        <f t="shared" si="198"/>
        <v>restaurants</v>
      </c>
      <c r="S2506" s="12">
        <f>(((K2506/60)/60)/24)+DATE(1970,1,1)</f>
        <v>41928.015439814815</v>
      </c>
      <c r="T2506" s="12">
        <f t="shared" si="199"/>
        <v>41958.057106481487</v>
      </c>
    </row>
    <row r="2507" spans="1:20" ht="60" x14ac:dyDescent="0.25">
      <c r="A2507" s="7">
        <f t="shared" si="195"/>
        <v>0</v>
      </c>
      <c r="B2507">
        <v>2505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8">
        <f t="shared" si="196"/>
        <v>0</v>
      </c>
      <c r="Q2507" t="str">
        <f t="shared" si="197"/>
        <v>food</v>
      </c>
      <c r="R2507" t="str">
        <f t="shared" si="198"/>
        <v>restaurants</v>
      </c>
      <c r="S2507" s="12">
        <f>(((K2507/60)/60)/24)+DATE(1970,1,1)</f>
        <v>42047.05574074074</v>
      </c>
      <c r="T2507" s="12">
        <f t="shared" si="199"/>
        <v>42077.014074074075</v>
      </c>
    </row>
    <row r="2508" spans="1:20" ht="60" x14ac:dyDescent="0.25">
      <c r="A2508" s="7">
        <f t="shared" si="195"/>
        <v>1</v>
      </c>
      <c r="B2508">
        <v>2506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8">
        <f t="shared" si="196"/>
        <v>15</v>
      </c>
      <c r="Q2508" t="str">
        <f t="shared" si="197"/>
        <v>food</v>
      </c>
      <c r="R2508" t="str">
        <f t="shared" si="198"/>
        <v>restaurants</v>
      </c>
      <c r="S2508" s="12">
        <f>(((K2508/60)/60)/24)+DATE(1970,1,1)</f>
        <v>42258.297094907408</v>
      </c>
      <c r="T2508" s="12">
        <f t="shared" si="199"/>
        <v>42280.875</v>
      </c>
    </row>
    <row r="2509" spans="1:20" x14ac:dyDescent="0.25">
      <c r="A2509" s="7">
        <f t="shared" si="195"/>
        <v>0</v>
      </c>
      <c r="B2509">
        <v>2507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8">
        <f t="shared" si="196"/>
        <v>0</v>
      </c>
      <c r="Q2509" t="str">
        <f t="shared" si="197"/>
        <v>food</v>
      </c>
      <c r="R2509" t="str">
        <f t="shared" si="198"/>
        <v>restaurants</v>
      </c>
      <c r="S2509" s="12">
        <f>(((K2509/60)/60)/24)+DATE(1970,1,1)</f>
        <v>42105.072962962964</v>
      </c>
      <c r="T2509" s="12">
        <f t="shared" si="199"/>
        <v>42135.072962962964</v>
      </c>
    </row>
    <row r="2510" spans="1:20" ht="60" x14ac:dyDescent="0.25">
      <c r="A2510" s="7">
        <f t="shared" si="195"/>
        <v>0</v>
      </c>
      <c r="B2510">
        <v>2508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8">
        <f t="shared" si="196"/>
        <v>0</v>
      </c>
      <c r="Q2510" t="str">
        <f t="shared" si="197"/>
        <v>food</v>
      </c>
      <c r="R2510" t="str">
        <f t="shared" si="198"/>
        <v>restaurants</v>
      </c>
      <c r="S2510" s="12">
        <f>(((K2510/60)/60)/24)+DATE(1970,1,1)</f>
        <v>41835.951782407406</v>
      </c>
      <c r="T2510" s="12">
        <f t="shared" si="199"/>
        <v>41865.951782407406</v>
      </c>
    </row>
    <row r="2511" spans="1:20" ht="60" x14ac:dyDescent="0.25">
      <c r="A2511" s="7">
        <f t="shared" si="195"/>
        <v>1</v>
      </c>
      <c r="B2511">
        <v>2509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8">
        <f t="shared" si="196"/>
        <v>35.714285714285715</v>
      </c>
      <c r="Q2511" t="str">
        <f t="shared" si="197"/>
        <v>food</v>
      </c>
      <c r="R2511" t="str">
        <f t="shared" si="198"/>
        <v>restaurants</v>
      </c>
      <c r="S2511" s="12">
        <f>(((K2511/60)/60)/24)+DATE(1970,1,1)</f>
        <v>42058.809594907405</v>
      </c>
      <c r="T2511" s="12">
        <f t="shared" si="199"/>
        <v>42114.767928240741</v>
      </c>
    </row>
    <row r="2512" spans="1:20" ht="60" x14ac:dyDescent="0.25">
      <c r="A2512" s="7">
        <f t="shared" si="195"/>
        <v>0</v>
      </c>
      <c r="B2512">
        <v>2510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8">
        <f t="shared" si="196"/>
        <v>37.5</v>
      </c>
      <c r="Q2512" t="str">
        <f t="shared" si="197"/>
        <v>food</v>
      </c>
      <c r="R2512" t="str">
        <f t="shared" si="198"/>
        <v>restaurants</v>
      </c>
      <c r="S2512" s="12">
        <f>(((K2512/60)/60)/24)+DATE(1970,1,1)</f>
        <v>42078.997361111105</v>
      </c>
      <c r="T2512" s="12">
        <f t="shared" si="199"/>
        <v>42138.997361111105</v>
      </c>
    </row>
    <row r="2513" spans="1:20" ht="45" x14ac:dyDescent="0.25">
      <c r="A2513" s="7">
        <f t="shared" si="195"/>
        <v>0</v>
      </c>
      <c r="B2513">
        <v>2511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8">
        <f t="shared" si="196"/>
        <v>0</v>
      </c>
      <c r="Q2513" t="str">
        <f t="shared" si="197"/>
        <v>food</v>
      </c>
      <c r="R2513" t="str">
        <f t="shared" si="198"/>
        <v>restaurants</v>
      </c>
      <c r="S2513" s="12">
        <f>(((K2513/60)/60)/24)+DATE(1970,1,1)</f>
        <v>42371.446909722217</v>
      </c>
      <c r="T2513" s="12">
        <f t="shared" si="199"/>
        <v>42401.446909722217</v>
      </c>
    </row>
    <row r="2514" spans="1:20" ht="45" x14ac:dyDescent="0.25">
      <c r="A2514" s="7">
        <f t="shared" si="195"/>
        <v>0</v>
      </c>
      <c r="B2514">
        <v>2512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8">
        <f t="shared" si="196"/>
        <v>0</v>
      </c>
      <c r="Q2514" t="str">
        <f t="shared" si="197"/>
        <v>food</v>
      </c>
      <c r="R2514" t="str">
        <f t="shared" si="198"/>
        <v>restaurants</v>
      </c>
      <c r="S2514" s="12">
        <f>(((K2514/60)/60)/24)+DATE(1970,1,1)</f>
        <v>41971.876863425925</v>
      </c>
      <c r="T2514" s="12">
        <f t="shared" si="199"/>
        <v>41986.876863425925</v>
      </c>
    </row>
    <row r="2515" spans="1:20" ht="60" x14ac:dyDescent="0.25">
      <c r="A2515" s="7">
        <f t="shared" si="195"/>
        <v>0</v>
      </c>
      <c r="B2515">
        <v>2513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8">
        <f t="shared" si="196"/>
        <v>0</v>
      </c>
      <c r="Q2515" t="str">
        <f t="shared" si="197"/>
        <v>food</v>
      </c>
      <c r="R2515" t="str">
        <f t="shared" si="198"/>
        <v>restaurants</v>
      </c>
      <c r="S2515" s="12">
        <f>(((K2515/60)/60)/24)+DATE(1970,1,1)</f>
        <v>42732.00681712963</v>
      </c>
      <c r="T2515" s="12">
        <f t="shared" si="199"/>
        <v>42792.00681712963</v>
      </c>
    </row>
    <row r="2516" spans="1:20" ht="60" x14ac:dyDescent="0.25">
      <c r="A2516" s="7">
        <f t="shared" si="195"/>
        <v>2</v>
      </c>
      <c r="B2516">
        <v>2514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8">
        <f t="shared" si="196"/>
        <v>52.5</v>
      </c>
      <c r="Q2516" t="str">
        <f t="shared" si="197"/>
        <v>food</v>
      </c>
      <c r="R2516" t="str">
        <f t="shared" si="198"/>
        <v>restaurants</v>
      </c>
      <c r="S2516" s="12">
        <f>(((K2516/60)/60)/24)+DATE(1970,1,1)</f>
        <v>41854.389780092592</v>
      </c>
      <c r="T2516" s="12">
        <f t="shared" si="199"/>
        <v>41871.389780092592</v>
      </c>
    </row>
    <row r="2517" spans="1:20" ht="60" x14ac:dyDescent="0.25">
      <c r="A2517" s="7">
        <f t="shared" si="195"/>
        <v>19</v>
      </c>
      <c r="B2517">
        <v>2515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8">
        <f t="shared" si="196"/>
        <v>77.5</v>
      </c>
      <c r="Q2517" t="str">
        <f t="shared" si="197"/>
        <v>food</v>
      </c>
      <c r="R2517" t="str">
        <f t="shared" si="198"/>
        <v>restaurants</v>
      </c>
      <c r="S2517" s="12">
        <f>(((K2517/60)/60)/24)+DATE(1970,1,1)</f>
        <v>42027.839733796296</v>
      </c>
      <c r="T2517" s="12">
        <f t="shared" si="199"/>
        <v>42057.839733796296</v>
      </c>
    </row>
    <row r="2518" spans="1:20" ht="60" x14ac:dyDescent="0.25">
      <c r="A2518" s="7">
        <f t="shared" si="195"/>
        <v>0</v>
      </c>
      <c r="B2518">
        <v>2516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8">
        <f t="shared" si="196"/>
        <v>0</v>
      </c>
      <c r="Q2518" t="str">
        <f t="shared" si="197"/>
        <v>food</v>
      </c>
      <c r="R2518" t="str">
        <f t="shared" si="198"/>
        <v>restaurants</v>
      </c>
      <c r="S2518" s="12">
        <f>(((K2518/60)/60)/24)+DATE(1970,1,1)</f>
        <v>41942.653379629628</v>
      </c>
      <c r="T2518" s="12">
        <f t="shared" si="199"/>
        <v>41972.6950462963</v>
      </c>
    </row>
    <row r="2519" spans="1:20" ht="60" x14ac:dyDescent="0.25">
      <c r="A2519" s="7">
        <f t="shared" si="195"/>
        <v>10</v>
      </c>
      <c r="B2519">
        <v>2517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8">
        <f t="shared" si="196"/>
        <v>53.545454545454547</v>
      </c>
      <c r="Q2519" t="str">
        <f t="shared" si="197"/>
        <v>food</v>
      </c>
      <c r="R2519" t="str">
        <f t="shared" si="198"/>
        <v>restaurants</v>
      </c>
      <c r="S2519" s="12">
        <f>(((K2519/60)/60)/24)+DATE(1970,1,1)</f>
        <v>42052.802430555559</v>
      </c>
      <c r="T2519" s="12">
        <f t="shared" si="199"/>
        <v>42082.760763888888</v>
      </c>
    </row>
    <row r="2520" spans="1:20" ht="45" x14ac:dyDescent="0.25">
      <c r="A2520" s="7">
        <f t="shared" si="195"/>
        <v>0</v>
      </c>
      <c r="B2520">
        <v>2518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8">
        <f t="shared" si="196"/>
        <v>0</v>
      </c>
      <c r="Q2520" t="str">
        <f t="shared" si="197"/>
        <v>food</v>
      </c>
      <c r="R2520" t="str">
        <f t="shared" si="198"/>
        <v>restaurants</v>
      </c>
      <c r="S2520" s="12">
        <f>(((K2520/60)/60)/24)+DATE(1970,1,1)</f>
        <v>41926.680879629632</v>
      </c>
      <c r="T2520" s="12">
        <f t="shared" si="199"/>
        <v>41956.722546296296</v>
      </c>
    </row>
    <row r="2521" spans="1:20" ht="45" x14ac:dyDescent="0.25">
      <c r="A2521" s="7">
        <f t="shared" si="195"/>
        <v>0</v>
      </c>
      <c r="B2521">
        <v>2519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8">
        <f t="shared" si="196"/>
        <v>16.25</v>
      </c>
      <c r="Q2521" t="str">
        <f t="shared" si="197"/>
        <v>food</v>
      </c>
      <c r="R2521" t="str">
        <f t="shared" si="198"/>
        <v>restaurants</v>
      </c>
      <c r="S2521" s="12">
        <f>(((K2521/60)/60)/24)+DATE(1970,1,1)</f>
        <v>41809.155138888891</v>
      </c>
      <c r="T2521" s="12">
        <f t="shared" si="199"/>
        <v>41839.155138888891</v>
      </c>
    </row>
    <row r="2522" spans="1:20" ht="60" x14ac:dyDescent="0.25">
      <c r="A2522" s="7">
        <f t="shared" si="195"/>
        <v>0</v>
      </c>
      <c r="B2522">
        <v>2520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8">
        <f t="shared" si="196"/>
        <v>0</v>
      </c>
      <c r="Q2522" t="str">
        <f t="shared" si="197"/>
        <v>food</v>
      </c>
      <c r="R2522" t="str">
        <f t="shared" si="198"/>
        <v>restaurants</v>
      </c>
      <c r="S2522" s="12">
        <f>(((K2522/60)/60)/24)+DATE(1970,1,1)</f>
        <v>42612.600520833337</v>
      </c>
      <c r="T2522" s="12">
        <f t="shared" si="199"/>
        <v>42658.806249999994</v>
      </c>
    </row>
    <row r="2523" spans="1:20" ht="60" x14ac:dyDescent="0.25">
      <c r="A2523" s="7">
        <f t="shared" si="195"/>
        <v>109</v>
      </c>
      <c r="B2523">
        <v>2521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8">
        <f t="shared" si="196"/>
        <v>103.68174242424243</v>
      </c>
      <c r="Q2523" t="str">
        <f t="shared" si="197"/>
        <v>music</v>
      </c>
      <c r="R2523" t="str">
        <f t="shared" si="198"/>
        <v>classical music</v>
      </c>
      <c r="S2523" s="12">
        <f>(((K2523/60)/60)/24)+DATE(1970,1,1)</f>
        <v>42269.967835648145</v>
      </c>
      <c r="T2523" s="12">
        <f t="shared" si="199"/>
        <v>42290.967835648145</v>
      </c>
    </row>
    <row r="2524" spans="1:20" ht="60" x14ac:dyDescent="0.25">
      <c r="A2524" s="7">
        <f t="shared" si="195"/>
        <v>100</v>
      </c>
      <c r="B2524">
        <v>2522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8">
        <f t="shared" si="196"/>
        <v>185.18518518518519</v>
      </c>
      <c r="Q2524" t="str">
        <f t="shared" si="197"/>
        <v>music</v>
      </c>
      <c r="R2524" t="str">
        <f t="shared" si="198"/>
        <v>classical music</v>
      </c>
      <c r="S2524" s="12">
        <f>(((K2524/60)/60)/24)+DATE(1970,1,1)</f>
        <v>42460.573611111111</v>
      </c>
      <c r="T2524" s="12">
        <f t="shared" si="199"/>
        <v>42482.619444444441</v>
      </c>
    </row>
    <row r="2525" spans="1:20" ht="45" x14ac:dyDescent="0.25">
      <c r="A2525" s="7">
        <f t="shared" si="195"/>
        <v>156</v>
      </c>
      <c r="B2525">
        <v>2523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8">
        <f t="shared" si="196"/>
        <v>54.153846153846153</v>
      </c>
      <c r="Q2525" t="str">
        <f t="shared" si="197"/>
        <v>music</v>
      </c>
      <c r="R2525" t="str">
        <f t="shared" si="198"/>
        <v>classical music</v>
      </c>
      <c r="S2525" s="12">
        <f>(((K2525/60)/60)/24)+DATE(1970,1,1)</f>
        <v>41930.975601851853</v>
      </c>
      <c r="T2525" s="12">
        <f t="shared" si="199"/>
        <v>41961.017268518524</v>
      </c>
    </row>
    <row r="2526" spans="1:20" ht="45" x14ac:dyDescent="0.25">
      <c r="A2526" s="7">
        <f t="shared" si="195"/>
        <v>102</v>
      </c>
      <c r="B2526">
        <v>2524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8">
        <f t="shared" si="196"/>
        <v>177.2093023255814</v>
      </c>
      <c r="Q2526" t="str">
        <f t="shared" si="197"/>
        <v>music</v>
      </c>
      <c r="R2526" t="str">
        <f t="shared" si="198"/>
        <v>classical music</v>
      </c>
      <c r="S2526" s="12">
        <f>(((K2526/60)/60)/24)+DATE(1970,1,1)</f>
        <v>41961.807372685187</v>
      </c>
      <c r="T2526" s="12">
        <f t="shared" si="199"/>
        <v>41994.1875</v>
      </c>
    </row>
    <row r="2527" spans="1:20" ht="45" x14ac:dyDescent="0.25">
      <c r="A2527" s="7">
        <f t="shared" si="195"/>
        <v>100</v>
      </c>
      <c r="B2527">
        <v>2525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8">
        <f t="shared" si="196"/>
        <v>100.325</v>
      </c>
      <c r="Q2527" t="str">
        <f t="shared" si="197"/>
        <v>music</v>
      </c>
      <c r="R2527" t="str">
        <f t="shared" si="198"/>
        <v>classical music</v>
      </c>
      <c r="S2527" s="12">
        <f>(((K2527/60)/60)/24)+DATE(1970,1,1)</f>
        <v>41058.844571759262</v>
      </c>
      <c r="T2527" s="12">
        <f t="shared" si="199"/>
        <v>41088.844571759262</v>
      </c>
    </row>
    <row r="2528" spans="1:20" ht="45" x14ac:dyDescent="0.25">
      <c r="A2528" s="7">
        <f t="shared" si="195"/>
        <v>113</v>
      </c>
      <c r="B2528">
        <v>2526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8">
        <f t="shared" si="196"/>
        <v>136.90909090909091</v>
      </c>
      <c r="Q2528" t="str">
        <f t="shared" si="197"/>
        <v>music</v>
      </c>
      <c r="R2528" t="str">
        <f t="shared" si="198"/>
        <v>classical music</v>
      </c>
      <c r="S2528" s="12">
        <f>(((K2528/60)/60)/24)+DATE(1970,1,1)</f>
        <v>41953.091134259259</v>
      </c>
      <c r="T2528" s="12">
        <f t="shared" si="199"/>
        <v>41981.207638888889</v>
      </c>
    </row>
    <row r="2529" spans="1:20" ht="45" x14ac:dyDescent="0.25">
      <c r="A2529" s="7">
        <f t="shared" si="195"/>
        <v>102</v>
      </c>
      <c r="B2529">
        <v>2527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8">
        <f t="shared" si="196"/>
        <v>57.535211267605632</v>
      </c>
      <c r="Q2529" t="str">
        <f t="shared" si="197"/>
        <v>music</v>
      </c>
      <c r="R2529" t="str">
        <f t="shared" si="198"/>
        <v>classical music</v>
      </c>
      <c r="S2529" s="12">
        <f>(((K2529/60)/60)/24)+DATE(1970,1,1)</f>
        <v>41546.75105324074</v>
      </c>
      <c r="T2529" s="12">
        <f t="shared" si="199"/>
        <v>41565.165972222225</v>
      </c>
    </row>
    <row r="2530" spans="1:20" ht="60" x14ac:dyDescent="0.25">
      <c r="A2530" s="7">
        <f t="shared" si="195"/>
        <v>107</v>
      </c>
      <c r="B2530">
        <v>2528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8">
        <f t="shared" si="196"/>
        <v>52.962839506172834</v>
      </c>
      <c r="Q2530" t="str">
        <f t="shared" si="197"/>
        <v>music</v>
      </c>
      <c r="R2530" t="str">
        <f t="shared" si="198"/>
        <v>classical music</v>
      </c>
      <c r="S2530" s="12">
        <f>(((K2530/60)/60)/24)+DATE(1970,1,1)</f>
        <v>42217.834525462968</v>
      </c>
      <c r="T2530" s="12">
        <f t="shared" si="199"/>
        <v>42236.458333333328</v>
      </c>
    </row>
    <row r="2531" spans="1:20" ht="30" x14ac:dyDescent="0.25">
      <c r="A2531" s="7">
        <f t="shared" si="195"/>
        <v>104</v>
      </c>
      <c r="B2531">
        <v>2529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8">
        <f t="shared" si="196"/>
        <v>82.328947368421055</v>
      </c>
      <c r="Q2531" t="str">
        <f t="shared" si="197"/>
        <v>music</v>
      </c>
      <c r="R2531" t="str">
        <f t="shared" si="198"/>
        <v>classical music</v>
      </c>
      <c r="S2531" s="12">
        <f>(((K2531/60)/60)/24)+DATE(1970,1,1)</f>
        <v>40948.080729166664</v>
      </c>
      <c r="T2531" s="12">
        <f t="shared" si="199"/>
        <v>40993.0390625</v>
      </c>
    </row>
    <row r="2532" spans="1:20" ht="45" x14ac:dyDescent="0.25">
      <c r="A2532" s="7">
        <f t="shared" si="195"/>
        <v>100</v>
      </c>
      <c r="B2532">
        <v>2530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8">
        <f t="shared" si="196"/>
        <v>135.41666666666666</v>
      </c>
      <c r="Q2532" t="str">
        <f t="shared" si="197"/>
        <v>music</v>
      </c>
      <c r="R2532" t="str">
        <f t="shared" si="198"/>
        <v>classical music</v>
      </c>
      <c r="S2532" s="12">
        <f>(((K2532/60)/60)/24)+DATE(1970,1,1)</f>
        <v>42081.864641203705</v>
      </c>
      <c r="T2532" s="12">
        <f t="shared" si="199"/>
        <v>42114.201388888891</v>
      </c>
    </row>
    <row r="2533" spans="1:20" ht="60" x14ac:dyDescent="0.25">
      <c r="A2533" s="7">
        <f t="shared" si="195"/>
        <v>100</v>
      </c>
      <c r="B2533">
        <v>2531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8">
        <f t="shared" si="196"/>
        <v>74.06557377049181</v>
      </c>
      <c r="Q2533" t="str">
        <f t="shared" si="197"/>
        <v>music</v>
      </c>
      <c r="R2533" t="str">
        <f t="shared" si="198"/>
        <v>classical music</v>
      </c>
      <c r="S2533" s="12">
        <f>(((K2533/60)/60)/24)+DATE(1970,1,1)</f>
        <v>42208.680023148147</v>
      </c>
      <c r="T2533" s="12">
        <f t="shared" si="199"/>
        <v>42231.165972222225</v>
      </c>
    </row>
    <row r="2534" spans="1:20" ht="60" x14ac:dyDescent="0.25">
      <c r="A2534" s="7">
        <f t="shared" si="195"/>
        <v>126</v>
      </c>
      <c r="B2534">
        <v>2532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8">
        <f t="shared" si="196"/>
        <v>84.083333333333329</v>
      </c>
      <c r="Q2534" t="str">
        <f t="shared" si="197"/>
        <v>music</v>
      </c>
      <c r="R2534" t="str">
        <f t="shared" si="198"/>
        <v>classical music</v>
      </c>
      <c r="S2534" s="12">
        <f>(((K2534/60)/60)/24)+DATE(1970,1,1)</f>
        <v>41107.849143518521</v>
      </c>
      <c r="T2534" s="12">
        <f t="shared" si="199"/>
        <v>41137.849143518521</v>
      </c>
    </row>
    <row r="2535" spans="1:20" ht="60" x14ac:dyDescent="0.25">
      <c r="A2535" s="7">
        <f t="shared" si="195"/>
        <v>111</v>
      </c>
      <c r="B2535">
        <v>2533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8">
        <f t="shared" si="196"/>
        <v>61.029411764705884</v>
      </c>
      <c r="Q2535" t="str">
        <f t="shared" si="197"/>
        <v>music</v>
      </c>
      <c r="R2535" t="str">
        <f t="shared" si="198"/>
        <v>classical music</v>
      </c>
      <c r="S2535" s="12">
        <f>(((K2535/60)/60)/24)+DATE(1970,1,1)</f>
        <v>41304.751284722224</v>
      </c>
      <c r="T2535" s="12">
        <f t="shared" si="199"/>
        <v>41334.750787037039</v>
      </c>
    </row>
    <row r="2536" spans="1:20" ht="75" x14ac:dyDescent="0.25">
      <c r="A2536" s="7">
        <f t="shared" si="195"/>
        <v>105</v>
      </c>
      <c r="B2536">
        <v>2534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8">
        <f t="shared" si="196"/>
        <v>150</v>
      </c>
      <c r="Q2536" t="str">
        <f t="shared" si="197"/>
        <v>music</v>
      </c>
      <c r="R2536" t="str">
        <f t="shared" si="198"/>
        <v>classical music</v>
      </c>
      <c r="S2536" s="12">
        <f>(((K2536/60)/60)/24)+DATE(1970,1,1)</f>
        <v>40127.700370370374</v>
      </c>
      <c r="T2536" s="12">
        <f t="shared" si="199"/>
        <v>40179.25</v>
      </c>
    </row>
    <row r="2537" spans="1:20" x14ac:dyDescent="0.25">
      <c r="A2537" s="7">
        <f t="shared" si="195"/>
        <v>104</v>
      </c>
      <c r="B2537">
        <v>2535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8">
        <f t="shared" si="196"/>
        <v>266.08974358974359</v>
      </c>
      <c r="Q2537" t="str">
        <f t="shared" si="197"/>
        <v>music</v>
      </c>
      <c r="R2537" t="str">
        <f t="shared" si="198"/>
        <v>classical music</v>
      </c>
      <c r="S2537" s="12">
        <f>(((K2537/60)/60)/24)+DATE(1970,1,1)</f>
        <v>41943.791030092594</v>
      </c>
      <c r="T2537" s="12">
        <f t="shared" si="199"/>
        <v>41974.832696759258</v>
      </c>
    </row>
    <row r="2538" spans="1:20" ht="60" x14ac:dyDescent="0.25">
      <c r="A2538" s="7">
        <f t="shared" si="195"/>
        <v>116</v>
      </c>
      <c r="B2538">
        <v>2536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8">
        <f t="shared" si="196"/>
        <v>7.25</v>
      </c>
      <c r="Q2538" t="str">
        <f t="shared" si="197"/>
        <v>music</v>
      </c>
      <c r="R2538" t="str">
        <f t="shared" si="198"/>
        <v>classical music</v>
      </c>
      <c r="S2538" s="12">
        <f>(((K2538/60)/60)/24)+DATE(1970,1,1)</f>
        <v>41464.106087962966</v>
      </c>
      <c r="T2538" s="12">
        <f t="shared" si="199"/>
        <v>41485.106087962966</v>
      </c>
    </row>
    <row r="2539" spans="1:20" ht="45" x14ac:dyDescent="0.25">
      <c r="A2539" s="7">
        <f t="shared" si="195"/>
        <v>110</v>
      </c>
      <c r="B2539">
        <v>2537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8">
        <f t="shared" si="196"/>
        <v>100</v>
      </c>
      <c r="Q2539" t="str">
        <f t="shared" si="197"/>
        <v>music</v>
      </c>
      <c r="R2539" t="str">
        <f t="shared" si="198"/>
        <v>classical music</v>
      </c>
      <c r="S2539" s="12">
        <f>(((K2539/60)/60)/24)+DATE(1970,1,1)</f>
        <v>40696.648784722223</v>
      </c>
      <c r="T2539" s="12">
        <f t="shared" si="199"/>
        <v>40756.648784722223</v>
      </c>
    </row>
    <row r="2540" spans="1:20" ht="45" x14ac:dyDescent="0.25">
      <c r="A2540" s="7">
        <f t="shared" si="195"/>
        <v>113</v>
      </c>
      <c r="B2540">
        <v>2538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8">
        <f t="shared" si="196"/>
        <v>109.96308108108107</v>
      </c>
      <c r="Q2540" t="str">
        <f t="shared" si="197"/>
        <v>music</v>
      </c>
      <c r="R2540" t="str">
        <f t="shared" si="198"/>
        <v>classical music</v>
      </c>
      <c r="S2540" s="12">
        <f>(((K2540/60)/60)/24)+DATE(1970,1,1)</f>
        <v>41298.509965277779</v>
      </c>
      <c r="T2540" s="12">
        <f t="shared" si="199"/>
        <v>41329.207638888889</v>
      </c>
    </row>
    <row r="2541" spans="1:20" ht="60" x14ac:dyDescent="0.25">
      <c r="A2541" s="7">
        <f t="shared" si="195"/>
        <v>100</v>
      </c>
      <c r="B2541">
        <v>2539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8">
        <f t="shared" si="196"/>
        <v>169.91525423728814</v>
      </c>
      <c r="Q2541" t="str">
        <f t="shared" si="197"/>
        <v>music</v>
      </c>
      <c r="R2541" t="str">
        <f t="shared" si="198"/>
        <v>classical music</v>
      </c>
      <c r="S2541" s="12">
        <f>(((K2541/60)/60)/24)+DATE(1970,1,1)</f>
        <v>41977.902222222227</v>
      </c>
      <c r="T2541" s="12">
        <f t="shared" si="199"/>
        <v>42037.902222222227</v>
      </c>
    </row>
    <row r="2542" spans="1:20" ht="60" x14ac:dyDescent="0.25">
      <c r="A2542" s="7">
        <f t="shared" si="195"/>
        <v>103</v>
      </c>
      <c r="B2542">
        <v>2540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8">
        <f t="shared" si="196"/>
        <v>95.740740740740748</v>
      </c>
      <c r="Q2542" t="str">
        <f t="shared" si="197"/>
        <v>music</v>
      </c>
      <c r="R2542" t="str">
        <f t="shared" si="198"/>
        <v>classical music</v>
      </c>
      <c r="S2542" s="12">
        <f>(((K2542/60)/60)/24)+DATE(1970,1,1)</f>
        <v>40785.675011574072</v>
      </c>
      <c r="T2542" s="12">
        <f t="shared" si="199"/>
        <v>40845.675011574072</v>
      </c>
    </row>
    <row r="2543" spans="1:20" ht="60" x14ac:dyDescent="0.25">
      <c r="A2543" s="7">
        <f t="shared" si="195"/>
        <v>107</v>
      </c>
      <c r="B2543">
        <v>2541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8">
        <f t="shared" si="196"/>
        <v>59.460317460317462</v>
      </c>
      <c r="Q2543" t="str">
        <f t="shared" si="197"/>
        <v>music</v>
      </c>
      <c r="R2543" t="str">
        <f t="shared" si="198"/>
        <v>classical music</v>
      </c>
      <c r="S2543" s="12">
        <f>(((K2543/60)/60)/24)+DATE(1970,1,1)</f>
        <v>41483.449282407404</v>
      </c>
      <c r="T2543" s="12">
        <f t="shared" si="199"/>
        <v>41543.449282407404</v>
      </c>
    </row>
    <row r="2544" spans="1:20" ht="45" x14ac:dyDescent="0.25">
      <c r="A2544" s="7">
        <f t="shared" si="195"/>
        <v>104</v>
      </c>
      <c r="B2544">
        <v>2542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8">
        <f t="shared" si="196"/>
        <v>55.769230769230766</v>
      </c>
      <c r="Q2544" t="str">
        <f t="shared" si="197"/>
        <v>music</v>
      </c>
      <c r="R2544" t="str">
        <f t="shared" si="198"/>
        <v>classical music</v>
      </c>
      <c r="S2544" s="12">
        <f>(((K2544/60)/60)/24)+DATE(1970,1,1)</f>
        <v>41509.426585648151</v>
      </c>
      <c r="T2544" s="12">
        <f t="shared" si="199"/>
        <v>41548.165972222225</v>
      </c>
    </row>
    <row r="2545" spans="1:20" ht="60" x14ac:dyDescent="0.25">
      <c r="A2545" s="7">
        <f t="shared" si="195"/>
        <v>156</v>
      </c>
      <c r="B2545">
        <v>2543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8">
        <f t="shared" si="196"/>
        <v>30.076923076923077</v>
      </c>
      <c r="Q2545" t="str">
        <f t="shared" si="197"/>
        <v>music</v>
      </c>
      <c r="R2545" t="str">
        <f t="shared" si="198"/>
        <v>classical music</v>
      </c>
      <c r="S2545" s="12">
        <f>(((K2545/60)/60)/24)+DATE(1970,1,1)</f>
        <v>40514.107615740737</v>
      </c>
      <c r="T2545" s="12">
        <f t="shared" si="199"/>
        <v>40545.125</v>
      </c>
    </row>
    <row r="2546" spans="1:20" ht="45" x14ac:dyDescent="0.25">
      <c r="A2546" s="7">
        <f t="shared" si="195"/>
        <v>101</v>
      </c>
      <c r="B2546">
        <v>2544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8">
        <f t="shared" si="196"/>
        <v>88.438596491228068</v>
      </c>
      <c r="Q2546" t="str">
        <f t="shared" si="197"/>
        <v>music</v>
      </c>
      <c r="R2546" t="str">
        <f t="shared" si="198"/>
        <v>classical music</v>
      </c>
      <c r="S2546" s="12">
        <f>(((K2546/60)/60)/24)+DATE(1970,1,1)</f>
        <v>41068.520474537036</v>
      </c>
      <c r="T2546" s="12">
        <f t="shared" si="199"/>
        <v>41098.520474537036</v>
      </c>
    </row>
    <row r="2547" spans="1:20" ht="45" x14ac:dyDescent="0.25">
      <c r="A2547" s="7">
        <f t="shared" si="195"/>
        <v>195</v>
      </c>
      <c r="B2547">
        <v>2545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8">
        <f t="shared" si="196"/>
        <v>64.032786885245898</v>
      </c>
      <c r="Q2547" t="str">
        <f t="shared" si="197"/>
        <v>music</v>
      </c>
      <c r="R2547" t="str">
        <f t="shared" si="198"/>
        <v>classical music</v>
      </c>
      <c r="S2547" s="12">
        <f>(((K2547/60)/60)/24)+DATE(1970,1,1)</f>
        <v>42027.13817129629</v>
      </c>
      <c r="T2547" s="12">
        <f t="shared" si="199"/>
        <v>42062.020833333328</v>
      </c>
    </row>
    <row r="2548" spans="1:20" ht="45" x14ac:dyDescent="0.25">
      <c r="A2548" s="7">
        <f t="shared" si="195"/>
        <v>112</v>
      </c>
      <c r="B2548">
        <v>2546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8">
        <f t="shared" si="196"/>
        <v>60.153846153846153</v>
      </c>
      <c r="Q2548" t="str">
        <f t="shared" si="197"/>
        <v>music</v>
      </c>
      <c r="R2548" t="str">
        <f t="shared" si="198"/>
        <v>classical music</v>
      </c>
      <c r="S2548" s="12">
        <f>(((K2548/60)/60)/24)+DATE(1970,1,1)</f>
        <v>41524.858553240738</v>
      </c>
      <c r="T2548" s="12">
        <f t="shared" si="199"/>
        <v>41552.208333333336</v>
      </c>
    </row>
    <row r="2549" spans="1:20" ht="60" x14ac:dyDescent="0.25">
      <c r="A2549" s="7">
        <f t="shared" si="195"/>
        <v>120</v>
      </c>
      <c r="B2549">
        <v>2547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8">
        <f t="shared" si="196"/>
        <v>49.194029850746269</v>
      </c>
      <c r="Q2549" t="str">
        <f t="shared" si="197"/>
        <v>music</v>
      </c>
      <c r="R2549" t="str">
        <f t="shared" si="198"/>
        <v>classical music</v>
      </c>
      <c r="S2549" s="12">
        <f>(((K2549/60)/60)/24)+DATE(1970,1,1)</f>
        <v>40973.773182870369</v>
      </c>
      <c r="T2549" s="12">
        <f t="shared" si="199"/>
        <v>41003.731516203705</v>
      </c>
    </row>
    <row r="2550" spans="1:20" ht="60" x14ac:dyDescent="0.25">
      <c r="A2550" s="7">
        <f t="shared" si="195"/>
        <v>102</v>
      </c>
      <c r="B2550">
        <v>2548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8">
        <f t="shared" si="196"/>
        <v>165.16216216216216</v>
      </c>
      <c r="Q2550" t="str">
        <f t="shared" si="197"/>
        <v>music</v>
      </c>
      <c r="R2550" t="str">
        <f t="shared" si="198"/>
        <v>classical music</v>
      </c>
      <c r="S2550" s="12">
        <f>(((K2550/60)/60)/24)+DATE(1970,1,1)</f>
        <v>42618.625428240746</v>
      </c>
      <c r="T2550" s="12">
        <f t="shared" si="199"/>
        <v>42643.185416666667</v>
      </c>
    </row>
    <row r="2551" spans="1:20" ht="45" x14ac:dyDescent="0.25">
      <c r="A2551" s="7">
        <f t="shared" si="195"/>
        <v>103</v>
      </c>
      <c r="B2551">
        <v>2549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8">
        <f t="shared" si="196"/>
        <v>43.621621621621621</v>
      </c>
      <c r="Q2551" t="str">
        <f t="shared" si="197"/>
        <v>music</v>
      </c>
      <c r="R2551" t="str">
        <f t="shared" si="198"/>
        <v>classical music</v>
      </c>
      <c r="S2551" s="12">
        <f>(((K2551/60)/60)/24)+DATE(1970,1,1)</f>
        <v>41390.757754629631</v>
      </c>
      <c r="T2551" s="12">
        <f t="shared" si="199"/>
        <v>41425.708333333336</v>
      </c>
    </row>
    <row r="2552" spans="1:20" ht="60" x14ac:dyDescent="0.25">
      <c r="A2552" s="7">
        <f t="shared" si="195"/>
        <v>101</v>
      </c>
      <c r="B2552">
        <v>2550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8">
        <f t="shared" si="196"/>
        <v>43.7</v>
      </c>
      <c r="Q2552" t="str">
        <f t="shared" si="197"/>
        <v>music</v>
      </c>
      <c r="R2552" t="str">
        <f t="shared" si="198"/>
        <v>classical music</v>
      </c>
      <c r="S2552" s="12">
        <f>(((K2552/60)/60)/24)+DATE(1970,1,1)</f>
        <v>42228.634328703702</v>
      </c>
      <c r="T2552" s="12">
        <f t="shared" si="199"/>
        <v>42285.165972222225</v>
      </c>
    </row>
    <row r="2553" spans="1:20" ht="45" x14ac:dyDescent="0.25">
      <c r="A2553" s="7">
        <f t="shared" si="195"/>
        <v>103</v>
      </c>
      <c r="B2553">
        <v>2551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8">
        <f t="shared" si="196"/>
        <v>67.419642857142861</v>
      </c>
      <c r="Q2553" t="str">
        <f t="shared" si="197"/>
        <v>music</v>
      </c>
      <c r="R2553" t="str">
        <f t="shared" si="198"/>
        <v>classical music</v>
      </c>
      <c r="S2553" s="12">
        <f>(((K2553/60)/60)/24)+DATE(1970,1,1)</f>
        <v>40961.252141203702</v>
      </c>
      <c r="T2553" s="12">
        <f t="shared" si="199"/>
        <v>40989.866666666669</v>
      </c>
    </row>
    <row r="2554" spans="1:20" ht="60" x14ac:dyDescent="0.25">
      <c r="A2554" s="7">
        <f t="shared" si="195"/>
        <v>107</v>
      </c>
      <c r="B2554">
        <v>2552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8">
        <f t="shared" si="196"/>
        <v>177.5</v>
      </c>
      <c r="Q2554" t="str">
        <f t="shared" si="197"/>
        <v>music</v>
      </c>
      <c r="R2554" t="str">
        <f t="shared" si="198"/>
        <v>classical music</v>
      </c>
      <c r="S2554" s="12">
        <f>(((K2554/60)/60)/24)+DATE(1970,1,1)</f>
        <v>42769.809965277775</v>
      </c>
      <c r="T2554" s="12">
        <f t="shared" si="199"/>
        <v>42799.809965277775</v>
      </c>
    </row>
    <row r="2555" spans="1:20" ht="45" x14ac:dyDescent="0.25">
      <c r="A2555" s="7">
        <f t="shared" si="195"/>
        <v>156</v>
      </c>
      <c r="B2555">
        <v>2553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8">
        <f t="shared" si="196"/>
        <v>38.883333333333333</v>
      </c>
      <c r="Q2555" t="str">
        <f t="shared" si="197"/>
        <v>music</v>
      </c>
      <c r="R2555" t="str">
        <f t="shared" si="198"/>
        <v>classical music</v>
      </c>
      <c r="S2555" s="12">
        <f>(((K2555/60)/60)/24)+DATE(1970,1,1)</f>
        <v>41113.199155092596</v>
      </c>
      <c r="T2555" s="12">
        <f t="shared" si="199"/>
        <v>41173.199155092596</v>
      </c>
    </row>
    <row r="2556" spans="1:20" ht="60" x14ac:dyDescent="0.25">
      <c r="A2556" s="7">
        <f t="shared" si="195"/>
        <v>123</v>
      </c>
      <c r="B2556">
        <v>2554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8">
        <f t="shared" si="196"/>
        <v>54.985074626865675</v>
      </c>
      <c r="Q2556" t="str">
        <f t="shared" si="197"/>
        <v>music</v>
      </c>
      <c r="R2556" t="str">
        <f t="shared" si="198"/>
        <v>classical music</v>
      </c>
      <c r="S2556" s="12">
        <f>(((K2556/60)/60)/24)+DATE(1970,1,1)</f>
        <v>42125.078275462962</v>
      </c>
      <c r="T2556" s="12">
        <f t="shared" si="199"/>
        <v>42156.165972222225</v>
      </c>
    </row>
    <row r="2557" spans="1:20" ht="60" x14ac:dyDescent="0.25">
      <c r="A2557" s="7">
        <f t="shared" si="195"/>
        <v>107</v>
      </c>
      <c r="B2557">
        <v>2555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8">
        <f t="shared" si="196"/>
        <v>61.342857142857142</v>
      </c>
      <c r="Q2557" t="str">
        <f t="shared" si="197"/>
        <v>music</v>
      </c>
      <c r="R2557" t="str">
        <f t="shared" si="198"/>
        <v>classical music</v>
      </c>
      <c r="S2557" s="12">
        <f>(((K2557/60)/60)/24)+DATE(1970,1,1)</f>
        <v>41026.655011574076</v>
      </c>
      <c r="T2557" s="12">
        <f t="shared" si="199"/>
        <v>41057.655011574076</v>
      </c>
    </row>
    <row r="2558" spans="1:20" ht="60" x14ac:dyDescent="0.25">
      <c r="A2558" s="7">
        <f t="shared" si="195"/>
        <v>106</v>
      </c>
      <c r="B2558">
        <v>2556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8">
        <f t="shared" si="196"/>
        <v>23.117647058823529</v>
      </c>
      <c r="Q2558" t="str">
        <f t="shared" si="197"/>
        <v>music</v>
      </c>
      <c r="R2558" t="str">
        <f t="shared" si="198"/>
        <v>classical music</v>
      </c>
      <c r="S2558" s="12">
        <f>(((K2558/60)/60)/24)+DATE(1970,1,1)</f>
        <v>41222.991400462961</v>
      </c>
      <c r="T2558" s="12">
        <f t="shared" si="199"/>
        <v>41267.991400462961</v>
      </c>
    </row>
    <row r="2559" spans="1:20" ht="30" x14ac:dyDescent="0.25">
      <c r="A2559" s="7">
        <f t="shared" si="195"/>
        <v>118</v>
      </c>
      <c r="B2559">
        <v>2557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8">
        <f t="shared" si="196"/>
        <v>29.611111111111111</v>
      </c>
      <c r="Q2559" t="str">
        <f t="shared" si="197"/>
        <v>music</v>
      </c>
      <c r="R2559" t="str">
        <f t="shared" si="198"/>
        <v>classical music</v>
      </c>
      <c r="S2559" s="12">
        <f>(((K2559/60)/60)/24)+DATE(1970,1,1)</f>
        <v>41744.745208333334</v>
      </c>
      <c r="T2559" s="12">
        <f t="shared" si="199"/>
        <v>41774.745208333334</v>
      </c>
    </row>
    <row r="2560" spans="1:20" ht="45" x14ac:dyDescent="0.25">
      <c r="A2560" s="7">
        <f t="shared" si="195"/>
        <v>109</v>
      </c>
      <c r="B2560">
        <v>2558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8">
        <f t="shared" si="196"/>
        <v>75.611111111111114</v>
      </c>
      <c r="Q2560" t="str">
        <f t="shared" si="197"/>
        <v>music</v>
      </c>
      <c r="R2560" t="str">
        <f t="shared" si="198"/>
        <v>classical music</v>
      </c>
      <c r="S2560" s="12">
        <f>(((K2560/60)/60)/24)+DATE(1970,1,1)</f>
        <v>42093.860023148154</v>
      </c>
      <c r="T2560" s="12">
        <f t="shared" si="199"/>
        <v>42125.582638888889</v>
      </c>
    </row>
    <row r="2561" spans="1:20" ht="60" x14ac:dyDescent="0.25">
      <c r="A2561" s="7">
        <f t="shared" si="195"/>
        <v>111</v>
      </c>
      <c r="B2561">
        <v>2559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8">
        <f t="shared" si="196"/>
        <v>35.6</v>
      </c>
      <c r="Q2561" t="str">
        <f t="shared" si="197"/>
        <v>music</v>
      </c>
      <c r="R2561" t="str">
        <f t="shared" si="198"/>
        <v>classical music</v>
      </c>
      <c r="S2561" s="12">
        <f>(((K2561/60)/60)/24)+DATE(1970,1,1)</f>
        <v>40829.873657407406</v>
      </c>
      <c r="T2561" s="12">
        <f t="shared" si="199"/>
        <v>40862.817361111112</v>
      </c>
    </row>
    <row r="2562" spans="1:20" ht="60" x14ac:dyDescent="0.25">
      <c r="A2562" s="7">
        <f t="shared" si="195"/>
        <v>100</v>
      </c>
      <c r="B2562">
        <v>2560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8">
        <f t="shared" si="196"/>
        <v>143</v>
      </c>
      <c r="Q2562" t="str">
        <f t="shared" si="197"/>
        <v>music</v>
      </c>
      <c r="R2562" t="str">
        <f t="shared" si="198"/>
        <v>classical music</v>
      </c>
      <c r="S2562" s="12">
        <f>(((K2562/60)/60)/24)+DATE(1970,1,1)</f>
        <v>42039.951087962967</v>
      </c>
      <c r="T2562" s="12">
        <f t="shared" si="199"/>
        <v>42069.951087962967</v>
      </c>
    </row>
    <row r="2563" spans="1:20" ht="60" x14ac:dyDescent="0.25">
      <c r="A2563" s="7">
        <f t="shared" ref="A2563:A2626" si="200">IF(E2563&gt;0,ROUND(100*F2563/E2563,0),0)</f>
        <v>0</v>
      </c>
      <c r="B2563">
        <v>2561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8">
        <f t="shared" ref="P2563:P2626" si="201">IF(M2563&gt;0,F2563/M2563,0)</f>
        <v>0</v>
      </c>
      <c r="Q2563" t="str">
        <f t="shared" ref="Q2563:Q2626" si="202">MID(O2563,1,FIND("/",O2563)-1)</f>
        <v>food</v>
      </c>
      <c r="R2563" t="str">
        <f t="shared" ref="R2563:R2626" si="203">MID(O2563,FIND("/",O2563)+1,LEN(O2563)-FIND("/",O2563))</f>
        <v>food trucks</v>
      </c>
      <c r="S2563" s="12">
        <f>(((K2563/60)/60)/24)+DATE(1970,1,1)</f>
        <v>42260.528807870374</v>
      </c>
      <c r="T2563" s="12">
        <f t="shared" ref="T2563:T2626" si="204">(((J2563/60)/60)/24)+DATE(1970,1,1)</f>
        <v>42290.528807870374</v>
      </c>
    </row>
    <row r="2564" spans="1:20" ht="60" x14ac:dyDescent="0.25">
      <c r="A2564" s="7">
        <f t="shared" si="200"/>
        <v>1</v>
      </c>
      <c r="B2564">
        <v>2562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8">
        <f t="shared" si="201"/>
        <v>25</v>
      </c>
      <c r="Q2564" t="str">
        <f t="shared" si="202"/>
        <v>food</v>
      </c>
      <c r="R2564" t="str">
        <f t="shared" si="203"/>
        <v>food trucks</v>
      </c>
      <c r="S2564" s="12">
        <f>(((K2564/60)/60)/24)+DATE(1970,1,1)</f>
        <v>42594.524756944447</v>
      </c>
      <c r="T2564" s="12">
        <f t="shared" si="204"/>
        <v>42654.524756944447</v>
      </c>
    </row>
    <row r="2565" spans="1:20" ht="30" x14ac:dyDescent="0.25">
      <c r="A2565" s="7">
        <f t="shared" si="200"/>
        <v>0</v>
      </c>
      <c r="B2565">
        <v>2563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8">
        <f t="shared" si="201"/>
        <v>0</v>
      </c>
      <c r="Q2565" t="str">
        <f t="shared" si="202"/>
        <v>food</v>
      </c>
      <c r="R2565" t="str">
        <f t="shared" si="203"/>
        <v>food trucks</v>
      </c>
      <c r="S2565" s="12">
        <f>(((K2565/60)/60)/24)+DATE(1970,1,1)</f>
        <v>42155.139479166668</v>
      </c>
      <c r="T2565" s="12">
        <f t="shared" si="204"/>
        <v>42215.139479166668</v>
      </c>
    </row>
    <row r="2566" spans="1:20" ht="45" x14ac:dyDescent="0.25">
      <c r="A2566" s="7">
        <f t="shared" si="200"/>
        <v>0</v>
      </c>
      <c r="B2566">
        <v>2564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8">
        <f t="shared" si="201"/>
        <v>0</v>
      </c>
      <c r="Q2566" t="str">
        <f t="shared" si="202"/>
        <v>food</v>
      </c>
      <c r="R2566" t="str">
        <f t="shared" si="203"/>
        <v>food trucks</v>
      </c>
      <c r="S2566" s="12">
        <f>(((K2566/60)/60)/24)+DATE(1970,1,1)</f>
        <v>41822.040497685186</v>
      </c>
      <c r="T2566" s="12">
        <f t="shared" si="204"/>
        <v>41852.040497685186</v>
      </c>
    </row>
    <row r="2567" spans="1:20" ht="45" x14ac:dyDescent="0.25">
      <c r="A2567" s="7">
        <f t="shared" si="200"/>
        <v>1</v>
      </c>
      <c r="B2567">
        <v>2565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8">
        <f t="shared" si="201"/>
        <v>100</v>
      </c>
      <c r="Q2567" t="str">
        <f t="shared" si="202"/>
        <v>food</v>
      </c>
      <c r="R2567" t="str">
        <f t="shared" si="203"/>
        <v>food trucks</v>
      </c>
      <c r="S2567" s="12">
        <f>(((K2567/60)/60)/24)+DATE(1970,1,1)</f>
        <v>42440.650335648148</v>
      </c>
      <c r="T2567" s="12">
        <f t="shared" si="204"/>
        <v>42499.868055555555</v>
      </c>
    </row>
    <row r="2568" spans="1:20" ht="45" x14ac:dyDescent="0.25">
      <c r="A2568" s="7">
        <f t="shared" si="200"/>
        <v>0</v>
      </c>
      <c r="B2568">
        <v>2566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8">
        <f t="shared" si="201"/>
        <v>0</v>
      </c>
      <c r="Q2568" t="str">
        <f t="shared" si="202"/>
        <v>food</v>
      </c>
      <c r="R2568" t="str">
        <f t="shared" si="203"/>
        <v>food trucks</v>
      </c>
      <c r="S2568" s="12">
        <f>(((K2568/60)/60)/24)+DATE(1970,1,1)</f>
        <v>41842.980879629627</v>
      </c>
      <c r="T2568" s="12">
        <f t="shared" si="204"/>
        <v>41872.980879629627</v>
      </c>
    </row>
    <row r="2569" spans="1:20" ht="45" x14ac:dyDescent="0.25">
      <c r="A2569" s="7">
        <f t="shared" si="200"/>
        <v>0</v>
      </c>
      <c r="B2569">
        <v>2567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8">
        <f t="shared" si="201"/>
        <v>60</v>
      </c>
      <c r="Q2569" t="str">
        <f t="shared" si="202"/>
        <v>food</v>
      </c>
      <c r="R2569" t="str">
        <f t="shared" si="203"/>
        <v>food trucks</v>
      </c>
      <c r="S2569" s="12">
        <f>(((K2569/60)/60)/24)+DATE(1970,1,1)</f>
        <v>42087.878912037035</v>
      </c>
      <c r="T2569" s="12">
        <f t="shared" si="204"/>
        <v>42117.878912037035</v>
      </c>
    </row>
    <row r="2570" spans="1:20" ht="60" x14ac:dyDescent="0.25">
      <c r="A2570" s="7">
        <f t="shared" si="200"/>
        <v>1</v>
      </c>
      <c r="B2570">
        <v>2568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8">
        <f t="shared" si="201"/>
        <v>50</v>
      </c>
      <c r="Q2570" t="str">
        <f t="shared" si="202"/>
        <v>food</v>
      </c>
      <c r="R2570" t="str">
        <f t="shared" si="203"/>
        <v>food trucks</v>
      </c>
      <c r="S2570" s="12">
        <f>(((K2570/60)/60)/24)+DATE(1970,1,1)</f>
        <v>42584.666597222225</v>
      </c>
      <c r="T2570" s="12">
        <f t="shared" si="204"/>
        <v>42614.666597222225</v>
      </c>
    </row>
    <row r="2571" spans="1:20" ht="45" x14ac:dyDescent="0.25">
      <c r="A2571" s="7">
        <f t="shared" si="200"/>
        <v>2</v>
      </c>
      <c r="B2571">
        <v>2569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8">
        <f t="shared" si="201"/>
        <v>72.5</v>
      </c>
      <c r="Q2571" t="str">
        <f t="shared" si="202"/>
        <v>food</v>
      </c>
      <c r="R2571" t="str">
        <f t="shared" si="203"/>
        <v>food trucks</v>
      </c>
      <c r="S2571" s="12">
        <f>(((K2571/60)/60)/24)+DATE(1970,1,1)</f>
        <v>42234.105462962965</v>
      </c>
      <c r="T2571" s="12">
        <f t="shared" si="204"/>
        <v>42264.105462962965</v>
      </c>
    </row>
    <row r="2572" spans="1:20" ht="45" x14ac:dyDescent="0.25">
      <c r="A2572" s="7">
        <f t="shared" si="200"/>
        <v>1</v>
      </c>
      <c r="B2572">
        <v>2570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8">
        <f t="shared" si="201"/>
        <v>29.5</v>
      </c>
      <c r="Q2572" t="str">
        <f t="shared" si="202"/>
        <v>food</v>
      </c>
      <c r="R2572" t="str">
        <f t="shared" si="203"/>
        <v>food trucks</v>
      </c>
      <c r="S2572" s="12">
        <f>(((K2572/60)/60)/24)+DATE(1970,1,1)</f>
        <v>42744.903182870374</v>
      </c>
      <c r="T2572" s="12">
        <f t="shared" si="204"/>
        <v>42774.903182870374</v>
      </c>
    </row>
    <row r="2573" spans="1:20" ht="45" x14ac:dyDescent="0.25">
      <c r="A2573" s="7">
        <f t="shared" si="200"/>
        <v>0</v>
      </c>
      <c r="B2573">
        <v>2571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8">
        <f t="shared" si="201"/>
        <v>62.5</v>
      </c>
      <c r="Q2573" t="str">
        <f t="shared" si="202"/>
        <v>food</v>
      </c>
      <c r="R2573" t="str">
        <f t="shared" si="203"/>
        <v>food trucks</v>
      </c>
      <c r="S2573" s="12">
        <f>(((K2573/60)/60)/24)+DATE(1970,1,1)</f>
        <v>42449.341678240744</v>
      </c>
      <c r="T2573" s="12">
        <f t="shared" si="204"/>
        <v>42509.341678240744</v>
      </c>
    </row>
    <row r="2574" spans="1:20" ht="45" x14ac:dyDescent="0.25">
      <c r="A2574" s="7">
        <f t="shared" si="200"/>
        <v>0</v>
      </c>
      <c r="B2574">
        <v>2572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8">
        <f t="shared" si="201"/>
        <v>0</v>
      </c>
      <c r="Q2574" t="str">
        <f t="shared" si="202"/>
        <v>food</v>
      </c>
      <c r="R2574" t="str">
        <f t="shared" si="203"/>
        <v>food trucks</v>
      </c>
      <c r="S2574" s="12">
        <f>(((K2574/60)/60)/24)+DATE(1970,1,1)</f>
        <v>42077.119409722218</v>
      </c>
      <c r="T2574" s="12">
        <f t="shared" si="204"/>
        <v>42107.119409722218</v>
      </c>
    </row>
    <row r="2575" spans="1:20" ht="60" x14ac:dyDescent="0.25">
      <c r="A2575" s="7">
        <f t="shared" si="200"/>
        <v>0</v>
      </c>
      <c r="B2575">
        <v>2573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8">
        <f t="shared" si="201"/>
        <v>0</v>
      </c>
      <c r="Q2575" t="str">
        <f t="shared" si="202"/>
        <v>food</v>
      </c>
      <c r="R2575" t="str">
        <f t="shared" si="203"/>
        <v>food trucks</v>
      </c>
      <c r="S2575" s="12">
        <f>(((K2575/60)/60)/24)+DATE(1970,1,1)</f>
        <v>41829.592002314814</v>
      </c>
      <c r="T2575" s="12">
        <f t="shared" si="204"/>
        <v>41874.592002314814</v>
      </c>
    </row>
    <row r="2576" spans="1:20" ht="60" x14ac:dyDescent="0.25">
      <c r="A2576" s="7">
        <f t="shared" si="200"/>
        <v>0</v>
      </c>
      <c r="B2576">
        <v>2574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8">
        <f t="shared" si="201"/>
        <v>0</v>
      </c>
      <c r="Q2576" t="str">
        <f t="shared" si="202"/>
        <v>food</v>
      </c>
      <c r="R2576" t="str">
        <f t="shared" si="203"/>
        <v>food trucks</v>
      </c>
      <c r="S2576" s="12">
        <f>(((K2576/60)/60)/24)+DATE(1970,1,1)</f>
        <v>42487.825752314813</v>
      </c>
      <c r="T2576" s="12">
        <f t="shared" si="204"/>
        <v>42508.825752314813</v>
      </c>
    </row>
    <row r="2577" spans="1:20" ht="60" x14ac:dyDescent="0.25">
      <c r="A2577" s="7">
        <f t="shared" si="200"/>
        <v>0</v>
      </c>
      <c r="B2577">
        <v>2575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8">
        <f t="shared" si="201"/>
        <v>0</v>
      </c>
      <c r="Q2577" t="str">
        <f t="shared" si="202"/>
        <v>food</v>
      </c>
      <c r="R2577" t="str">
        <f t="shared" si="203"/>
        <v>food trucks</v>
      </c>
      <c r="S2577" s="12">
        <f>(((K2577/60)/60)/24)+DATE(1970,1,1)</f>
        <v>41986.108726851846</v>
      </c>
      <c r="T2577" s="12">
        <f t="shared" si="204"/>
        <v>42016.108726851846</v>
      </c>
    </row>
    <row r="2578" spans="1:20" ht="30" x14ac:dyDescent="0.25">
      <c r="A2578" s="7">
        <f t="shared" si="200"/>
        <v>0</v>
      </c>
      <c r="B2578">
        <v>2576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8">
        <f t="shared" si="201"/>
        <v>0</v>
      </c>
      <c r="Q2578" t="str">
        <f t="shared" si="202"/>
        <v>food</v>
      </c>
      <c r="R2578" t="str">
        <f t="shared" si="203"/>
        <v>food trucks</v>
      </c>
      <c r="S2578" s="12">
        <f>(((K2578/60)/60)/24)+DATE(1970,1,1)</f>
        <v>42060.00980324074</v>
      </c>
      <c r="T2578" s="12">
        <f t="shared" si="204"/>
        <v>42104.968136574069</v>
      </c>
    </row>
    <row r="2579" spans="1:20" ht="60" x14ac:dyDescent="0.25">
      <c r="A2579" s="7">
        <f t="shared" si="200"/>
        <v>0</v>
      </c>
      <c r="B2579">
        <v>2577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8">
        <f t="shared" si="201"/>
        <v>0</v>
      </c>
      <c r="Q2579" t="str">
        <f t="shared" si="202"/>
        <v>food</v>
      </c>
      <c r="R2579" t="str">
        <f t="shared" si="203"/>
        <v>food trucks</v>
      </c>
      <c r="S2579" s="12">
        <f>(((K2579/60)/60)/24)+DATE(1970,1,1)</f>
        <v>41830.820567129631</v>
      </c>
      <c r="T2579" s="12">
        <f t="shared" si="204"/>
        <v>41855.820567129631</v>
      </c>
    </row>
    <row r="2580" spans="1:20" ht="60" x14ac:dyDescent="0.25">
      <c r="A2580" s="7">
        <f t="shared" si="200"/>
        <v>0</v>
      </c>
      <c r="B2580">
        <v>2578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8">
        <f t="shared" si="201"/>
        <v>0</v>
      </c>
      <c r="Q2580" t="str">
        <f t="shared" si="202"/>
        <v>food</v>
      </c>
      <c r="R2580" t="str">
        <f t="shared" si="203"/>
        <v>food trucks</v>
      </c>
      <c r="S2580" s="12">
        <f>(((K2580/60)/60)/24)+DATE(1970,1,1)</f>
        <v>42238.022905092599</v>
      </c>
      <c r="T2580" s="12">
        <f t="shared" si="204"/>
        <v>42286.708333333328</v>
      </c>
    </row>
    <row r="2581" spans="1:20" ht="45" x14ac:dyDescent="0.25">
      <c r="A2581" s="7">
        <f t="shared" si="200"/>
        <v>0</v>
      </c>
      <c r="B2581">
        <v>2579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8">
        <f t="shared" si="201"/>
        <v>23.083333333333332</v>
      </c>
      <c r="Q2581" t="str">
        <f t="shared" si="202"/>
        <v>food</v>
      </c>
      <c r="R2581" t="str">
        <f t="shared" si="203"/>
        <v>food trucks</v>
      </c>
      <c r="S2581" s="12">
        <f>(((K2581/60)/60)/24)+DATE(1970,1,1)</f>
        <v>41837.829895833333</v>
      </c>
      <c r="T2581" s="12">
        <f t="shared" si="204"/>
        <v>41897.829895833333</v>
      </c>
    </row>
    <row r="2582" spans="1:20" ht="45" x14ac:dyDescent="0.25">
      <c r="A2582" s="7">
        <f t="shared" si="200"/>
        <v>1</v>
      </c>
      <c r="B2582">
        <v>2580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8">
        <f t="shared" si="201"/>
        <v>25.5</v>
      </c>
      <c r="Q2582" t="str">
        <f t="shared" si="202"/>
        <v>food</v>
      </c>
      <c r="R2582" t="str">
        <f t="shared" si="203"/>
        <v>food trucks</v>
      </c>
      <c r="S2582" s="12">
        <f>(((K2582/60)/60)/24)+DATE(1970,1,1)</f>
        <v>42110.326423611114</v>
      </c>
      <c r="T2582" s="12">
        <f t="shared" si="204"/>
        <v>42140.125</v>
      </c>
    </row>
    <row r="2583" spans="1:20" ht="45" x14ac:dyDescent="0.25">
      <c r="A2583" s="7">
        <f t="shared" si="200"/>
        <v>11</v>
      </c>
      <c r="B2583">
        <v>2581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8">
        <f t="shared" si="201"/>
        <v>48.18181818181818</v>
      </c>
      <c r="Q2583" t="str">
        <f t="shared" si="202"/>
        <v>food</v>
      </c>
      <c r="R2583" t="str">
        <f t="shared" si="203"/>
        <v>food trucks</v>
      </c>
      <c r="S2583" s="12">
        <f>(((K2583/60)/60)/24)+DATE(1970,1,1)</f>
        <v>42294.628449074073</v>
      </c>
      <c r="T2583" s="12">
        <f t="shared" si="204"/>
        <v>42324.670115740737</v>
      </c>
    </row>
    <row r="2584" spans="1:20" ht="30" x14ac:dyDescent="0.25">
      <c r="A2584" s="7">
        <f t="shared" si="200"/>
        <v>0</v>
      </c>
      <c r="B2584">
        <v>2582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8">
        <f t="shared" si="201"/>
        <v>1</v>
      </c>
      <c r="Q2584" t="str">
        <f t="shared" si="202"/>
        <v>food</v>
      </c>
      <c r="R2584" t="str">
        <f t="shared" si="203"/>
        <v>food trucks</v>
      </c>
      <c r="S2584" s="12">
        <f>(((K2584/60)/60)/24)+DATE(1970,1,1)</f>
        <v>42642.988819444443</v>
      </c>
      <c r="T2584" s="12">
        <f t="shared" si="204"/>
        <v>42672.988819444443</v>
      </c>
    </row>
    <row r="2585" spans="1:20" ht="45" x14ac:dyDescent="0.25">
      <c r="A2585" s="7">
        <f t="shared" si="200"/>
        <v>1</v>
      </c>
      <c r="B2585">
        <v>2583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8">
        <f t="shared" si="201"/>
        <v>1</v>
      </c>
      <c r="Q2585" t="str">
        <f t="shared" si="202"/>
        <v>food</v>
      </c>
      <c r="R2585" t="str">
        <f t="shared" si="203"/>
        <v>food trucks</v>
      </c>
      <c r="S2585" s="12">
        <f>(((K2585/60)/60)/24)+DATE(1970,1,1)</f>
        <v>42019.76944444445</v>
      </c>
      <c r="T2585" s="12">
        <f t="shared" si="204"/>
        <v>42079.727777777778</v>
      </c>
    </row>
    <row r="2586" spans="1:20" ht="45" x14ac:dyDescent="0.25">
      <c r="A2586" s="7">
        <f t="shared" si="200"/>
        <v>0</v>
      </c>
      <c r="B2586">
        <v>2584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8">
        <f t="shared" si="201"/>
        <v>0</v>
      </c>
      <c r="Q2586" t="str">
        <f t="shared" si="202"/>
        <v>food</v>
      </c>
      <c r="R2586" t="str">
        <f t="shared" si="203"/>
        <v>food trucks</v>
      </c>
      <c r="S2586" s="12">
        <f>(((K2586/60)/60)/24)+DATE(1970,1,1)</f>
        <v>42140.173252314817</v>
      </c>
      <c r="T2586" s="12">
        <f t="shared" si="204"/>
        <v>42170.173252314817</v>
      </c>
    </row>
    <row r="2587" spans="1:20" ht="45" x14ac:dyDescent="0.25">
      <c r="A2587" s="7">
        <f t="shared" si="200"/>
        <v>0</v>
      </c>
      <c r="B2587">
        <v>2585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8">
        <f t="shared" si="201"/>
        <v>50</v>
      </c>
      <c r="Q2587" t="str">
        <f t="shared" si="202"/>
        <v>food</v>
      </c>
      <c r="R2587" t="str">
        <f t="shared" si="203"/>
        <v>food trucks</v>
      </c>
      <c r="S2587" s="12">
        <f>(((K2587/60)/60)/24)+DATE(1970,1,1)</f>
        <v>41795.963333333333</v>
      </c>
      <c r="T2587" s="12">
        <f t="shared" si="204"/>
        <v>41825.963333333333</v>
      </c>
    </row>
    <row r="2588" spans="1:20" ht="30" x14ac:dyDescent="0.25">
      <c r="A2588" s="7">
        <f t="shared" si="200"/>
        <v>0</v>
      </c>
      <c r="B2588">
        <v>2586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8">
        <f t="shared" si="201"/>
        <v>5</v>
      </c>
      <c r="Q2588" t="str">
        <f t="shared" si="202"/>
        <v>food</v>
      </c>
      <c r="R2588" t="str">
        <f t="shared" si="203"/>
        <v>food trucks</v>
      </c>
      <c r="S2588" s="12">
        <f>(((K2588/60)/60)/24)+DATE(1970,1,1)</f>
        <v>42333.330277777779</v>
      </c>
      <c r="T2588" s="12">
        <f t="shared" si="204"/>
        <v>42363.330277777779</v>
      </c>
    </row>
    <row r="2589" spans="1:20" ht="45" x14ac:dyDescent="0.25">
      <c r="A2589" s="7">
        <f t="shared" si="200"/>
        <v>2</v>
      </c>
      <c r="B2589">
        <v>2587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8">
        <f t="shared" si="201"/>
        <v>202.83333333333334</v>
      </c>
      <c r="Q2589" t="str">
        <f t="shared" si="202"/>
        <v>food</v>
      </c>
      <c r="R2589" t="str">
        <f t="shared" si="203"/>
        <v>food trucks</v>
      </c>
      <c r="S2589" s="12">
        <f>(((K2589/60)/60)/24)+DATE(1970,1,1)</f>
        <v>42338.675381944442</v>
      </c>
      <c r="T2589" s="12">
        <f t="shared" si="204"/>
        <v>42368.675381944442</v>
      </c>
    </row>
    <row r="2590" spans="1:20" ht="60" x14ac:dyDescent="0.25">
      <c r="A2590" s="7">
        <f t="shared" si="200"/>
        <v>4</v>
      </c>
      <c r="B2590">
        <v>2588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8">
        <f t="shared" si="201"/>
        <v>29.125</v>
      </c>
      <c r="Q2590" t="str">
        <f t="shared" si="202"/>
        <v>food</v>
      </c>
      <c r="R2590" t="str">
        <f t="shared" si="203"/>
        <v>food trucks</v>
      </c>
      <c r="S2590" s="12">
        <f>(((K2590/60)/60)/24)+DATE(1970,1,1)</f>
        <v>42042.676226851851</v>
      </c>
      <c r="T2590" s="12">
        <f t="shared" si="204"/>
        <v>42094.551388888889</v>
      </c>
    </row>
    <row r="2591" spans="1:20" ht="60" x14ac:dyDescent="0.25">
      <c r="A2591" s="7">
        <f t="shared" si="200"/>
        <v>0</v>
      </c>
      <c r="B2591">
        <v>2589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8">
        <f t="shared" si="201"/>
        <v>5</v>
      </c>
      <c r="Q2591" t="str">
        <f t="shared" si="202"/>
        <v>food</v>
      </c>
      <c r="R2591" t="str">
        <f t="shared" si="203"/>
        <v>food trucks</v>
      </c>
      <c r="S2591" s="12">
        <f>(((K2591/60)/60)/24)+DATE(1970,1,1)</f>
        <v>42422.536192129628</v>
      </c>
      <c r="T2591" s="12">
        <f t="shared" si="204"/>
        <v>42452.494525462964</v>
      </c>
    </row>
    <row r="2592" spans="1:20" ht="60" x14ac:dyDescent="0.25">
      <c r="A2592" s="7">
        <f t="shared" si="200"/>
        <v>0</v>
      </c>
      <c r="B2592">
        <v>2590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8">
        <f t="shared" si="201"/>
        <v>0</v>
      </c>
      <c r="Q2592" t="str">
        <f t="shared" si="202"/>
        <v>food</v>
      </c>
      <c r="R2592" t="str">
        <f t="shared" si="203"/>
        <v>food trucks</v>
      </c>
      <c r="S2592" s="12">
        <f>(((K2592/60)/60)/24)+DATE(1970,1,1)</f>
        <v>42388.589085648149</v>
      </c>
      <c r="T2592" s="12">
        <f t="shared" si="204"/>
        <v>42395.589085648149</v>
      </c>
    </row>
    <row r="2593" spans="1:20" ht="60" x14ac:dyDescent="0.25">
      <c r="A2593" s="7">
        <f t="shared" si="200"/>
        <v>2</v>
      </c>
      <c r="B2593">
        <v>2591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8">
        <f t="shared" si="201"/>
        <v>13</v>
      </c>
      <c r="Q2593" t="str">
        <f t="shared" si="202"/>
        <v>food</v>
      </c>
      <c r="R2593" t="str">
        <f t="shared" si="203"/>
        <v>food trucks</v>
      </c>
      <c r="S2593" s="12">
        <f>(((K2593/60)/60)/24)+DATE(1970,1,1)</f>
        <v>42382.906527777777</v>
      </c>
      <c r="T2593" s="12">
        <f t="shared" si="204"/>
        <v>42442.864861111113</v>
      </c>
    </row>
    <row r="2594" spans="1:20" ht="60" x14ac:dyDescent="0.25">
      <c r="A2594" s="7">
        <f t="shared" si="200"/>
        <v>0</v>
      </c>
      <c r="B2594">
        <v>2592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8">
        <f t="shared" si="201"/>
        <v>50</v>
      </c>
      <c r="Q2594" t="str">
        <f t="shared" si="202"/>
        <v>food</v>
      </c>
      <c r="R2594" t="str">
        <f t="shared" si="203"/>
        <v>food trucks</v>
      </c>
      <c r="S2594" s="12">
        <f>(((K2594/60)/60)/24)+DATE(1970,1,1)</f>
        <v>41887.801168981481</v>
      </c>
      <c r="T2594" s="12">
        <f t="shared" si="204"/>
        <v>41917.801168981481</v>
      </c>
    </row>
    <row r="2595" spans="1:20" ht="45" x14ac:dyDescent="0.25">
      <c r="A2595" s="7">
        <f t="shared" si="200"/>
        <v>0</v>
      </c>
      <c r="B2595">
        <v>2593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8">
        <f t="shared" si="201"/>
        <v>0</v>
      </c>
      <c r="Q2595" t="str">
        <f t="shared" si="202"/>
        <v>food</v>
      </c>
      <c r="R2595" t="str">
        <f t="shared" si="203"/>
        <v>food trucks</v>
      </c>
      <c r="S2595" s="12">
        <f>(((K2595/60)/60)/24)+DATE(1970,1,1)</f>
        <v>42089.84520833334</v>
      </c>
      <c r="T2595" s="12">
        <f t="shared" si="204"/>
        <v>42119.84520833334</v>
      </c>
    </row>
    <row r="2596" spans="1:20" ht="45" x14ac:dyDescent="0.25">
      <c r="A2596" s="7">
        <f t="shared" si="200"/>
        <v>0</v>
      </c>
      <c r="B2596">
        <v>2594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8">
        <f t="shared" si="201"/>
        <v>1</v>
      </c>
      <c r="Q2596" t="str">
        <f t="shared" si="202"/>
        <v>food</v>
      </c>
      <c r="R2596" t="str">
        <f t="shared" si="203"/>
        <v>food trucks</v>
      </c>
      <c r="S2596" s="12">
        <f>(((K2596/60)/60)/24)+DATE(1970,1,1)</f>
        <v>41828.967916666668</v>
      </c>
      <c r="T2596" s="12">
        <f t="shared" si="204"/>
        <v>41858.967916666668</v>
      </c>
    </row>
    <row r="2597" spans="1:20" ht="30" x14ac:dyDescent="0.25">
      <c r="A2597" s="7">
        <f t="shared" si="200"/>
        <v>12</v>
      </c>
      <c r="B2597">
        <v>2595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8">
        <f t="shared" si="201"/>
        <v>96.05263157894737</v>
      </c>
      <c r="Q2597" t="str">
        <f t="shared" si="202"/>
        <v>food</v>
      </c>
      <c r="R2597" t="str">
        <f t="shared" si="203"/>
        <v>food trucks</v>
      </c>
      <c r="S2597" s="12">
        <f>(((K2597/60)/60)/24)+DATE(1970,1,1)</f>
        <v>42760.244212962964</v>
      </c>
      <c r="T2597" s="12">
        <f t="shared" si="204"/>
        <v>42790.244212962964</v>
      </c>
    </row>
    <row r="2598" spans="1:20" ht="60" x14ac:dyDescent="0.25">
      <c r="A2598" s="7">
        <f t="shared" si="200"/>
        <v>24</v>
      </c>
      <c r="B2598">
        <v>2596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8">
        <f t="shared" si="201"/>
        <v>305.77777777777777</v>
      </c>
      <c r="Q2598" t="str">
        <f t="shared" si="202"/>
        <v>food</v>
      </c>
      <c r="R2598" t="str">
        <f t="shared" si="203"/>
        <v>food trucks</v>
      </c>
      <c r="S2598" s="12">
        <f>(((K2598/60)/60)/24)+DATE(1970,1,1)</f>
        <v>41828.664456018516</v>
      </c>
      <c r="T2598" s="12">
        <f t="shared" si="204"/>
        <v>41858.664456018516</v>
      </c>
    </row>
    <row r="2599" spans="1:20" ht="45" x14ac:dyDescent="0.25">
      <c r="A2599" s="7">
        <f t="shared" si="200"/>
        <v>6</v>
      </c>
      <c r="B2599">
        <v>2597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8">
        <f t="shared" si="201"/>
        <v>12.142857142857142</v>
      </c>
      <c r="Q2599" t="str">
        <f t="shared" si="202"/>
        <v>food</v>
      </c>
      <c r="R2599" t="str">
        <f t="shared" si="203"/>
        <v>food trucks</v>
      </c>
      <c r="S2599" s="12">
        <f>(((K2599/60)/60)/24)+DATE(1970,1,1)</f>
        <v>42510.341631944444</v>
      </c>
      <c r="T2599" s="12">
        <f t="shared" si="204"/>
        <v>42540.341631944444</v>
      </c>
    </row>
    <row r="2600" spans="1:20" ht="45" x14ac:dyDescent="0.25">
      <c r="A2600" s="7">
        <f t="shared" si="200"/>
        <v>39</v>
      </c>
      <c r="B2600">
        <v>2598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8">
        <f t="shared" si="201"/>
        <v>83.571428571428569</v>
      </c>
      <c r="Q2600" t="str">
        <f t="shared" si="202"/>
        <v>food</v>
      </c>
      <c r="R2600" t="str">
        <f t="shared" si="203"/>
        <v>food trucks</v>
      </c>
      <c r="S2600" s="12">
        <f>(((K2600/60)/60)/24)+DATE(1970,1,1)</f>
        <v>42240.840289351851</v>
      </c>
      <c r="T2600" s="12">
        <f t="shared" si="204"/>
        <v>42270.840289351851</v>
      </c>
    </row>
    <row r="2601" spans="1:20" ht="45" x14ac:dyDescent="0.25">
      <c r="A2601" s="7">
        <f t="shared" si="200"/>
        <v>1</v>
      </c>
      <c r="B2601">
        <v>2599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8">
        <f t="shared" si="201"/>
        <v>18</v>
      </c>
      <c r="Q2601" t="str">
        <f t="shared" si="202"/>
        <v>food</v>
      </c>
      <c r="R2601" t="str">
        <f t="shared" si="203"/>
        <v>food trucks</v>
      </c>
      <c r="S2601" s="12">
        <f>(((K2601/60)/60)/24)+DATE(1970,1,1)</f>
        <v>41809.754016203704</v>
      </c>
      <c r="T2601" s="12">
        <f t="shared" si="204"/>
        <v>41854.754016203704</v>
      </c>
    </row>
    <row r="2602" spans="1:20" ht="45" x14ac:dyDescent="0.25">
      <c r="A2602" s="7">
        <f t="shared" si="200"/>
        <v>7</v>
      </c>
      <c r="B2602">
        <v>2600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8">
        <f t="shared" si="201"/>
        <v>115.53333333333333</v>
      </c>
      <c r="Q2602" t="str">
        <f t="shared" si="202"/>
        <v>food</v>
      </c>
      <c r="R2602" t="str">
        <f t="shared" si="203"/>
        <v>food trucks</v>
      </c>
      <c r="S2602" s="12">
        <f>(((K2602/60)/60)/24)+DATE(1970,1,1)</f>
        <v>42394.900462962964</v>
      </c>
      <c r="T2602" s="12">
        <f t="shared" si="204"/>
        <v>42454.858796296292</v>
      </c>
    </row>
    <row r="2603" spans="1:20" ht="60" x14ac:dyDescent="0.25">
      <c r="A2603" s="7">
        <f t="shared" si="200"/>
        <v>661</v>
      </c>
      <c r="B2603">
        <v>2601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8">
        <f t="shared" si="201"/>
        <v>21.900662251655628</v>
      </c>
      <c r="Q2603" t="str">
        <f t="shared" si="202"/>
        <v>technology</v>
      </c>
      <c r="R2603" t="str">
        <f t="shared" si="203"/>
        <v>space exploration</v>
      </c>
      <c r="S2603" s="12">
        <f>(((K2603/60)/60)/24)+DATE(1970,1,1)</f>
        <v>41150.902187499996</v>
      </c>
      <c r="T2603" s="12">
        <f t="shared" si="204"/>
        <v>41165.165972222225</v>
      </c>
    </row>
    <row r="2604" spans="1:20" ht="45" x14ac:dyDescent="0.25">
      <c r="A2604" s="7">
        <f t="shared" si="200"/>
        <v>326</v>
      </c>
      <c r="B2604">
        <v>2602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8">
        <f t="shared" si="201"/>
        <v>80.022494887525568</v>
      </c>
      <c r="Q2604" t="str">
        <f t="shared" si="202"/>
        <v>technology</v>
      </c>
      <c r="R2604" t="str">
        <f t="shared" si="203"/>
        <v>space exploration</v>
      </c>
      <c r="S2604" s="12">
        <f>(((K2604/60)/60)/24)+DATE(1970,1,1)</f>
        <v>41915.747314814813</v>
      </c>
      <c r="T2604" s="12">
        <f t="shared" si="204"/>
        <v>41955.888888888891</v>
      </c>
    </row>
    <row r="2605" spans="1:20" ht="30" x14ac:dyDescent="0.25">
      <c r="A2605" s="7">
        <f t="shared" si="200"/>
        <v>101</v>
      </c>
      <c r="B2605">
        <v>2603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8">
        <f t="shared" si="201"/>
        <v>35.520000000000003</v>
      </c>
      <c r="Q2605" t="str">
        <f t="shared" si="202"/>
        <v>technology</v>
      </c>
      <c r="R2605" t="str">
        <f t="shared" si="203"/>
        <v>space exploration</v>
      </c>
      <c r="S2605" s="12">
        <f>(((K2605/60)/60)/24)+DATE(1970,1,1)</f>
        <v>41617.912662037037</v>
      </c>
      <c r="T2605" s="12">
        <f t="shared" si="204"/>
        <v>41631.912662037037</v>
      </c>
    </row>
    <row r="2606" spans="1:20" ht="45" x14ac:dyDescent="0.25">
      <c r="A2606" s="7">
        <f t="shared" si="200"/>
        <v>104</v>
      </c>
      <c r="B2606">
        <v>2604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8">
        <f t="shared" si="201"/>
        <v>64.933333333333323</v>
      </c>
      <c r="Q2606" t="str">
        <f t="shared" si="202"/>
        <v>technology</v>
      </c>
      <c r="R2606" t="str">
        <f t="shared" si="203"/>
        <v>space exploration</v>
      </c>
      <c r="S2606" s="12">
        <f>(((K2606/60)/60)/24)+DATE(1970,1,1)</f>
        <v>40998.051192129627</v>
      </c>
      <c r="T2606" s="12">
        <f t="shared" si="204"/>
        <v>41028.051192129627</v>
      </c>
    </row>
    <row r="2607" spans="1:20" ht="60" x14ac:dyDescent="0.25">
      <c r="A2607" s="7">
        <f t="shared" si="200"/>
        <v>107</v>
      </c>
      <c r="B2607">
        <v>2605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8">
        <f t="shared" si="201"/>
        <v>60.965703745743475</v>
      </c>
      <c r="Q2607" t="str">
        <f t="shared" si="202"/>
        <v>technology</v>
      </c>
      <c r="R2607" t="str">
        <f t="shared" si="203"/>
        <v>space exploration</v>
      </c>
      <c r="S2607" s="12">
        <f>(((K2607/60)/60)/24)+DATE(1970,1,1)</f>
        <v>42508.541550925926</v>
      </c>
      <c r="T2607" s="12">
        <f t="shared" si="204"/>
        <v>42538.541550925926</v>
      </c>
    </row>
    <row r="2608" spans="1:20" ht="75" x14ac:dyDescent="0.25">
      <c r="A2608" s="7">
        <f t="shared" si="200"/>
        <v>110</v>
      </c>
      <c r="B2608">
        <v>2606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8">
        <f t="shared" si="201"/>
        <v>31.444155844155844</v>
      </c>
      <c r="Q2608" t="str">
        <f t="shared" si="202"/>
        <v>technology</v>
      </c>
      <c r="R2608" t="str">
        <f t="shared" si="203"/>
        <v>space exploration</v>
      </c>
      <c r="S2608" s="12">
        <f>(((K2608/60)/60)/24)+DATE(1970,1,1)</f>
        <v>41726.712754629632</v>
      </c>
      <c r="T2608" s="12">
        <f t="shared" si="204"/>
        <v>41758.712754629632</v>
      </c>
    </row>
    <row r="2609" spans="1:20" ht="60" x14ac:dyDescent="0.25">
      <c r="A2609" s="7">
        <f t="shared" si="200"/>
        <v>408</v>
      </c>
      <c r="B2609">
        <v>2607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8">
        <f t="shared" si="201"/>
        <v>81.949748743718587</v>
      </c>
      <c r="Q2609" t="str">
        <f t="shared" si="202"/>
        <v>technology</v>
      </c>
      <c r="R2609" t="str">
        <f t="shared" si="203"/>
        <v>space exploration</v>
      </c>
      <c r="S2609" s="12">
        <f>(((K2609/60)/60)/24)+DATE(1970,1,1)</f>
        <v>42184.874675925923</v>
      </c>
      <c r="T2609" s="12">
        <f t="shared" si="204"/>
        <v>42228.083333333328</v>
      </c>
    </row>
    <row r="2610" spans="1:20" ht="45" x14ac:dyDescent="0.25">
      <c r="A2610" s="7">
        <f t="shared" si="200"/>
        <v>224</v>
      </c>
      <c r="B2610">
        <v>2608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8">
        <f t="shared" si="201"/>
        <v>58.92763157894737</v>
      </c>
      <c r="Q2610" t="str">
        <f t="shared" si="202"/>
        <v>technology</v>
      </c>
      <c r="R2610" t="str">
        <f t="shared" si="203"/>
        <v>space exploration</v>
      </c>
      <c r="S2610" s="12">
        <f>(((K2610/60)/60)/24)+DATE(1970,1,1)</f>
        <v>42767.801712962959</v>
      </c>
      <c r="T2610" s="12">
        <f t="shared" si="204"/>
        <v>42809</v>
      </c>
    </row>
    <row r="2611" spans="1:20" ht="60" x14ac:dyDescent="0.25">
      <c r="A2611" s="7">
        <f t="shared" si="200"/>
        <v>304</v>
      </c>
      <c r="B2611">
        <v>2609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8">
        <f t="shared" si="201"/>
        <v>157.29347633136095</v>
      </c>
      <c r="Q2611" t="str">
        <f t="shared" si="202"/>
        <v>technology</v>
      </c>
      <c r="R2611" t="str">
        <f t="shared" si="203"/>
        <v>space exploration</v>
      </c>
      <c r="S2611" s="12">
        <f>(((K2611/60)/60)/24)+DATE(1970,1,1)</f>
        <v>41075.237858796296</v>
      </c>
      <c r="T2611" s="12">
        <f t="shared" si="204"/>
        <v>41105.237858796296</v>
      </c>
    </row>
    <row r="2612" spans="1:20" ht="45" x14ac:dyDescent="0.25">
      <c r="A2612" s="7">
        <f t="shared" si="200"/>
        <v>141</v>
      </c>
      <c r="B2612">
        <v>2610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8">
        <f t="shared" si="201"/>
        <v>55.758509532062391</v>
      </c>
      <c r="Q2612" t="str">
        <f t="shared" si="202"/>
        <v>technology</v>
      </c>
      <c r="R2612" t="str">
        <f t="shared" si="203"/>
        <v>space exploration</v>
      </c>
      <c r="S2612" s="12">
        <f>(((K2612/60)/60)/24)+DATE(1970,1,1)</f>
        <v>42564.881076388891</v>
      </c>
      <c r="T2612" s="12">
        <f t="shared" si="204"/>
        <v>42604.290972222225</v>
      </c>
    </row>
    <row r="2613" spans="1:20" ht="60" x14ac:dyDescent="0.25">
      <c r="A2613" s="7">
        <f t="shared" si="200"/>
        <v>2791</v>
      </c>
      <c r="B2613">
        <v>2611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8">
        <f t="shared" si="201"/>
        <v>83.802893802893806</v>
      </c>
      <c r="Q2613" t="str">
        <f t="shared" si="202"/>
        <v>technology</v>
      </c>
      <c r="R2613" t="str">
        <f t="shared" si="203"/>
        <v>space exploration</v>
      </c>
      <c r="S2613" s="12">
        <f>(((K2613/60)/60)/24)+DATE(1970,1,1)</f>
        <v>42704.335810185185</v>
      </c>
      <c r="T2613" s="12">
        <f t="shared" si="204"/>
        <v>42737.957638888889</v>
      </c>
    </row>
    <row r="2614" spans="1:20" ht="45" x14ac:dyDescent="0.25">
      <c r="A2614" s="7">
        <f t="shared" si="200"/>
        <v>172</v>
      </c>
      <c r="B2614">
        <v>2612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8">
        <f t="shared" si="201"/>
        <v>58.422210884353746</v>
      </c>
      <c r="Q2614" t="str">
        <f t="shared" si="202"/>
        <v>technology</v>
      </c>
      <c r="R2614" t="str">
        <f t="shared" si="203"/>
        <v>space exploration</v>
      </c>
      <c r="S2614" s="12">
        <f>(((K2614/60)/60)/24)+DATE(1970,1,1)</f>
        <v>41982.143171296295</v>
      </c>
      <c r="T2614" s="12">
        <f t="shared" si="204"/>
        <v>42013.143171296295</v>
      </c>
    </row>
    <row r="2615" spans="1:20" ht="60" x14ac:dyDescent="0.25">
      <c r="A2615" s="7">
        <f t="shared" si="200"/>
        <v>101</v>
      </c>
      <c r="B2615">
        <v>2613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8">
        <f t="shared" si="201"/>
        <v>270.57142857142856</v>
      </c>
      <c r="Q2615" t="str">
        <f t="shared" si="202"/>
        <v>technology</v>
      </c>
      <c r="R2615" t="str">
        <f t="shared" si="203"/>
        <v>space exploration</v>
      </c>
      <c r="S2615" s="12">
        <f>(((K2615/60)/60)/24)+DATE(1970,1,1)</f>
        <v>41143.81821759259</v>
      </c>
      <c r="T2615" s="12">
        <f t="shared" si="204"/>
        <v>41173.81821759259</v>
      </c>
    </row>
    <row r="2616" spans="1:20" ht="60" x14ac:dyDescent="0.25">
      <c r="A2616" s="7">
        <f t="shared" si="200"/>
        <v>102</v>
      </c>
      <c r="B2616">
        <v>2614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8">
        <f t="shared" si="201"/>
        <v>107.1</v>
      </c>
      <c r="Q2616" t="str">
        <f t="shared" si="202"/>
        <v>technology</v>
      </c>
      <c r="R2616" t="str">
        <f t="shared" si="203"/>
        <v>space exploration</v>
      </c>
      <c r="S2616" s="12">
        <f>(((K2616/60)/60)/24)+DATE(1970,1,1)</f>
        <v>41730.708472222221</v>
      </c>
      <c r="T2616" s="12">
        <f t="shared" si="204"/>
        <v>41759.208333333336</v>
      </c>
    </row>
    <row r="2617" spans="1:20" ht="60" x14ac:dyDescent="0.25">
      <c r="A2617" s="7">
        <f t="shared" si="200"/>
        <v>170</v>
      </c>
      <c r="B2617">
        <v>2615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8">
        <f t="shared" si="201"/>
        <v>47.180555555555557</v>
      </c>
      <c r="Q2617" t="str">
        <f t="shared" si="202"/>
        <v>technology</v>
      </c>
      <c r="R2617" t="str">
        <f t="shared" si="203"/>
        <v>space exploration</v>
      </c>
      <c r="S2617" s="12">
        <f>(((K2617/60)/60)/24)+DATE(1970,1,1)</f>
        <v>42453.49726851852</v>
      </c>
      <c r="T2617" s="12">
        <f t="shared" si="204"/>
        <v>42490.5</v>
      </c>
    </row>
    <row r="2618" spans="1:20" ht="45" x14ac:dyDescent="0.25">
      <c r="A2618" s="7">
        <f t="shared" si="200"/>
        <v>115</v>
      </c>
      <c r="B2618">
        <v>2616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8">
        <f t="shared" si="201"/>
        <v>120.30882352941177</v>
      </c>
      <c r="Q2618" t="str">
        <f t="shared" si="202"/>
        <v>technology</v>
      </c>
      <c r="R2618" t="str">
        <f t="shared" si="203"/>
        <v>space exploration</v>
      </c>
      <c r="S2618" s="12">
        <f>(((K2618/60)/60)/24)+DATE(1970,1,1)</f>
        <v>42211.99454861111</v>
      </c>
      <c r="T2618" s="12">
        <f t="shared" si="204"/>
        <v>42241.99454861111</v>
      </c>
    </row>
    <row r="2619" spans="1:20" ht="60" x14ac:dyDescent="0.25">
      <c r="A2619" s="7">
        <f t="shared" si="200"/>
        <v>878</v>
      </c>
      <c r="B2619">
        <v>2617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8">
        <f t="shared" si="201"/>
        <v>27.59748427672956</v>
      </c>
      <c r="Q2619" t="str">
        <f t="shared" si="202"/>
        <v>technology</v>
      </c>
      <c r="R2619" t="str">
        <f t="shared" si="203"/>
        <v>space exploration</v>
      </c>
      <c r="S2619" s="12">
        <f>(((K2619/60)/60)/24)+DATE(1970,1,1)</f>
        <v>41902.874432870369</v>
      </c>
      <c r="T2619" s="12">
        <f t="shared" si="204"/>
        <v>41932.874432870369</v>
      </c>
    </row>
    <row r="2620" spans="1:20" ht="30" x14ac:dyDescent="0.25">
      <c r="A2620" s="7">
        <f t="shared" si="200"/>
        <v>105</v>
      </c>
      <c r="B2620">
        <v>2618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8">
        <f t="shared" si="201"/>
        <v>205.2987012987013</v>
      </c>
      <c r="Q2620" t="str">
        <f t="shared" si="202"/>
        <v>technology</v>
      </c>
      <c r="R2620" t="str">
        <f t="shared" si="203"/>
        <v>space exploration</v>
      </c>
      <c r="S2620" s="12">
        <f>(((K2620/60)/60)/24)+DATE(1970,1,1)</f>
        <v>42279.792372685188</v>
      </c>
      <c r="T2620" s="12">
        <f t="shared" si="204"/>
        <v>42339.834039351852</v>
      </c>
    </row>
    <row r="2621" spans="1:20" ht="60" x14ac:dyDescent="0.25">
      <c r="A2621" s="7">
        <f t="shared" si="200"/>
        <v>188</v>
      </c>
      <c r="B2621">
        <v>2619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8">
        <f t="shared" si="201"/>
        <v>35.547169811320757</v>
      </c>
      <c r="Q2621" t="str">
        <f t="shared" si="202"/>
        <v>technology</v>
      </c>
      <c r="R2621" t="str">
        <f t="shared" si="203"/>
        <v>space exploration</v>
      </c>
      <c r="S2621" s="12">
        <f>(((K2621/60)/60)/24)+DATE(1970,1,1)</f>
        <v>42273.884305555555</v>
      </c>
      <c r="T2621" s="12">
        <f t="shared" si="204"/>
        <v>42300.458333333328</v>
      </c>
    </row>
    <row r="2622" spans="1:20" ht="60" x14ac:dyDescent="0.25">
      <c r="A2622" s="7">
        <f t="shared" si="200"/>
        <v>144</v>
      </c>
      <c r="B2622">
        <v>2620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8">
        <f t="shared" si="201"/>
        <v>74.639488409272587</v>
      </c>
      <c r="Q2622" t="str">
        <f t="shared" si="202"/>
        <v>technology</v>
      </c>
      <c r="R2622" t="str">
        <f t="shared" si="203"/>
        <v>space exploration</v>
      </c>
      <c r="S2622" s="12">
        <f>(((K2622/60)/60)/24)+DATE(1970,1,1)</f>
        <v>42251.16715277778</v>
      </c>
      <c r="T2622" s="12">
        <f t="shared" si="204"/>
        <v>42288.041666666672</v>
      </c>
    </row>
    <row r="2623" spans="1:20" ht="60" x14ac:dyDescent="0.25">
      <c r="A2623" s="7">
        <f t="shared" si="200"/>
        <v>146</v>
      </c>
      <c r="B2623">
        <v>2621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8">
        <f t="shared" si="201"/>
        <v>47.058064516129029</v>
      </c>
      <c r="Q2623" t="str">
        <f t="shared" si="202"/>
        <v>technology</v>
      </c>
      <c r="R2623" t="str">
        <f t="shared" si="203"/>
        <v>space exploration</v>
      </c>
      <c r="S2623" s="12">
        <f>(((K2623/60)/60)/24)+DATE(1970,1,1)</f>
        <v>42115.74754629629</v>
      </c>
      <c r="T2623" s="12">
        <f t="shared" si="204"/>
        <v>42145.74754629629</v>
      </c>
    </row>
    <row r="2624" spans="1:20" ht="60" x14ac:dyDescent="0.25">
      <c r="A2624" s="7">
        <f t="shared" si="200"/>
        <v>131</v>
      </c>
      <c r="B2624">
        <v>2622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8">
        <f t="shared" si="201"/>
        <v>26.591351351351353</v>
      </c>
      <c r="Q2624" t="str">
        <f t="shared" si="202"/>
        <v>technology</v>
      </c>
      <c r="R2624" t="str">
        <f t="shared" si="203"/>
        <v>space exploration</v>
      </c>
      <c r="S2624" s="12">
        <f>(((K2624/60)/60)/24)+DATE(1970,1,1)</f>
        <v>42689.74324074074</v>
      </c>
      <c r="T2624" s="12">
        <f t="shared" si="204"/>
        <v>42734.74324074074</v>
      </c>
    </row>
    <row r="2625" spans="1:20" ht="60" x14ac:dyDescent="0.25">
      <c r="A2625" s="7">
        <f t="shared" si="200"/>
        <v>114</v>
      </c>
      <c r="B2625">
        <v>2623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8">
        <f t="shared" si="201"/>
        <v>36.774193548387096</v>
      </c>
      <c r="Q2625" t="str">
        <f t="shared" si="202"/>
        <v>technology</v>
      </c>
      <c r="R2625" t="str">
        <f t="shared" si="203"/>
        <v>space exploration</v>
      </c>
      <c r="S2625" s="12">
        <f>(((K2625/60)/60)/24)+DATE(1970,1,1)</f>
        <v>42692.256550925929</v>
      </c>
      <c r="T2625" s="12">
        <f t="shared" si="204"/>
        <v>42706.256550925929</v>
      </c>
    </row>
    <row r="2626" spans="1:20" ht="60" x14ac:dyDescent="0.25">
      <c r="A2626" s="7">
        <f t="shared" si="200"/>
        <v>1379</v>
      </c>
      <c r="B2626">
        <v>2624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8">
        <f t="shared" si="201"/>
        <v>31.820544982698959</v>
      </c>
      <c r="Q2626" t="str">
        <f t="shared" si="202"/>
        <v>technology</v>
      </c>
      <c r="R2626" t="str">
        <f t="shared" si="203"/>
        <v>space exploration</v>
      </c>
      <c r="S2626" s="12">
        <f>(((K2626/60)/60)/24)+DATE(1970,1,1)</f>
        <v>41144.42155092593</v>
      </c>
      <c r="T2626" s="12">
        <f t="shared" si="204"/>
        <v>41165.42155092593</v>
      </c>
    </row>
    <row r="2627" spans="1:20" ht="60" x14ac:dyDescent="0.25">
      <c r="A2627" s="7">
        <f t="shared" ref="A2627:A2690" si="205">IF(E2627&gt;0,ROUND(100*F2627/E2627,0),0)</f>
        <v>956</v>
      </c>
      <c r="B2627">
        <v>2625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8">
        <f t="shared" ref="P2627:P2690" si="206">IF(M2627&gt;0,F2627/M2627,0)</f>
        <v>27.576923076923077</v>
      </c>
      <c r="Q2627" t="str">
        <f t="shared" ref="Q2627:Q2690" si="207">MID(O2627,1,FIND("/",O2627)-1)</f>
        <v>technology</v>
      </c>
      <c r="R2627" t="str">
        <f t="shared" ref="R2627:R2690" si="208">MID(O2627,FIND("/",O2627)+1,LEN(O2627)-FIND("/",O2627))</f>
        <v>space exploration</v>
      </c>
      <c r="S2627" s="12">
        <f>(((K2627/60)/60)/24)+DATE(1970,1,1)</f>
        <v>42658.810277777782</v>
      </c>
      <c r="T2627" s="12">
        <f t="shared" ref="T2627:T2690" si="209">(((J2627/60)/60)/24)+DATE(1970,1,1)</f>
        <v>42683.851944444439</v>
      </c>
    </row>
    <row r="2628" spans="1:20" ht="45" x14ac:dyDescent="0.25">
      <c r="A2628" s="7">
        <f t="shared" si="205"/>
        <v>112</v>
      </c>
      <c r="B2628">
        <v>2626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8">
        <f t="shared" si="206"/>
        <v>56</v>
      </c>
      <c r="Q2628" t="str">
        <f t="shared" si="207"/>
        <v>technology</v>
      </c>
      <c r="R2628" t="str">
        <f t="shared" si="208"/>
        <v>space exploration</v>
      </c>
      <c r="S2628" s="12">
        <f>(((K2628/60)/60)/24)+DATE(1970,1,1)</f>
        <v>42128.628113425926</v>
      </c>
      <c r="T2628" s="12">
        <f t="shared" si="209"/>
        <v>42158.628113425926</v>
      </c>
    </row>
    <row r="2629" spans="1:20" ht="60" x14ac:dyDescent="0.25">
      <c r="A2629" s="7">
        <f t="shared" si="205"/>
        <v>647</v>
      </c>
      <c r="B2629">
        <v>2627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8">
        <f t="shared" si="206"/>
        <v>21.555555555555557</v>
      </c>
      <c r="Q2629" t="str">
        <f t="shared" si="207"/>
        <v>technology</v>
      </c>
      <c r="R2629" t="str">
        <f t="shared" si="208"/>
        <v>space exploration</v>
      </c>
      <c r="S2629" s="12">
        <f>(((K2629/60)/60)/24)+DATE(1970,1,1)</f>
        <v>42304.829409722224</v>
      </c>
      <c r="T2629" s="12">
        <f t="shared" si="209"/>
        <v>42334.871076388896</v>
      </c>
    </row>
    <row r="2630" spans="1:20" ht="45" x14ac:dyDescent="0.25">
      <c r="A2630" s="7">
        <f t="shared" si="205"/>
        <v>110</v>
      </c>
      <c r="B2630">
        <v>2628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8">
        <f t="shared" si="206"/>
        <v>44.095238095238095</v>
      </c>
      <c r="Q2630" t="str">
        <f t="shared" si="207"/>
        <v>technology</v>
      </c>
      <c r="R2630" t="str">
        <f t="shared" si="208"/>
        <v>space exploration</v>
      </c>
      <c r="S2630" s="12">
        <f>(((K2630/60)/60)/24)+DATE(1970,1,1)</f>
        <v>41953.966053240743</v>
      </c>
      <c r="T2630" s="12">
        <f t="shared" si="209"/>
        <v>41973.966053240743</v>
      </c>
    </row>
    <row r="2631" spans="1:20" ht="45" x14ac:dyDescent="0.25">
      <c r="A2631" s="7">
        <f t="shared" si="205"/>
        <v>128</v>
      </c>
      <c r="B2631">
        <v>2629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8">
        <f t="shared" si="206"/>
        <v>63.87</v>
      </c>
      <c r="Q2631" t="str">
        <f t="shared" si="207"/>
        <v>technology</v>
      </c>
      <c r="R2631" t="str">
        <f t="shared" si="208"/>
        <v>space exploration</v>
      </c>
      <c r="S2631" s="12">
        <f>(((K2631/60)/60)/24)+DATE(1970,1,1)</f>
        <v>42108.538449074069</v>
      </c>
      <c r="T2631" s="12">
        <f t="shared" si="209"/>
        <v>42138.538449074069</v>
      </c>
    </row>
    <row r="2632" spans="1:20" ht="60" x14ac:dyDescent="0.25">
      <c r="A2632" s="7">
        <f t="shared" si="205"/>
        <v>158</v>
      </c>
      <c r="B2632">
        <v>2630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8">
        <f t="shared" si="206"/>
        <v>38.987654320987652</v>
      </c>
      <c r="Q2632" t="str">
        <f t="shared" si="207"/>
        <v>technology</v>
      </c>
      <c r="R2632" t="str">
        <f t="shared" si="208"/>
        <v>space exploration</v>
      </c>
      <c r="S2632" s="12">
        <f>(((K2632/60)/60)/24)+DATE(1970,1,1)</f>
        <v>42524.105462962965</v>
      </c>
      <c r="T2632" s="12">
        <f t="shared" si="209"/>
        <v>42551.416666666672</v>
      </c>
    </row>
    <row r="2633" spans="1:20" ht="45" x14ac:dyDescent="0.25">
      <c r="A2633" s="7">
        <f t="shared" si="205"/>
        <v>115</v>
      </c>
      <c r="B2633">
        <v>2631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8">
        <f t="shared" si="206"/>
        <v>80.185489510489504</v>
      </c>
      <c r="Q2633" t="str">
        <f t="shared" si="207"/>
        <v>technology</v>
      </c>
      <c r="R2633" t="str">
        <f t="shared" si="208"/>
        <v>space exploration</v>
      </c>
      <c r="S2633" s="12">
        <f>(((K2633/60)/60)/24)+DATE(1970,1,1)</f>
        <v>42218.169293981482</v>
      </c>
      <c r="T2633" s="12">
        <f t="shared" si="209"/>
        <v>42246.169293981482</v>
      </c>
    </row>
    <row r="2634" spans="1:20" ht="45" x14ac:dyDescent="0.25">
      <c r="A2634" s="7">
        <f t="shared" si="205"/>
        <v>137</v>
      </c>
      <c r="B2634">
        <v>2632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8">
        <f t="shared" si="206"/>
        <v>34.904761904761905</v>
      </c>
      <c r="Q2634" t="str">
        <f t="shared" si="207"/>
        <v>technology</v>
      </c>
      <c r="R2634" t="str">
        <f t="shared" si="208"/>
        <v>space exploration</v>
      </c>
      <c r="S2634" s="12">
        <f>(((K2634/60)/60)/24)+DATE(1970,1,1)</f>
        <v>42494.061793981484</v>
      </c>
      <c r="T2634" s="12">
        <f t="shared" si="209"/>
        <v>42519.061793981484</v>
      </c>
    </row>
    <row r="2635" spans="1:20" ht="60" x14ac:dyDescent="0.25">
      <c r="A2635" s="7">
        <f t="shared" si="205"/>
        <v>355</v>
      </c>
      <c r="B2635">
        <v>2633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8">
        <f t="shared" si="206"/>
        <v>89.100502512562812</v>
      </c>
      <c r="Q2635" t="str">
        <f t="shared" si="207"/>
        <v>technology</v>
      </c>
      <c r="R2635" t="str">
        <f t="shared" si="208"/>
        <v>space exploration</v>
      </c>
      <c r="S2635" s="12">
        <f>(((K2635/60)/60)/24)+DATE(1970,1,1)</f>
        <v>41667.823287037041</v>
      </c>
      <c r="T2635" s="12">
        <f t="shared" si="209"/>
        <v>41697.958333333336</v>
      </c>
    </row>
    <row r="2636" spans="1:20" ht="45" x14ac:dyDescent="0.25">
      <c r="A2636" s="7">
        <f t="shared" si="205"/>
        <v>106</v>
      </c>
      <c r="B2636">
        <v>2634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8">
        <f t="shared" si="206"/>
        <v>39.44</v>
      </c>
      <c r="Q2636" t="str">
        <f t="shared" si="207"/>
        <v>technology</v>
      </c>
      <c r="R2636" t="str">
        <f t="shared" si="208"/>
        <v>space exploration</v>
      </c>
      <c r="S2636" s="12">
        <f>(((K2636/60)/60)/24)+DATE(1970,1,1)</f>
        <v>42612.656493055561</v>
      </c>
      <c r="T2636" s="12">
        <f t="shared" si="209"/>
        <v>42642.656493055561</v>
      </c>
    </row>
    <row r="2637" spans="1:20" ht="60" x14ac:dyDescent="0.25">
      <c r="A2637" s="7">
        <f t="shared" si="205"/>
        <v>100</v>
      </c>
      <c r="B2637">
        <v>2635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8">
        <f t="shared" si="206"/>
        <v>136.9047619047619</v>
      </c>
      <c r="Q2637" t="str">
        <f t="shared" si="207"/>
        <v>technology</v>
      </c>
      <c r="R2637" t="str">
        <f t="shared" si="208"/>
        <v>space exploration</v>
      </c>
      <c r="S2637" s="12">
        <f>(((K2637/60)/60)/24)+DATE(1970,1,1)</f>
        <v>42037.950937500005</v>
      </c>
      <c r="T2637" s="12">
        <f t="shared" si="209"/>
        <v>42072.909270833334</v>
      </c>
    </row>
    <row r="2638" spans="1:20" ht="60" x14ac:dyDescent="0.25">
      <c r="A2638" s="7">
        <f t="shared" si="205"/>
        <v>187</v>
      </c>
      <c r="B2638">
        <v>2636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8">
        <f t="shared" si="206"/>
        <v>37.46</v>
      </c>
      <c r="Q2638" t="str">
        <f t="shared" si="207"/>
        <v>technology</v>
      </c>
      <c r="R2638" t="str">
        <f t="shared" si="208"/>
        <v>space exploration</v>
      </c>
      <c r="S2638" s="12">
        <f>(((K2638/60)/60)/24)+DATE(1970,1,1)</f>
        <v>42636.614745370374</v>
      </c>
      <c r="T2638" s="12">
        <f t="shared" si="209"/>
        <v>42659.041666666672</v>
      </c>
    </row>
    <row r="2639" spans="1:20" ht="45" x14ac:dyDescent="0.25">
      <c r="A2639" s="7">
        <f t="shared" si="205"/>
        <v>166</v>
      </c>
      <c r="B2639">
        <v>2637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8">
        <f t="shared" si="206"/>
        <v>31.96153846153846</v>
      </c>
      <c r="Q2639" t="str">
        <f t="shared" si="207"/>
        <v>technology</v>
      </c>
      <c r="R2639" t="str">
        <f t="shared" si="208"/>
        <v>space exploration</v>
      </c>
      <c r="S2639" s="12">
        <f>(((K2639/60)/60)/24)+DATE(1970,1,1)</f>
        <v>42639.549479166672</v>
      </c>
      <c r="T2639" s="12">
        <f t="shared" si="209"/>
        <v>42655.549479166672</v>
      </c>
    </row>
    <row r="2640" spans="1:20" ht="45" x14ac:dyDescent="0.25">
      <c r="A2640" s="7">
        <f t="shared" si="205"/>
        <v>102</v>
      </c>
      <c r="B2640">
        <v>2638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8">
        <f t="shared" si="206"/>
        <v>25.214285714285715</v>
      </c>
      <c r="Q2640" t="str">
        <f t="shared" si="207"/>
        <v>technology</v>
      </c>
      <c r="R2640" t="str">
        <f t="shared" si="208"/>
        <v>space exploration</v>
      </c>
      <c r="S2640" s="12">
        <f>(((K2640/60)/60)/24)+DATE(1970,1,1)</f>
        <v>41989.913136574076</v>
      </c>
      <c r="T2640" s="12">
        <f t="shared" si="209"/>
        <v>42019.913136574076</v>
      </c>
    </row>
    <row r="2641" spans="1:20" ht="60" x14ac:dyDescent="0.25">
      <c r="A2641" s="7">
        <f t="shared" si="205"/>
        <v>164</v>
      </c>
      <c r="B2641">
        <v>2639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8">
        <f t="shared" si="206"/>
        <v>10.040816326530612</v>
      </c>
      <c r="Q2641" t="str">
        <f t="shared" si="207"/>
        <v>technology</v>
      </c>
      <c r="R2641" t="str">
        <f t="shared" si="208"/>
        <v>space exploration</v>
      </c>
      <c r="S2641" s="12">
        <f>(((K2641/60)/60)/24)+DATE(1970,1,1)</f>
        <v>42024.86513888889</v>
      </c>
      <c r="T2641" s="12">
        <f t="shared" si="209"/>
        <v>42054.86513888889</v>
      </c>
    </row>
    <row r="2642" spans="1:20" ht="75" x14ac:dyDescent="0.25">
      <c r="A2642" s="7">
        <f t="shared" si="205"/>
        <v>106</v>
      </c>
      <c r="B2642">
        <v>2640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8">
        <f t="shared" si="206"/>
        <v>45.94202898550725</v>
      </c>
      <c r="Q2642" t="str">
        <f t="shared" si="207"/>
        <v>technology</v>
      </c>
      <c r="R2642" t="str">
        <f t="shared" si="208"/>
        <v>space exploration</v>
      </c>
      <c r="S2642" s="12">
        <f>(((K2642/60)/60)/24)+DATE(1970,1,1)</f>
        <v>42103.160578703704</v>
      </c>
      <c r="T2642" s="12">
        <f t="shared" si="209"/>
        <v>42163.160578703704</v>
      </c>
    </row>
    <row r="2643" spans="1:20" ht="30" x14ac:dyDescent="0.25">
      <c r="A2643" s="7">
        <f t="shared" si="205"/>
        <v>1</v>
      </c>
      <c r="B2643">
        <v>2641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8">
        <f t="shared" si="206"/>
        <v>15</v>
      </c>
      <c r="Q2643" t="str">
        <f t="shared" si="207"/>
        <v>technology</v>
      </c>
      <c r="R2643" t="str">
        <f t="shared" si="208"/>
        <v>space exploration</v>
      </c>
      <c r="S2643" s="12">
        <f>(((K2643/60)/60)/24)+DATE(1970,1,1)</f>
        <v>41880.827118055553</v>
      </c>
      <c r="T2643" s="12">
        <f t="shared" si="209"/>
        <v>41897.839583333334</v>
      </c>
    </row>
    <row r="2644" spans="1:20" ht="60" x14ac:dyDescent="0.25">
      <c r="A2644" s="7">
        <f t="shared" si="205"/>
        <v>0</v>
      </c>
      <c r="B2644">
        <v>2642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8">
        <f t="shared" si="206"/>
        <v>0</v>
      </c>
      <c r="Q2644" t="str">
        <f t="shared" si="207"/>
        <v>technology</v>
      </c>
      <c r="R2644" t="str">
        <f t="shared" si="208"/>
        <v>space exploration</v>
      </c>
      <c r="S2644" s="12">
        <f>(((K2644/60)/60)/24)+DATE(1970,1,1)</f>
        <v>42536.246620370366</v>
      </c>
      <c r="T2644" s="12">
        <f t="shared" si="209"/>
        <v>42566.289583333331</v>
      </c>
    </row>
    <row r="2645" spans="1:20" ht="60" x14ac:dyDescent="0.25">
      <c r="A2645" s="7">
        <f t="shared" si="205"/>
        <v>34</v>
      </c>
      <c r="B2645">
        <v>2643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8">
        <f t="shared" si="206"/>
        <v>223.58248500999335</v>
      </c>
      <c r="Q2645" t="str">
        <f t="shared" si="207"/>
        <v>technology</v>
      </c>
      <c r="R2645" t="str">
        <f t="shared" si="208"/>
        <v>space exploration</v>
      </c>
      <c r="S2645" s="12">
        <f>(((K2645/60)/60)/24)+DATE(1970,1,1)</f>
        <v>42689.582349537035</v>
      </c>
      <c r="T2645" s="12">
        <f t="shared" si="209"/>
        <v>42725.332638888889</v>
      </c>
    </row>
    <row r="2646" spans="1:20" ht="45" x14ac:dyDescent="0.25">
      <c r="A2646" s="7">
        <f t="shared" si="205"/>
        <v>2</v>
      </c>
      <c r="B2646">
        <v>2644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8">
        <f t="shared" si="206"/>
        <v>39.480769230769234</v>
      </c>
      <c r="Q2646" t="str">
        <f t="shared" si="207"/>
        <v>technology</v>
      </c>
      <c r="R2646" t="str">
        <f t="shared" si="208"/>
        <v>space exploration</v>
      </c>
      <c r="S2646" s="12">
        <f>(((K2646/60)/60)/24)+DATE(1970,1,1)</f>
        <v>42774.792071759264</v>
      </c>
      <c r="T2646" s="12">
        <f t="shared" si="209"/>
        <v>42804.792071759264</v>
      </c>
    </row>
    <row r="2647" spans="1:20" ht="60" x14ac:dyDescent="0.25">
      <c r="A2647" s="7">
        <f t="shared" si="205"/>
        <v>11</v>
      </c>
      <c r="B2647">
        <v>2645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8">
        <f t="shared" si="206"/>
        <v>91.304347826086953</v>
      </c>
      <c r="Q2647" t="str">
        <f t="shared" si="207"/>
        <v>technology</v>
      </c>
      <c r="R2647" t="str">
        <f t="shared" si="208"/>
        <v>space exploration</v>
      </c>
      <c r="S2647" s="12">
        <f>(((K2647/60)/60)/24)+DATE(1970,1,1)</f>
        <v>41921.842627314814</v>
      </c>
      <c r="T2647" s="12">
        <f t="shared" si="209"/>
        <v>41951.884293981479</v>
      </c>
    </row>
    <row r="2648" spans="1:20" ht="45" x14ac:dyDescent="0.25">
      <c r="A2648" s="7">
        <f t="shared" si="205"/>
        <v>8</v>
      </c>
      <c r="B2648">
        <v>2646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8">
        <f t="shared" si="206"/>
        <v>78.666205607476627</v>
      </c>
      <c r="Q2648" t="str">
        <f t="shared" si="207"/>
        <v>technology</v>
      </c>
      <c r="R2648" t="str">
        <f t="shared" si="208"/>
        <v>space exploration</v>
      </c>
      <c r="S2648" s="12">
        <f>(((K2648/60)/60)/24)+DATE(1970,1,1)</f>
        <v>42226.313298611116</v>
      </c>
      <c r="T2648" s="12">
        <f t="shared" si="209"/>
        <v>42256.313298611116</v>
      </c>
    </row>
    <row r="2649" spans="1:20" ht="60" x14ac:dyDescent="0.25">
      <c r="A2649" s="7">
        <f t="shared" si="205"/>
        <v>1</v>
      </c>
      <c r="B2649">
        <v>2647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8">
        <f t="shared" si="206"/>
        <v>12</v>
      </c>
      <c r="Q2649" t="str">
        <f t="shared" si="207"/>
        <v>technology</v>
      </c>
      <c r="R2649" t="str">
        <f t="shared" si="208"/>
        <v>space exploration</v>
      </c>
      <c r="S2649" s="12">
        <f>(((K2649/60)/60)/24)+DATE(1970,1,1)</f>
        <v>42200.261793981481</v>
      </c>
      <c r="T2649" s="12">
        <f t="shared" si="209"/>
        <v>42230.261793981481</v>
      </c>
    </row>
    <row r="2650" spans="1:20" ht="60" x14ac:dyDescent="0.25">
      <c r="A2650" s="7">
        <f t="shared" si="205"/>
        <v>1</v>
      </c>
      <c r="B2650">
        <v>2648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8">
        <f t="shared" si="206"/>
        <v>17.666666666666668</v>
      </c>
      <c r="Q2650" t="str">
        <f t="shared" si="207"/>
        <v>technology</v>
      </c>
      <c r="R2650" t="str">
        <f t="shared" si="208"/>
        <v>space exploration</v>
      </c>
      <c r="S2650" s="12">
        <f>(((K2650/60)/60)/24)+DATE(1970,1,1)</f>
        <v>42408.714814814812</v>
      </c>
      <c r="T2650" s="12">
        <f t="shared" si="209"/>
        <v>42438.714814814812</v>
      </c>
    </row>
    <row r="2651" spans="1:20" ht="30" x14ac:dyDescent="0.25">
      <c r="A2651" s="7">
        <f t="shared" si="205"/>
        <v>0</v>
      </c>
      <c r="B2651">
        <v>2649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8">
        <f t="shared" si="206"/>
        <v>41.333333333333336</v>
      </c>
      <c r="Q2651" t="str">
        <f t="shared" si="207"/>
        <v>technology</v>
      </c>
      <c r="R2651" t="str">
        <f t="shared" si="208"/>
        <v>space exploration</v>
      </c>
      <c r="S2651" s="12">
        <f>(((K2651/60)/60)/24)+DATE(1970,1,1)</f>
        <v>42341.99700231482</v>
      </c>
      <c r="T2651" s="12">
        <f t="shared" si="209"/>
        <v>42401.99700231482</v>
      </c>
    </row>
    <row r="2652" spans="1:20" ht="60" x14ac:dyDescent="0.25">
      <c r="A2652" s="7">
        <f t="shared" si="205"/>
        <v>1</v>
      </c>
      <c r="B2652">
        <v>2650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8">
        <f t="shared" si="206"/>
        <v>71.599999999999994</v>
      </c>
      <c r="Q2652" t="str">
        <f t="shared" si="207"/>
        <v>technology</v>
      </c>
      <c r="R2652" t="str">
        <f t="shared" si="208"/>
        <v>space exploration</v>
      </c>
      <c r="S2652" s="12">
        <f>(((K2652/60)/60)/24)+DATE(1970,1,1)</f>
        <v>42695.624340277776</v>
      </c>
      <c r="T2652" s="12">
        <f t="shared" si="209"/>
        <v>42725.624340277776</v>
      </c>
    </row>
    <row r="2653" spans="1:20" ht="60" x14ac:dyDescent="0.25">
      <c r="A2653" s="7">
        <f t="shared" si="205"/>
        <v>2</v>
      </c>
      <c r="B2653">
        <v>2651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8">
        <f t="shared" si="206"/>
        <v>307.8235294117647</v>
      </c>
      <c r="Q2653" t="str">
        <f t="shared" si="207"/>
        <v>technology</v>
      </c>
      <c r="R2653" t="str">
        <f t="shared" si="208"/>
        <v>space exploration</v>
      </c>
      <c r="S2653" s="12">
        <f>(((K2653/60)/60)/24)+DATE(1970,1,1)</f>
        <v>42327.805659722217</v>
      </c>
      <c r="T2653" s="12">
        <f t="shared" si="209"/>
        <v>42355.805659722217</v>
      </c>
    </row>
    <row r="2654" spans="1:20" ht="60" x14ac:dyDescent="0.25">
      <c r="A2654" s="7">
        <f t="shared" si="205"/>
        <v>1</v>
      </c>
      <c r="B2654">
        <v>2652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8">
        <f t="shared" si="206"/>
        <v>80.454545454545453</v>
      </c>
      <c r="Q2654" t="str">
        <f t="shared" si="207"/>
        <v>technology</v>
      </c>
      <c r="R2654" t="str">
        <f t="shared" si="208"/>
        <v>space exploration</v>
      </c>
      <c r="S2654" s="12">
        <f>(((K2654/60)/60)/24)+DATE(1970,1,1)</f>
        <v>41953.158854166672</v>
      </c>
      <c r="T2654" s="12">
        <f t="shared" si="209"/>
        <v>41983.158854166672</v>
      </c>
    </row>
    <row r="2655" spans="1:20" ht="45" x14ac:dyDescent="0.25">
      <c r="A2655" s="7">
        <f t="shared" si="205"/>
        <v>12</v>
      </c>
      <c r="B2655">
        <v>2653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8">
        <f t="shared" si="206"/>
        <v>83.942857142857136</v>
      </c>
      <c r="Q2655" t="str">
        <f t="shared" si="207"/>
        <v>technology</v>
      </c>
      <c r="R2655" t="str">
        <f t="shared" si="208"/>
        <v>space exploration</v>
      </c>
      <c r="S2655" s="12">
        <f>(((K2655/60)/60)/24)+DATE(1970,1,1)</f>
        <v>41771.651932870373</v>
      </c>
      <c r="T2655" s="12">
        <f t="shared" si="209"/>
        <v>41803.166666666664</v>
      </c>
    </row>
    <row r="2656" spans="1:20" ht="60" x14ac:dyDescent="0.25">
      <c r="A2656" s="7">
        <f t="shared" si="205"/>
        <v>0</v>
      </c>
      <c r="B2656">
        <v>2654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8">
        <f t="shared" si="206"/>
        <v>8.5</v>
      </c>
      <c r="Q2656" t="str">
        <f t="shared" si="207"/>
        <v>technology</v>
      </c>
      <c r="R2656" t="str">
        <f t="shared" si="208"/>
        <v>space exploration</v>
      </c>
      <c r="S2656" s="12">
        <f>(((K2656/60)/60)/24)+DATE(1970,1,1)</f>
        <v>42055.600995370376</v>
      </c>
      <c r="T2656" s="12">
        <f t="shared" si="209"/>
        <v>42115.559328703705</v>
      </c>
    </row>
    <row r="2657" spans="1:20" x14ac:dyDescent="0.25">
      <c r="A2657" s="7">
        <f t="shared" si="205"/>
        <v>21</v>
      </c>
      <c r="B2657">
        <v>2655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8">
        <f t="shared" si="206"/>
        <v>73.372093023255815</v>
      </c>
      <c r="Q2657" t="str">
        <f t="shared" si="207"/>
        <v>technology</v>
      </c>
      <c r="R2657" t="str">
        <f t="shared" si="208"/>
        <v>space exploration</v>
      </c>
      <c r="S2657" s="12">
        <f>(((K2657/60)/60)/24)+DATE(1970,1,1)</f>
        <v>42381.866284722222</v>
      </c>
      <c r="T2657" s="12">
        <f t="shared" si="209"/>
        <v>42409.833333333328</v>
      </c>
    </row>
    <row r="2658" spans="1:20" ht="30" x14ac:dyDescent="0.25">
      <c r="A2658" s="7">
        <f t="shared" si="205"/>
        <v>11</v>
      </c>
      <c r="B2658">
        <v>2656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8">
        <f t="shared" si="206"/>
        <v>112.86184210526316</v>
      </c>
      <c r="Q2658" t="str">
        <f t="shared" si="207"/>
        <v>technology</v>
      </c>
      <c r="R2658" t="str">
        <f t="shared" si="208"/>
        <v>space exploration</v>
      </c>
      <c r="S2658" s="12">
        <f>(((K2658/60)/60)/24)+DATE(1970,1,1)</f>
        <v>42767.688518518517</v>
      </c>
      <c r="T2658" s="12">
        <f t="shared" si="209"/>
        <v>42806.791666666672</v>
      </c>
    </row>
    <row r="2659" spans="1:20" ht="60" x14ac:dyDescent="0.25">
      <c r="A2659" s="7">
        <f t="shared" si="205"/>
        <v>19</v>
      </c>
      <c r="B2659">
        <v>2657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8">
        <f t="shared" si="206"/>
        <v>95.277627118644077</v>
      </c>
      <c r="Q2659" t="str">
        <f t="shared" si="207"/>
        <v>technology</v>
      </c>
      <c r="R2659" t="str">
        <f t="shared" si="208"/>
        <v>space exploration</v>
      </c>
      <c r="S2659" s="12">
        <f>(((K2659/60)/60)/24)+DATE(1970,1,1)</f>
        <v>42551.928854166668</v>
      </c>
      <c r="T2659" s="12">
        <f t="shared" si="209"/>
        <v>42585.0625</v>
      </c>
    </row>
    <row r="2660" spans="1:20" ht="45" x14ac:dyDescent="0.25">
      <c r="A2660" s="7">
        <f t="shared" si="205"/>
        <v>0</v>
      </c>
      <c r="B2660">
        <v>2658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8">
        <f t="shared" si="206"/>
        <v>22.75</v>
      </c>
      <c r="Q2660" t="str">
        <f t="shared" si="207"/>
        <v>technology</v>
      </c>
      <c r="R2660" t="str">
        <f t="shared" si="208"/>
        <v>space exploration</v>
      </c>
      <c r="S2660" s="12">
        <f>(((K2660/60)/60)/24)+DATE(1970,1,1)</f>
        <v>42551.884189814817</v>
      </c>
      <c r="T2660" s="12">
        <f t="shared" si="209"/>
        <v>42581.884189814817</v>
      </c>
    </row>
    <row r="2661" spans="1:20" x14ac:dyDescent="0.25">
      <c r="A2661" s="7">
        <f t="shared" si="205"/>
        <v>3</v>
      </c>
      <c r="B2661">
        <v>2659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8">
        <f t="shared" si="206"/>
        <v>133.30000000000001</v>
      </c>
      <c r="Q2661" t="str">
        <f t="shared" si="207"/>
        <v>technology</v>
      </c>
      <c r="R2661" t="str">
        <f t="shared" si="208"/>
        <v>space exploration</v>
      </c>
      <c r="S2661" s="12">
        <f>(((K2661/60)/60)/24)+DATE(1970,1,1)</f>
        <v>42082.069560185191</v>
      </c>
      <c r="T2661" s="12">
        <f t="shared" si="209"/>
        <v>42112.069560185191</v>
      </c>
    </row>
    <row r="2662" spans="1:20" ht="60" x14ac:dyDescent="0.25">
      <c r="A2662" s="7">
        <f t="shared" si="205"/>
        <v>0</v>
      </c>
      <c r="B2662">
        <v>2660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8">
        <f t="shared" si="206"/>
        <v>3.8</v>
      </c>
      <c r="Q2662" t="str">
        <f t="shared" si="207"/>
        <v>technology</v>
      </c>
      <c r="R2662" t="str">
        <f t="shared" si="208"/>
        <v>space exploration</v>
      </c>
      <c r="S2662" s="12">
        <f>(((K2662/60)/60)/24)+DATE(1970,1,1)</f>
        <v>42272.713171296295</v>
      </c>
      <c r="T2662" s="12">
        <f t="shared" si="209"/>
        <v>42332.754837962959</v>
      </c>
    </row>
    <row r="2663" spans="1:20" ht="45" x14ac:dyDescent="0.25">
      <c r="A2663" s="7">
        <f t="shared" si="205"/>
        <v>103</v>
      </c>
      <c r="B2663">
        <v>2661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8">
        <f t="shared" si="206"/>
        <v>85.75</v>
      </c>
      <c r="Q2663" t="str">
        <f t="shared" si="207"/>
        <v>technology</v>
      </c>
      <c r="R2663" t="str">
        <f t="shared" si="208"/>
        <v>makerspaces</v>
      </c>
      <c r="S2663" s="12">
        <f>(((K2663/60)/60)/24)+DATE(1970,1,1)</f>
        <v>41542.958449074074</v>
      </c>
      <c r="T2663" s="12">
        <f t="shared" si="209"/>
        <v>41572.958449074074</v>
      </c>
    </row>
    <row r="2664" spans="1:20" ht="45" x14ac:dyDescent="0.25">
      <c r="A2664" s="7">
        <f t="shared" si="205"/>
        <v>107</v>
      </c>
      <c r="B2664">
        <v>2662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8">
        <f t="shared" si="206"/>
        <v>267</v>
      </c>
      <c r="Q2664" t="str">
        <f t="shared" si="207"/>
        <v>technology</v>
      </c>
      <c r="R2664" t="str">
        <f t="shared" si="208"/>
        <v>makerspaces</v>
      </c>
      <c r="S2664" s="12">
        <f>(((K2664/60)/60)/24)+DATE(1970,1,1)</f>
        <v>42207.746678240743</v>
      </c>
      <c r="T2664" s="12">
        <f t="shared" si="209"/>
        <v>42237.746678240743</v>
      </c>
    </row>
    <row r="2665" spans="1:20" ht="60" x14ac:dyDescent="0.25">
      <c r="A2665" s="7">
        <f t="shared" si="205"/>
        <v>105</v>
      </c>
      <c r="B2665">
        <v>2663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8">
        <f t="shared" si="206"/>
        <v>373.55803571428572</v>
      </c>
      <c r="Q2665" t="str">
        <f t="shared" si="207"/>
        <v>technology</v>
      </c>
      <c r="R2665" t="str">
        <f t="shared" si="208"/>
        <v>makerspaces</v>
      </c>
      <c r="S2665" s="12">
        <f>(((K2665/60)/60)/24)+DATE(1970,1,1)</f>
        <v>42222.622766203705</v>
      </c>
      <c r="T2665" s="12">
        <f t="shared" si="209"/>
        <v>42251.625</v>
      </c>
    </row>
    <row r="2666" spans="1:20" ht="60" x14ac:dyDescent="0.25">
      <c r="A2666" s="7">
        <f t="shared" si="205"/>
        <v>103</v>
      </c>
      <c r="B2666">
        <v>2664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8">
        <f t="shared" si="206"/>
        <v>174.03846153846155</v>
      </c>
      <c r="Q2666" t="str">
        <f t="shared" si="207"/>
        <v>technology</v>
      </c>
      <c r="R2666" t="str">
        <f t="shared" si="208"/>
        <v>makerspaces</v>
      </c>
      <c r="S2666" s="12">
        <f>(((K2666/60)/60)/24)+DATE(1970,1,1)</f>
        <v>42313.02542824074</v>
      </c>
      <c r="T2666" s="12">
        <f t="shared" si="209"/>
        <v>42347.290972222225</v>
      </c>
    </row>
    <row r="2667" spans="1:20" ht="60" x14ac:dyDescent="0.25">
      <c r="A2667" s="7">
        <f t="shared" si="205"/>
        <v>123</v>
      </c>
      <c r="B2667">
        <v>2665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8">
        <f t="shared" si="206"/>
        <v>93.695652173913047</v>
      </c>
      <c r="Q2667" t="str">
        <f t="shared" si="207"/>
        <v>technology</v>
      </c>
      <c r="R2667" t="str">
        <f t="shared" si="208"/>
        <v>makerspaces</v>
      </c>
      <c r="S2667" s="12">
        <f>(((K2667/60)/60)/24)+DATE(1970,1,1)</f>
        <v>42083.895532407405</v>
      </c>
      <c r="T2667" s="12">
        <f t="shared" si="209"/>
        <v>42128.895532407405</v>
      </c>
    </row>
    <row r="2668" spans="1:20" ht="60" x14ac:dyDescent="0.25">
      <c r="A2668" s="7">
        <f t="shared" si="205"/>
        <v>159</v>
      </c>
      <c r="B2668">
        <v>2666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8">
        <f t="shared" si="206"/>
        <v>77.327718446601949</v>
      </c>
      <c r="Q2668" t="str">
        <f t="shared" si="207"/>
        <v>technology</v>
      </c>
      <c r="R2668" t="str">
        <f t="shared" si="208"/>
        <v>makerspaces</v>
      </c>
      <c r="S2668" s="12">
        <f>(((K2668/60)/60)/24)+DATE(1970,1,1)</f>
        <v>42235.764340277776</v>
      </c>
      <c r="T2668" s="12">
        <f t="shared" si="209"/>
        <v>42272.875</v>
      </c>
    </row>
    <row r="2669" spans="1:20" ht="60" x14ac:dyDescent="0.25">
      <c r="A2669" s="7">
        <f t="shared" si="205"/>
        <v>111</v>
      </c>
      <c r="B2669">
        <v>2667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8">
        <f t="shared" si="206"/>
        <v>92.222222222222229</v>
      </c>
      <c r="Q2669" t="str">
        <f t="shared" si="207"/>
        <v>technology</v>
      </c>
      <c r="R2669" t="str">
        <f t="shared" si="208"/>
        <v>makerspaces</v>
      </c>
      <c r="S2669" s="12">
        <f>(((K2669/60)/60)/24)+DATE(1970,1,1)</f>
        <v>42380.926111111112</v>
      </c>
      <c r="T2669" s="12">
        <f t="shared" si="209"/>
        <v>42410.926111111112</v>
      </c>
    </row>
    <row r="2670" spans="1:20" ht="30" x14ac:dyDescent="0.25">
      <c r="A2670" s="7">
        <f t="shared" si="205"/>
        <v>171</v>
      </c>
      <c r="B2670">
        <v>2668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8">
        <f t="shared" si="206"/>
        <v>60.964285714285715</v>
      </c>
      <c r="Q2670" t="str">
        <f t="shared" si="207"/>
        <v>technology</v>
      </c>
      <c r="R2670" t="str">
        <f t="shared" si="208"/>
        <v>makerspaces</v>
      </c>
      <c r="S2670" s="12">
        <f>(((K2670/60)/60)/24)+DATE(1970,1,1)</f>
        <v>42275.588715277772</v>
      </c>
      <c r="T2670" s="12">
        <f t="shared" si="209"/>
        <v>42317.60555555555</v>
      </c>
    </row>
    <row r="2671" spans="1:20" ht="60" x14ac:dyDescent="0.25">
      <c r="A2671" s="7">
        <f t="shared" si="205"/>
        <v>125</v>
      </c>
      <c r="B2671">
        <v>2669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8">
        <f t="shared" si="206"/>
        <v>91</v>
      </c>
      <c r="Q2671" t="str">
        <f t="shared" si="207"/>
        <v>technology</v>
      </c>
      <c r="R2671" t="str">
        <f t="shared" si="208"/>
        <v>makerspaces</v>
      </c>
      <c r="S2671" s="12">
        <f>(((K2671/60)/60)/24)+DATE(1970,1,1)</f>
        <v>42319.035833333335</v>
      </c>
      <c r="T2671" s="12">
        <f t="shared" si="209"/>
        <v>42379.035833333335</v>
      </c>
    </row>
    <row r="2672" spans="1:20" ht="60" x14ac:dyDescent="0.25">
      <c r="A2672" s="7">
        <f t="shared" si="205"/>
        <v>6</v>
      </c>
      <c r="B2672">
        <v>2670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8">
        <f t="shared" si="206"/>
        <v>41.583333333333336</v>
      </c>
      <c r="Q2672" t="str">
        <f t="shared" si="207"/>
        <v>technology</v>
      </c>
      <c r="R2672" t="str">
        <f t="shared" si="208"/>
        <v>makerspaces</v>
      </c>
      <c r="S2672" s="12">
        <f>(((K2672/60)/60)/24)+DATE(1970,1,1)</f>
        <v>41821.020601851851</v>
      </c>
      <c r="T2672" s="12">
        <f t="shared" si="209"/>
        <v>41849.020601851851</v>
      </c>
    </row>
    <row r="2673" spans="1:20" ht="45" x14ac:dyDescent="0.25">
      <c r="A2673" s="7">
        <f t="shared" si="205"/>
        <v>11</v>
      </c>
      <c r="B2673">
        <v>2671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8">
        <f t="shared" si="206"/>
        <v>33.761904761904759</v>
      </c>
      <c r="Q2673" t="str">
        <f t="shared" si="207"/>
        <v>technology</v>
      </c>
      <c r="R2673" t="str">
        <f t="shared" si="208"/>
        <v>makerspaces</v>
      </c>
      <c r="S2673" s="12">
        <f>(((K2673/60)/60)/24)+DATE(1970,1,1)</f>
        <v>41962.749027777783</v>
      </c>
      <c r="T2673" s="12">
        <f t="shared" si="209"/>
        <v>41992.818055555559</v>
      </c>
    </row>
    <row r="2674" spans="1:20" ht="60" x14ac:dyDescent="0.25">
      <c r="A2674" s="7">
        <f t="shared" si="205"/>
        <v>33</v>
      </c>
      <c r="B2674">
        <v>2672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8">
        <f t="shared" si="206"/>
        <v>70.61702127659575</v>
      </c>
      <c r="Q2674" t="str">
        <f t="shared" si="207"/>
        <v>technology</v>
      </c>
      <c r="R2674" t="str">
        <f t="shared" si="208"/>
        <v>makerspaces</v>
      </c>
      <c r="S2674" s="12">
        <f>(((K2674/60)/60)/24)+DATE(1970,1,1)</f>
        <v>42344.884143518517</v>
      </c>
      <c r="T2674" s="12">
        <f t="shared" si="209"/>
        <v>42366.25</v>
      </c>
    </row>
    <row r="2675" spans="1:20" ht="60" x14ac:dyDescent="0.25">
      <c r="A2675" s="7">
        <f t="shared" si="205"/>
        <v>28</v>
      </c>
      <c r="B2675">
        <v>2673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8">
        <f t="shared" si="206"/>
        <v>167.15151515151516</v>
      </c>
      <c r="Q2675" t="str">
        <f t="shared" si="207"/>
        <v>technology</v>
      </c>
      <c r="R2675" t="str">
        <f t="shared" si="208"/>
        <v>makerspaces</v>
      </c>
      <c r="S2675" s="12">
        <f>(((K2675/60)/60)/24)+DATE(1970,1,1)</f>
        <v>41912.541655092595</v>
      </c>
      <c r="T2675" s="12">
        <f t="shared" si="209"/>
        <v>41941.947916666664</v>
      </c>
    </row>
    <row r="2676" spans="1:20" ht="60" x14ac:dyDescent="0.25">
      <c r="A2676" s="7">
        <f t="shared" si="205"/>
        <v>63</v>
      </c>
      <c r="B2676">
        <v>2674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8">
        <f t="shared" si="206"/>
        <v>128.61988304093566</v>
      </c>
      <c r="Q2676" t="str">
        <f t="shared" si="207"/>
        <v>technology</v>
      </c>
      <c r="R2676" t="str">
        <f t="shared" si="208"/>
        <v>makerspaces</v>
      </c>
      <c r="S2676" s="12">
        <f>(((K2676/60)/60)/24)+DATE(1970,1,1)</f>
        <v>42529.632754629631</v>
      </c>
      <c r="T2676" s="12">
        <f t="shared" si="209"/>
        <v>42556.207638888889</v>
      </c>
    </row>
    <row r="2677" spans="1:20" ht="60" x14ac:dyDescent="0.25">
      <c r="A2677" s="7">
        <f t="shared" si="205"/>
        <v>8</v>
      </c>
      <c r="B2677">
        <v>2675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8">
        <f t="shared" si="206"/>
        <v>65.41379310344827</v>
      </c>
      <c r="Q2677" t="str">
        <f t="shared" si="207"/>
        <v>technology</v>
      </c>
      <c r="R2677" t="str">
        <f t="shared" si="208"/>
        <v>makerspaces</v>
      </c>
      <c r="S2677" s="12">
        <f>(((K2677/60)/60)/24)+DATE(1970,1,1)</f>
        <v>41923.857511574075</v>
      </c>
      <c r="T2677" s="12">
        <f t="shared" si="209"/>
        <v>41953.899178240739</v>
      </c>
    </row>
    <row r="2678" spans="1:20" ht="60" x14ac:dyDescent="0.25">
      <c r="A2678" s="7">
        <f t="shared" si="205"/>
        <v>50</v>
      </c>
      <c r="B2678">
        <v>2676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8">
        <f t="shared" si="206"/>
        <v>117.55555555555556</v>
      </c>
      <c r="Q2678" t="str">
        <f t="shared" si="207"/>
        <v>technology</v>
      </c>
      <c r="R2678" t="str">
        <f t="shared" si="208"/>
        <v>makerspaces</v>
      </c>
      <c r="S2678" s="12">
        <f>(((K2678/60)/60)/24)+DATE(1970,1,1)</f>
        <v>42482.624699074076</v>
      </c>
      <c r="T2678" s="12">
        <f t="shared" si="209"/>
        <v>42512.624699074076</v>
      </c>
    </row>
    <row r="2679" spans="1:20" ht="45" x14ac:dyDescent="0.25">
      <c r="A2679" s="7">
        <f t="shared" si="205"/>
        <v>18</v>
      </c>
      <c r="B2679">
        <v>2677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8">
        <f t="shared" si="206"/>
        <v>126.48148148148148</v>
      </c>
      <c r="Q2679" t="str">
        <f t="shared" si="207"/>
        <v>technology</v>
      </c>
      <c r="R2679" t="str">
        <f t="shared" si="208"/>
        <v>makerspaces</v>
      </c>
      <c r="S2679" s="12">
        <f>(((K2679/60)/60)/24)+DATE(1970,1,1)</f>
        <v>41793.029432870368</v>
      </c>
      <c r="T2679" s="12">
        <f t="shared" si="209"/>
        <v>41823.029432870368</v>
      </c>
    </row>
    <row r="2680" spans="1:20" ht="60" x14ac:dyDescent="0.25">
      <c r="A2680" s="7">
        <f t="shared" si="205"/>
        <v>0</v>
      </c>
      <c r="B2680">
        <v>2678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8">
        <f t="shared" si="206"/>
        <v>550</v>
      </c>
      <c r="Q2680" t="str">
        <f t="shared" si="207"/>
        <v>technology</v>
      </c>
      <c r="R2680" t="str">
        <f t="shared" si="208"/>
        <v>makerspaces</v>
      </c>
      <c r="S2680" s="12">
        <f>(((K2680/60)/60)/24)+DATE(1970,1,1)</f>
        <v>42241.798206018517</v>
      </c>
      <c r="T2680" s="12">
        <f t="shared" si="209"/>
        <v>42271.798206018517</v>
      </c>
    </row>
    <row r="2681" spans="1:20" ht="60" x14ac:dyDescent="0.25">
      <c r="A2681" s="7">
        <f t="shared" si="205"/>
        <v>0</v>
      </c>
      <c r="B2681">
        <v>2679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8">
        <f t="shared" si="206"/>
        <v>44</v>
      </c>
      <c r="Q2681" t="str">
        <f t="shared" si="207"/>
        <v>technology</v>
      </c>
      <c r="R2681" t="str">
        <f t="shared" si="208"/>
        <v>makerspaces</v>
      </c>
      <c r="S2681" s="12">
        <f>(((K2681/60)/60)/24)+DATE(1970,1,1)</f>
        <v>42033.001087962963</v>
      </c>
      <c r="T2681" s="12">
        <f t="shared" si="209"/>
        <v>42063.001087962963</v>
      </c>
    </row>
    <row r="2682" spans="1:20" x14ac:dyDescent="0.25">
      <c r="A2682" s="7">
        <f t="shared" si="205"/>
        <v>1</v>
      </c>
      <c r="B2682">
        <v>2680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8">
        <f t="shared" si="206"/>
        <v>69</v>
      </c>
      <c r="Q2682" t="str">
        <f t="shared" si="207"/>
        <v>technology</v>
      </c>
      <c r="R2682" t="str">
        <f t="shared" si="208"/>
        <v>makerspaces</v>
      </c>
      <c r="S2682" s="12">
        <f>(((K2682/60)/60)/24)+DATE(1970,1,1)</f>
        <v>42436.211701388893</v>
      </c>
      <c r="T2682" s="12">
        <f t="shared" si="209"/>
        <v>42466.170034722221</v>
      </c>
    </row>
    <row r="2683" spans="1:20" ht="45" x14ac:dyDescent="0.25">
      <c r="A2683" s="7">
        <f t="shared" si="205"/>
        <v>1</v>
      </c>
      <c r="B2683">
        <v>2681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8">
        <f t="shared" si="206"/>
        <v>27.5</v>
      </c>
      <c r="Q2683" t="str">
        <f t="shared" si="207"/>
        <v>food</v>
      </c>
      <c r="R2683" t="str">
        <f t="shared" si="208"/>
        <v>food trucks</v>
      </c>
      <c r="S2683" s="12">
        <f>(((K2683/60)/60)/24)+DATE(1970,1,1)</f>
        <v>41805.895254629628</v>
      </c>
      <c r="T2683" s="12">
        <f t="shared" si="209"/>
        <v>41830.895254629628</v>
      </c>
    </row>
    <row r="2684" spans="1:20" ht="45" x14ac:dyDescent="0.25">
      <c r="A2684" s="7">
        <f t="shared" si="205"/>
        <v>28</v>
      </c>
      <c r="B2684">
        <v>2682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8">
        <f t="shared" si="206"/>
        <v>84.9</v>
      </c>
      <c r="Q2684" t="str">
        <f t="shared" si="207"/>
        <v>food</v>
      </c>
      <c r="R2684" t="str">
        <f t="shared" si="208"/>
        <v>food trucks</v>
      </c>
      <c r="S2684" s="12">
        <f>(((K2684/60)/60)/24)+DATE(1970,1,1)</f>
        <v>41932.871990740743</v>
      </c>
      <c r="T2684" s="12">
        <f t="shared" si="209"/>
        <v>41965.249305555553</v>
      </c>
    </row>
    <row r="2685" spans="1:20" ht="60" x14ac:dyDescent="0.25">
      <c r="A2685" s="7">
        <f t="shared" si="205"/>
        <v>0</v>
      </c>
      <c r="B2685">
        <v>2683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8">
        <f t="shared" si="206"/>
        <v>12</v>
      </c>
      <c r="Q2685" t="str">
        <f t="shared" si="207"/>
        <v>food</v>
      </c>
      <c r="R2685" t="str">
        <f t="shared" si="208"/>
        <v>food trucks</v>
      </c>
      <c r="S2685" s="12">
        <f>(((K2685/60)/60)/24)+DATE(1970,1,1)</f>
        <v>42034.75509259259</v>
      </c>
      <c r="T2685" s="12">
        <f t="shared" si="209"/>
        <v>42064.75509259259</v>
      </c>
    </row>
    <row r="2686" spans="1:20" ht="60" x14ac:dyDescent="0.25">
      <c r="A2686" s="7">
        <f t="shared" si="205"/>
        <v>1</v>
      </c>
      <c r="B2686">
        <v>2684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8">
        <f t="shared" si="206"/>
        <v>200</v>
      </c>
      <c r="Q2686" t="str">
        <f t="shared" si="207"/>
        <v>food</v>
      </c>
      <c r="R2686" t="str">
        <f t="shared" si="208"/>
        <v>food trucks</v>
      </c>
      <c r="S2686" s="12">
        <f>(((K2686/60)/60)/24)+DATE(1970,1,1)</f>
        <v>41820.914641203701</v>
      </c>
      <c r="T2686" s="12">
        <f t="shared" si="209"/>
        <v>41860.914641203701</v>
      </c>
    </row>
    <row r="2687" spans="1:20" ht="60" x14ac:dyDescent="0.25">
      <c r="A2687" s="7">
        <f t="shared" si="205"/>
        <v>0</v>
      </c>
      <c r="B2687">
        <v>2685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8">
        <f t="shared" si="206"/>
        <v>10</v>
      </c>
      <c r="Q2687" t="str">
        <f t="shared" si="207"/>
        <v>food</v>
      </c>
      <c r="R2687" t="str">
        <f t="shared" si="208"/>
        <v>food trucks</v>
      </c>
      <c r="S2687" s="12">
        <f>(((K2687/60)/60)/24)+DATE(1970,1,1)</f>
        <v>42061.69594907407</v>
      </c>
      <c r="T2687" s="12">
        <f t="shared" si="209"/>
        <v>42121.654282407413</v>
      </c>
    </row>
    <row r="2688" spans="1:20" ht="60" x14ac:dyDescent="0.25">
      <c r="A2688" s="7">
        <f t="shared" si="205"/>
        <v>0</v>
      </c>
      <c r="B2688">
        <v>2686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8">
        <f t="shared" si="206"/>
        <v>0</v>
      </c>
      <c r="Q2688" t="str">
        <f t="shared" si="207"/>
        <v>food</v>
      </c>
      <c r="R2688" t="str">
        <f t="shared" si="208"/>
        <v>food trucks</v>
      </c>
      <c r="S2688" s="12">
        <f>(((K2688/60)/60)/24)+DATE(1970,1,1)</f>
        <v>41892.974803240737</v>
      </c>
      <c r="T2688" s="12">
        <f t="shared" si="209"/>
        <v>41912.974803240737</v>
      </c>
    </row>
    <row r="2689" spans="1:20" ht="45" x14ac:dyDescent="0.25">
      <c r="A2689" s="7">
        <f t="shared" si="205"/>
        <v>0</v>
      </c>
      <c r="B2689">
        <v>2687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8">
        <f t="shared" si="206"/>
        <v>0</v>
      </c>
      <c r="Q2689" t="str">
        <f t="shared" si="207"/>
        <v>food</v>
      </c>
      <c r="R2689" t="str">
        <f t="shared" si="208"/>
        <v>food trucks</v>
      </c>
      <c r="S2689" s="12">
        <f>(((K2689/60)/60)/24)+DATE(1970,1,1)</f>
        <v>42154.64025462963</v>
      </c>
      <c r="T2689" s="12">
        <f t="shared" si="209"/>
        <v>42184.64025462963</v>
      </c>
    </row>
    <row r="2690" spans="1:20" ht="30" x14ac:dyDescent="0.25">
      <c r="A2690" s="7">
        <f t="shared" si="205"/>
        <v>0</v>
      </c>
      <c r="B2690">
        <v>2688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8">
        <f t="shared" si="206"/>
        <v>5.2857142857142856</v>
      </c>
      <c r="Q2690" t="str">
        <f t="shared" si="207"/>
        <v>food</v>
      </c>
      <c r="R2690" t="str">
        <f t="shared" si="208"/>
        <v>food trucks</v>
      </c>
      <c r="S2690" s="12">
        <f>(((K2690/60)/60)/24)+DATE(1970,1,1)</f>
        <v>42028.118865740747</v>
      </c>
      <c r="T2690" s="12">
        <f t="shared" si="209"/>
        <v>42059.125</v>
      </c>
    </row>
    <row r="2691" spans="1:20" ht="60" x14ac:dyDescent="0.25">
      <c r="A2691" s="7">
        <f t="shared" ref="A2691:A2754" si="210">IF(E2691&gt;0,ROUND(100*F2691/E2691,0),0)</f>
        <v>0</v>
      </c>
      <c r="B2691">
        <v>2689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8">
        <f t="shared" ref="P2691:P2754" si="211">IF(M2691&gt;0,F2691/M2691,0)</f>
        <v>1</v>
      </c>
      <c r="Q2691" t="str">
        <f t="shared" ref="Q2691:Q2754" si="212">MID(O2691,1,FIND("/",O2691)-1)</f>
        <v>food</v>
      </c>
      <c r="R2691" t="str">
        <f t="shared" ref="R2691:R2754" si="213">MID(O2691,FIND("/",O2691)+1,LEN(O2691)-FIND("/",O2691))</f>
        <v>food trucks</v>
      </c>
      <c r="S2691" s="12">
        <f>(((K2691/60)/60)/24)+DATE(1970,1,1)</f>
        <v>42551.961689814809</v>
      </c>
      <c r="T2691" s="12">
        <f t="shared" ref="T2691:T2754" si="214">(((J2691/60)/60)/24)+DATE(1970,1,1)</f>
        <v>42581.961689814809</v>
      </c>
    </row>
    <row r="2692" spans="1:20" ht="60" x14ac:dyDescent="0.25">
      <c r="A2692" s="7">
        <f t="shared" si="210"/>
        <v>11</v>
      </c>
      <c r="B2692">
        <v>2690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8">
        <f t="shared" si="211"/>
        <v>72.762711864406782</v>
      </c>
      <c r="Q2692" t="str">
        <f t="shared" si="212"/>
        <v>food</v>
      </c>
      <c r="R2692" t="str">
        <f t="shared" si="213"/>
        <v>food trucks</v>
      </c>
      <c r="S2692" s="12">
        <f>(((K2692/60)/60)/24)+DATE(1970,1,1)</f>
        <v>42113.105046296296</v>
      </c>
      <c r="T2692" s="12">
        <f t="shared" si="214"/>
        <v>42158.105046296296</v>
      </c>
    </row>
    <row r="2693" spans="1:20" ht="30" x14ac:dyDescent="0.25">
      <c r="A2693" s="7">
        <f t="shared" si="210"/>
        <v>0</v>
      </c>
      <c r="B2693">
        <v>2691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8">
        <f t="shared" si="211"/>
        <v>17.5</v>
      </c>
      <c r="Q2693" t="str">
        <f t="shared" si="212"/>
        <v>food</v>
      </c>
      <c r="R2693" t="str">
        <f t="shared" si="213"/>
        <v>food trucks</v>
      </c>
      <c r="S2693" s="12">
        <f>(((K2693/60)/60)/24)+DATE(1970,1,1)</f>
        <v>42089.724039351851</v>
      </c>
      <c r="T2693" s="12">
        <f t="shared" si="214"/>
        <v>42134.724039351851</v>
      </c>
    </row>
    <row r="2694" spans="1:20" ht="45" x14ac:dyDescent="0.25">
      <c r="A2694" s="7">
        <f t="shared" si="210"/>
        <v>1</v>
      </c>
      <c r="B2694">
        <v>2692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8">
        <f t="shared" si="211"/>
        <v>25</v>
      </c>
      <c r="Q2694" t="str">
        <f t="shared" si="212"/>
        <v>food</v>
      </c>
      <c r="R2694" t="str">
        <f t="shared" si="213"/>
        <v>food trucks</v>
      </c>
      <c r="S2694" s="12">
        <f>(((K2694/60)/60)/24)+DATE(1970,1,1)</f>
        <v>42058.334027777775</v>
      </c>
      <c r="T2694" s="12">
        <f t="shared" si="214"/>
        <v>42088.292361111111</v>
      </c>
    </row>
    <row r="2695" spans="1:20" ht="60" x14ac:dyDescent="0.25">
      <c r="A2695" s="7">
        <f t="shared" si="210"/>
        <v>1</v>
      </c>
      <c r="B2695">
        <v>2693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8">
        <f t="shared" si="211"/>
        <v>13.333333333333334</v>
      </c>
      <c r="Q2695" t="str">
        <f t="shared" si="212"/>
        <v>food</v>
      </c>
      <c r="R2695" t="str">
        <f t="shared" si="213"/>
        <v>food trucks</v>
      </c>
      <c r="S2695" s="12">
        <f>(((K2695/60)/60)/24)+DATE(1970,1,1)</f>
        <v>41834.138495370367</v>
      </c>
      <c r="T2695" s="12">
        <f t="shared" si="214"/>
        <v>41864.138495370367</v>
      </c>
    </row>
    <row r="2696" spans="1:20" ht="60" x14ac:dyDescent="0.25">
      <c r="A2696" s="7">
        <f t="shared" si="210"/>
        <v>0</v>
      </c>
      <c r="B2696">
        <v>2694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8">
        <f t="shared" si="211"/>
        <v>1</v>
      </c>
      <c r="Q2696" t="str">
        <f t="shared" si="212"/>
        <v>food</v>
      </c>
      <c r="R2696" t="str">
        <f t="shared" si="213"/>
        <v>food trucks</v>
      </c>
      <c r="S2696" s="12">
        <f>(((K2696/60)/60)/24)+DATE(1970,1,1)</f>
        <v>41878.140497685185</v>
      </c>
      <c r="T2696" s="12">
        <f t="shared" si="214"/>
        <v>41908.140497685185</v>
      </c>
    </row>
    <row r="2697" spans="1:20" ht="45" x14ac:dyDescent="0.25">
      <c r="A2697" s="7">
        <f t="shared" si="210"/>
        <v>0</v>
      </c>
      <c r="B2697">
        <v>2695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8">
        <f t="shared" si="211"/>
        <v>23.666666666666668</v>
      </c>
      <c r="Q2697" t="str">
        <f t="shared" si="212"/>
        <v>food</v>
      </c>
      <c r="R2697" t="str">
        <f t="shared" si="213"/>
        <v>food trucks</v>
      </c>
      <c r="S2697" s="12">
        <f>(((K2697/60)/60)/24)+DATE(1970,1,1)</f>
        <v>42048.181921296295</v>
      </c>
      <c r="T2697" s="12">
        <f t="shared" si="214"/>
        <v>42108.14025462963</v>
      </c>
    </row>
    <row r="2698" spans="1:20" ht="60" x14ac:dyDescent="0.25">
      <c r="A2698" s="7">
        <f t="shared" si="210"/>
        <v>6</v>
      </c>
      <c r="B2698">
        <v>2696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8">
        <f t="shared" si="211"/>
        <v>89.21052631578948</v>
      </c>
      <c r="Q2698" t="str">
        <f t="shared" si="212"/>
        <v>food</v>
      </c>
      <c r="R2698" t="str">
        <f t="shared" si="213"/>
        <v>food trucks</v>
      </c>
      <c r="S2698" s="12">
        <f>(((K2698/60)/60)/24)+DATE(1970,1,1)</f>
        <v>41964.844444444447</v>
      </c>
      <c r="T2698" s="12">
        <f t="shared" si="214"/>
        <v>41998.844444444447</v>
      </c>
    </row>
    <row r="2699" spans="1:20" ht="45" x14ac:dyDescent="0.25">
      <c r="A2699" s="7">
        <f t="shared" si="210"/>
        <v>26</v>
      </c>
      <c r="B2699">
        <v>2697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8">
        <f t="shared" si="211"/>
        <v>116.55769230769231</v>
      </c>
      <c r="Q2699" t="str">
        <f t="shared" si="212"/>
        <v>food</v>
      </c>
      <c r="R2699" t="str">
        <f t="shared" si="213"/>
        <v>food trucks</v>
      </c>
      <c r="S2699" s="12">
        <f>(((K2699/60)/60)/24)+DATE(1970,1,1)</f>
        <v>42187.940081018518</v>
      </c>
      <c r="T2699" s="12">
        <f t="shared" si="214"/>
        <v>42218.916666666672</v>
      </c>
    </row>
    <row r="2700" spans="1:20" ht="45" x14ac:dyDescent="0.25">
      <c r="A2700" s="7">
        <f t="shared" si="210"/>
        <v>0</v>
      </c>
      <c r="B2700">
        <v>2698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8">
        <f t="shared" si="211"/>
        <v>13.005000000000001</v>
      </c>
      <c r="Q2700" t="str">
        <f t="shared" si="212"/>
        <v>food</v>
      </c>
      <c r="R2700" t="str">
        <f t="shared" si="213"/>
        <v>food trucks</v>
      </c>
      <c r="S2700" s="12">
        <f>(((K2700/60)/60)/24)+DATE(1970,1,1)</f>
        <v>41787.898240740738</v>
      </c>
      <c r="T2700" s="12">
        <f t="shared" si="214"/>
        <v>41817.898240740738</v>
      </c>
    </row>
    <row r="2701" spans="1:20" ht="45" x14ac:dyDescent="0.25">
      <c r="A2701" s="7">
        <f t="shared" si="210"/>
        <v>0</v>
      </c>
      <c r="B2701">
        <v>2699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8">
        <f t="shared" si="211"/>
        <v>0</v>
      </c>
      <c r="Q2701" t="str">
        <f t="shared" si="212"/>
        <v>food</v>
      </c>
      <c r="R2701" t="str">
        <f t="shared" si="213"/>
        <v>food trucks</v>
      </c>
      <c r="S2701" s="12">
        <f>(((K2701/60)/60)/24)+DATE(1970,1,1)</f>
        <v>41829.896562499998</v>
      </c>
      <c r="T2701" s="12">
        <f t="shared" si="214"/>
        <v>41859.896562499998</v>
      </c>
    </row>
    <row r="2702" spans="1:20" ht="45" x14ac:dyDescent="0.25">
      <c r="A2702" s="7">
        <f t="shared" si="210"/>
        <v>1</v>
      </c>
      <c r="B2702">
        <v>2700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8">
        <f t="shared" si="211"/>
        <v>17.5</v>
      </c>
      <c r="Q2702" t="str">
        <f t="shared" si="212"/>
        <v>food</v>
      </c>
      <c r="R2702" t="str">
        <f t="shared" si="213"/>
        <v>food trucks</v>
      </c>
      <c r="S2702" s="12">
        <f>(((K2702/60)/60)/24)+DATE(1970,1,1)</f>
        <v>41870.87467592593</v>
      </c>
      <c r="T2702" s="12">
        <f t="shared" si="214"/>
        <v>41900.87467592593</v>
      </c>
    </row>
    <row r="2703" spans="1:20" ht="60" x14ac:dyDescent="0.25">
      <c r="A2703" s="7">
        <f t="shared" si="210"/>
        <v>46</v>
      </c>
      <c r="B2703">
        <v>2701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8">
        <f t="shared" si="211"/>
        <v>34.130434782608695</v>
      </c>
      <c r="Q2703" t="str">
        <f t="shared" si="212"/>
        <v>theater</v>
      </c>
      <c r="R2703" t="str">
        <f t="shared" si="213"/>
        <v>spaces</v>
      </c>
      <c r="S2703" s="12">
        <f>(((K2703/60)/60)/24)+DATE(1970,1,1)</f>
        <v>42801.774699074071</v>
      </c>
      <c r="T2703" s="12">
        <f t="shared" si="214"/>
        <v>42832.733032407406</v>
      </c>
    </row>
    <row r="2704" spans="1:20" ht="60" x14ac:dyDescent="0.25">
      <c r="A2704" s="7">
        <f t="shared" si="210"/>
        <v>34</v>
      </c>
      <c r="B2704">
        <v>2702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8">
        <f t="shared" si="211"/>
        <v>132.34615384615384</v>
      </c>
      <c r="Q2704" t="str">
        <f t="shared" si="212"/>
        <v>theater</v>
      </c>
      <c r="R2704" t="str">
        <f t="shared" si="213"/>
        <v>spaces</v>
      </c>
      <c r="S2704" s="12">
        <f>(((K2704/60)/60)/24)+DATE(1970,1,1)</f>
        <v>42800.801817129628</v>
      </c>
      <c r="T2704" s="12">
        <f t="shared" si="214"/>
        <v>42830.760150462964</v>
      </c>
    </row>
    <row r="2705" spans="1:20" ht="45" x14ac:dyDescent="0.25">
      <c r="A2705" s="7">
        <f t="shared" si="210"/>
        <v>104</v>
      </c>
      <c r="B2705">
        <v>2703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8">
        <f t="shared" si="211"/>
        <v>922.22222222222217</v>
      </c>
      <c r="Q2705" t="str">
        <f t="shared" si="212"/>
        <v>theater</v>
      </c>
      <c r="R2705" t="str">
        <f t="shared" si="213"/>
        <v>spaces</v>
      </c>
      <c r="S2705" s="12">
        <f>(((K2705/60)/60)/24)+DATE(1970,1,1)</f>
        <v>42756.690162037034</v>
      </c>
      <c r="T2705" s="12">
        <f t="shared" si="214"/>
        <v>42816.648495370369</v>
      </c>
    </row>
    <row r="2706" spans="1:20" ht="60" x14ac:dyDescent="0.25">
      <c r="A2706" s="7">
        <f t="shared" si="210"/>
        <v>6</v>
      </c>
      <c r="B2706">
        <v>2704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8">
        <f t="shared" si="211"/>
        <v>163.57142857142858</v>
      </c>
      <c r="Q2706" t="str">
        <f t="shared" si="212"/>
        <v>theater</v>
      </c>
      <c r="R2706" t="str">
        <f t="shared" si="213"/>
        <v>spaces</v>
      </c>
      <c r="S2706" s="12">
        <f>(((K2706/60)/60)/24)+DATE(1970,1,1)</f>
        <v>42787.862430555557</v>
      </c>
      <c r="T2706" s="12">
        <f t="shared" si="214"/>
        <v>42830.820763888885</v>
      </c>
    </row>
    <row r="2707" spans="1:20" ht="30" x14ac:dyDescent="0.25">
      <c r="A2707" s="7">
        <f t="shared" si="210"/>
        <v>11</v>
      </c>
      <c r="B2707">
        <v>2705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8">
        <f t="shared" si="211"/>
        <v>217.375</v>
      </c>
      <c r="Q2707" t="str">
        <f t="shared" si="212"/>
        <v>theater</v>
      </c>
      <c r="R2707" t="str">
        <f t="shared" si="213"/>
        <v>spaces</v>
      </c>
      <c r="S2707" s="12">
        <f>(((K2707/60)/60)/24)+DATE(1970,1,1)</f>
        <v>42773.916180555556</v>
      </c>
      <c r="T2707" s="12">
        <f t="shared" si="214"/>
        <v>42818.874513888892</v>
      </c>
    </row>
    <row r="2708" spans="1:20" ht="45" x14ac:dyDescent="0.25">
      <c r="A2708" s="7">
        <f t="shared" si="210"/>
        <v>112</v>
      </c>
      <c r="B2708">
        <v>2706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8">
        <f t="shared" si="211"/>
        <v>149.44486692015209</v>
      </c>
      <c r="Q2708" t="str">
        <f t="shared" si="212"/>
        <v>theater</v>
      </c>
      <c r="R2708" t="str">
        <f t="shared" si="213"/>
        <v>spaces</v>
      </c>
      <c r="S2708" s="12">
        <f>(((K2708/60)/60)/24)+DATE(1970,1,1)</f>
        <v>41899.294942129629</v>
      </c>
      <c r="T2708" s="12">
        <f t="shared" si="214"/>
        <v>41928.290972222225</v>
      </c>
    </row>
    <row r="2709" spans="1:20" ht="45" x14ac:dyDescent="0.25">
      <c r="A2709" s="7">
        <f t="shared" si="210"/>
        <v>351</v>
      </c>
      <c r="B2709">
        <v>2707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8">
        <f t="shared" si="211"/>
        <v>71.237487309644663</v>
      </c>
      <c r="Q2709" t="str">
        <f t="shared" si="212"/>
        <v>theater</v>
      </c>
      <c r="R2709" t="str">
        <f t="shared" si="213"/>
        <v>spaces</v>
      </c>
      <c r="S2709" s="12">
        <f>(((K2709/60)/60)/24)+DATE(1970,1,1)</f>
        <v>41391.782905092594</v>
      </c>
      <c r="T2709" s="12">
        <f t="shared" si="214"/>
        <v>41421.290972222225</v>
      </c>
    </row>
    <row r="2710" spans="1:20" ht="45" x14ac:dyDescent="0.25">
      <c r="A2710" s="7">
        <f t="shared" si="210"/>
        <v>233</v>
      </c>
      <c r="B2710">
        <v>2708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8">
        <f t="shared" si="211"/>
        <v>44.464318398474738</v>
      </c>
      <c r="Q2710" t="str">
        <f t="shared" si="212"/>
        <v>theater</v>
      </c>
      <c r="R2710" t="str">
        <f t="shared" si="213"/>
        <v>spaces</v>
      </c>
      <c r="S2710" s="12">
        <f>(((K2710/60)/60)/24)+DATE(1970,1,1)</f>
        <v>42512.698217592595</v>
      </c>
      <c r="T2710" s="12">
        <f t="shared" si="214"/>
        <v>42572.698217592595</v>
      </c>
    </row>
    <row r="2711" spans="1:20" ht="45" x14ac:dyDescent="0.25">
      <c r="A2711" s="7">
        <f t="shared" si="210"/>
        <v>102</v>
      </c>
      <c r="B2711">
        <v>2709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8">
        <f t="shared" si="211"/>
        <v>164.94480519480518</v>
      </c>
      <c r="Q2711" t="str">
        <f t="shared" si="212"/>
        <v>theater</v>
      </c>
      <c r="R2711" t="str">
        <f t="shared" si="213"/>
        <v>spaces</v>
      </c>
      <c r="S2711" s="12">
        <f>(((K2711/60)/60)/24)+DATE(1970,1,1)</f>
        <v>42612.149780092594</v>
      </c>
      <c r="T2711" s="12">
        <f t="shared" si="214"/>
        <v>42647.165972222225</v>
      </c>
    </row>
    <row r="2712" spans="1:20" ht="30" x14ac:dyDescent="0.25">
      <c r="A2712" s="7">
        <f t="shared" si="210"/>
        <v>154</v>
      </c>
      <c r="B2712">
        <v>2710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8">
        <f t="shared" si="211"/>
        <v>84.871516544117654</v>
      </c>
      <c r="Q2712" t="str">
        <f t="shared" si="212"/>
        <v>theater</v>
      </c>
      <c r="R2712" t="str">
        <f t="shared" si="213"/>
        <v>spaces</v>
      </c>
      <c r="S2712" s="12">
        <f>(((K2712/60)/60)/24)+DATE(1970,1,1)</f>
        <v>41828.229490740741</v>
      </c>
      <c r="T2712" s="12">
        <f t="shared" si="214"/>
        <v>41860.083333333336</v>
      </c>
    </row>
    <row r="2713" spans="1:20" ht="60" x14ac:dyDescent="0.25">
      <c r="A2713" s="7">
        <f t="shared" si="210"/>
        <v>101</v>
      </c>
      <c r="B2713">
        <v>2711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8">
        <f t="shared" si="211"/>
        <v>53.945205479452056</v>
      </c>
      <c r="Q2713" t="str">
        <f t="shared" si="212"/>
        <v>theater</v>
      </c>
      <c r="R2713" t="str">
        <f t="shared" si="213"/>
        <v>spaces</v>
      </c>
      <c r="S2713" s="12">
        <f>(((K2713/60)/60)/24)+DATE(1970,1,1)</f>
        <v>41780.745254629634</v>
      </c>
      <c r="T2713" s="12">
        <f t="shared" si="214"/>
        <v>41810.917361111111</v>
      </c>
    </row>
    <row r="2714" spans="1:20" ht="60" x14ac:dyDescent="0.25">
      <c r="A2714" s="7">
        <f t="shared" si="210"/>
        <v>131</v>
      </c>
      <c r="B2714">
        <v>2712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8">
        <f t="shared" si="211"/>
        <v>50.531468531468533</v>
      </c>
      <c r="Q2714" t="str">
        <f t="shared" si="212"/>
        <v>theater</v>
      </c>
      <c r="R2714" t="str">
        <f t="shared" si="213"/>
        <v>spaces</v>
      </c>
      <c r="S2714" s="12">
        <f>(((K2714/60)/60)/24)+DATE(1970,1,1)</f>
        <v>41432.062037037038</v>
      </c>
      <c r="T2714" s="12">
        <f t="shared" si="214"/>
        <v>41468.75</v>
      </c>
    </row>
    <row r="2715" spans="1:20" ht="60" x14ac:dyDescent="0.25">
      <c r="A2715" s="7">
        <f t="shared" si="210"/>
        <v>102</v>
      </c>
      <c r="B2715">
        <v>2713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8">
        <f t="shared" si="211"/>
        <v>108.00140845070422</v>
      </c>
      <c r="Q2715" t="str">
        <f t="shared" si="212"/>
        <v>theater</v>
      </c>
      <c r="R2715" t="str">
        <f t="shared" si="213"/>
        <v>spaces</v>
      </c>
      <c r="S2715" s="12">
        <f>(((K2715/60)/60)/24)+DATE(1970,1,1)</f>
        <v>42322.653749999998</v>
      </c>
      <c r="T2715" s="12">
        <f t="shared" si="214"/>
        <v>42362.653749999998</v>
      </c>
    </row>
    <row r="2716" spans="1:20" ht="45" x14ac:dyDescent="0.25">
      <c r="A2716" s="7">
        <f t="shared" si="210"/>
        <v>116</v>
      </c>
      <c r="B2716">
        <v>2714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8">
        <f t="shared" si="211"/>
        <v>95.373770491803285</v>
      </c>
      <c r="Q2716" t="str">
        <f t="shared" si="212"/>
        <v>theater</v>
      </c>
      <c r="R2716" t="str">
        <f t="shared" si="213"/>
        <v>spaces</v>
      </c>
      <c r="S2716" s="12">
        <f>(((K2716/60)/60)/24)+DATE(1970,1,1)</f>
        <v>42629.655046296291</v>
      </c>
      <c r="T2716" s="12">
        <f t="shared" si="214"/>
        <v>42657.958333333328</v>
      </c>
    </row>
    <row r="2717" spans="1:20" ht="60" x14ac:dyDescent="0.25">
      <c r="A2717" s="7">
        <f t="shared" si="210"/>
        <v>265</v>
      </c>
      <c r="B2717">
        <v>2715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8">
        <f t="shared" si="211"/>
        <v>57.631016333938291</v>
      </c>
      <c r="Q2717" t="str">
        <f t="shared" si="212"/>
        <v>theater</v>
      </c>
      <c r="R2717" t="str">
        <f t="shared" si="213"/>
        <v>spaces</v>
      </c>
      <c r="S2717" s="12">
        <f>(((K2717/60)/60)/24)+DATE(1970,1,1)</f>
        <v>42387.398472222223</v>
      </c>
      <c r="T2717" s="12">
        <f t="shared" si="214"/>
        <v>42421.398472222223</v>
      </c>
    </row>
    <row r="2718" spans="1:20" ht="75" x14ac:dyDescent="0.25">
      <c r="A2718" s="7">
        <f t="shared" si="210"/>
        <v>120</v>
      </c>
      <c r="B2718">
        <v>2716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8">
        <f t="shared" si="211"/>
        <v>64.160481283422456</v>
      </c>
      <c r="Q2718" t="str">
        <f t="shared" si="212"/>
        <v>theater</v>
      </c>
      <c r="R2718" t="str">
        <f t="shared" si="213"/>
        <v>spaces</v>
      </c>
      <c r="S2718" s="12">
        <f>(((K2718/60)/60)/24)+DATE(1970,1,1)</f>
        <v>42255.333252314813</v>
      </c>
      <c r="T2718" s="12">
        <f t="shared" si="214"/>
        <v>42285.333252314813</v>
      </c>
    </row>
    <row r="2719" spans="1:20" ht="45" x14ac:dyDescent="0.25">
      <c r="A2719" s="7">
        <f t="shared" si="210"/>
        <v>120</v>
      </c>
      <c r="B2719">
        <v>2717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8">
        <f t="shared" si="211"/>
        <v>92.387692307692305</v>
      </c>
      <c r="Q2719" t="str">
        <f t="shared" si="212"/>
        <v>theater</v>
      </c>
      <c r="R2719" t="str">
        <f t="shared" si="213"/>
        <v>spaces</v>
      </c>
      <c r="S2719" s="12">
        <f>(((K2719/60)/60)/24)+DATE(1970,1,1)</f>
        <v>41934.914918981485</v>
      </c>
      <c r="T2719" s="12">
        <f t="shared" si="214"/>
        <v>41979.956585648149</v>
      </c>
    </row>
    <row r="2720" spans="1:20" ht="60" x14ac:dyDescent="0.25">
      <c r="A2720" s="7">
        <f t="shared" si="210"/>
        <v>104</v>
      </c>
      <c r="B2720">
        <v>2718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8">
        <f t="shared" si="211"/>
        <v>125.97972972972973</v>
      </c>
      <c r="Q2720" t="str">
        <f t="shared" si="212"/>
        <v>theater</v>
      </c>
      <c r="R2720" t="str">
        <f t="shared" si="213"/>
        <v>spaces</v>
      </c>
      <c r="S2720" s="12">
        <f>(((K2720/60)/60)/24)+DATE(1970,1,1)</f>
        <v>42465.596585648149</v>
      </c>
      <c r="T2720" s="12">
        <f t="shared" si="214"/>
        <v>42493.958333333328</v>
      </c>
    </row>
    <row r="2721" spans="1:20" ht="60" x14ac:dyDescent="0.25">
      <c r="A2721" s="7">
        <f t="shared" si="210"/>
        <v>109</v>
      </c>
      <c r="B2721">
        <v>2719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8">
        <f t="shared" si="211"/>
        <v>94.637681159420296</v>
      </c>
      <c r="Q2721" t="str">
        <f t="shared" si="212"/>
        <v>theater</v>
      </c>
      <c r="R2721" t="str">
        <f t="shared" si="213"/>
        <v>spaces</v>
      </c>
      <c r="S2721" s="12">
        <f>(((K2721/60)/60)/24)+DATE(1970,1,1)</f>
        <v>42418.031180555554</v>
      </c>
      <c r="T2721" s="12">
        <f t="shared" si="214"/>
        <v>42477.989513888882</v>
      </c>
    </row>
    <row r="2722" spans="1:20" ht="45" x14ac:dyDescent="0.25">
      <c r="A2722" s="7">
        <f t="shared" si="210"/>
        <v>118</v>
      </c>
      <c r="B2722">
        <v>2720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8">
        <f t="shared" si="211"/>
        <v>170.69942196531792</v>
      </c>
      <c r="Q2722" t="str">
        <f t="shared" si="212"/>
        <v>theater</v>
      </c>
      <c r="R2722" t="str">
        <f t="shared" si="213"/>
        <v>spaces</v>
      </c>
      <c r="S2722" s="12">
        <f>(((K2722/60)/60)/24)+DATE(1970,1,1)</f>
        <v>42655.465891203698</v>
      </c>
      <c r="T2722" s="12">
        <f t="shared" si="214"/>
        <v>42685.507557870369</v>
      </c>
    </row>
    <row r="2723" spans="1:20" ht="60" x14ac:dyDescent="0.25">
      <c r="A2723" s="7">
        <f t="shared" si="210"/>
        <v>1462</v>
      </c>
      <c r="B2723">
        <v>2721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8">
        <f t="shared" si="211"/>
        <v>40.762081784386616</v>
      </c>
      <c r="Q2723" t="str">
        <f t="shared" si="212"/>
        <v>technology</v>
      </c>
      <c r="R2723" t="str">
        <f t="shared" si="213"/>
        <v>hardware</v>
      </c>
      <c r="S2723" s="12">
        <f>(((K2723/60)/60)/24)+DATE(1970,1,1)</f>
        <v>41493.543958333335</v>
      </c>
      <c r="T2723" s="12">
        <f t="shared" si="214"/>
        <v>41523.791666666664</v>
      </c>
    </row>
    <row r="2724" spans="1:20" ht="60" x14ac:dyDescent="0.25">
      <c r="A2724" s="7">
        <f t="shared" si="210"/>
        <v>253</v>
      </c>
      <c r="B2724">
        <v>2722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8">
        <f t="shared" si="211"/>
        <v>68.254054054054052</v>
      </c>
      <c r="Q2724" t="str">
        <f t="shared" si="212"/>
        <v>technology</v>
      </c>
      <c r="R2724" t="str">
        <f t="shared" si="213"/>
        <v>hardware</v>
      </c>
      <c r="S2724" s="12">
        <f>(((K2724/60)/60)/24)+DATE(1970,1,1)</f>
        <v>42704.857094907406</v>
      </c>
      <c r="T2724" s="12">
        <f t="shared" si="214"/>
        <v>42764.857094907406</v>
      </c>
    </row>
    <row r="2725" spans="1:20" ht="60" x14ac:dyDescent="0.25">
      <c r="A2725" s="7">
        <f t="shared" si="210"/>
        <v>140</v>
      </c>
      <c r="B2725">
        <v>2723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8">
        <f t="shared" si="211"/>
        <v>95.48863636363636</v>
      </c>
      <c r="Q2725" t="str">
        <f t="shared" si="212"/>
        <v>technology</v>
      </c>
      <c r="R2725" t="str">
        <f t="shared" si="213"/>
        <v>hardware</v>
      </c>
      <c r="S2725" s="12">
        <f>(((K2725/60)/60)/24)+DATE(1970,1,1)</f>
        <v>41944.83898148148</v>
      </c>
      <c r="T2725" s="12">
        <f t="shared" si="214"/>
        <v>42004.880648148144</v>
      </c>
    </row>
    <row r="2726" spans="1:20" ht="60" x14ac:dyDescent="0.25">
      <c r="A2726" s="7">
        <f t="shared" si="210"/>
        <v>297</v>
      </c>
      <c r="B2726">
        <v>2724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8">
        <f t="shared" si="211"/>
        <v>7.1902649656526005</v>
      </c>
      <c r="Q2726" t="str">
        <f t="shared" si="212"/>
        <v>technology</v>
      </c>
      <c r="R2726" t="str">
        <f t="shared" si="213"/>
        <v>hardware</v>
      </c>
      <c r="S2726" s="12">
        <f>(((K2726/60)/60)/24)+DATE(1970,1,1)</f>
        <v>42199.32707175926</v>
      </c>
      <c r="T2726" s="12">
        <f t="shared" si="214"/>
        <v>42231.32707175926</v>
      </c>
    </row>
    <row r="2727" spans="1:20" ht="45" x14ac:dyDescent="0.25">
      <c r="A2727" s="7">
        <f t="shared" si="210"/>
        <v>145</v>
      </c>
      <c r="B2727">
        <v>2725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8">
        <f t="shared" si="211"/>
        <v>511.65486725663715</v>
      </c>
      <c r="Q2727" t="str">
        <f t="shared" si="212"/>
        <v>technology</v>
      </c>
      <c r="R2727" t="str">
        <f t="shared" si="213"/>
        <v>hardware</v>
      </c>
      <c r="S2727" s="12">
        <f>(((K2727/60)/60)/24)+DATE(1970,1,1)</f>
        <v>42745.744618055556</v>
      </c>
      <c r="T2727" s="12">
        <f t="shared" si="214"/>
        <v>42795.744618055556</v>
      </c>
    </row>
    <row r="2728" spans="1:20" x14ac:dyDescent="0.25">
      <c r="A2728" s="7">
        <f t="shared" si="210"/>
        <v>106</v>
      </c>
      <c r="B2728">
        <v>2726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8">
        <f t="shared" si="211"/>
        <v>261.74504950495049</v>
      </c>
      <c r="Q2728" t="str">
        <f t="shared" si="212"/>
        <v>technology</v>
      </c>
      <c r="R2728" t="str">
        <f t="shared" si="213"/>
        <v>hardware</v>
      </c>
      <c r="S2728" s="12">
        <f>(((K2728/60)/60)/24)+DATE(1970,1,1)</f>
        <v>42452.579988425925</v>
      </c>
      <c r="T2728" s="12">
        <f t="shared" si="214"/>
        <v>42482.579988425925</v>
      </c>
    </row>
    <row r="2729" spans="1:20" ht="45" x14ac:dyDescent="0.25">
      <c r="A2729" s="7">
        <f t="shared" si="210"/>
        <v>493</v>
      </c>
      <c r="B2729">
        <v>2727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8">
        <f t="shared" si="211"/>
        <v>69.760961810466767</v>
      </c>
      <c r="Q2729" t="str">
        <f t="shared" si="212"/>
        <v>technology</v>
      </c>
      <c r="R2729" t="str">
        <f t="shared" si="213"/>
        <v>hardware</v>
      </c>
      <c r="S2729" s="12">
        <f>(((K2729/60)/60)/24)+DATE(1970,1,1)</f>
        <v>42198.676655092597</v>
      </c>
      <c r="T2729" s="12">
        <f t="shared" si="214"/>
        <v>42223.676655092597</v>
      </c>
    </row>
    <row r="2730" spans="1:20" ht="30" x14ac:dyDescent="0.25">
      <c r="A2730" s="7">
        <f t="shared" si="210"/>
        <v>202</v>
      </c>
      <c r="B2730">
        <v>2728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8">
        <f t="shared" si="211"/>
        <v>77.229591836734699</v>
      </c>
      <c r="Q2730" t="str">
        <f t="shared" si="212"/>
        <v>technology</v>
      </c>
      <c r="R2730" t="str">
        <f t="shared" si="213"/>
        <v>hardware</v>
      </c>
      <c r="S2730" s="12">
        <f>(((K2730/60)/60)/24)+DATE(1970,1,1)</f>
        <v>42333.59993055556</v>
      </c>
      <c r="T2730" s="12">
        <f t="shared" si="214"/>
        <v>42368.59993055556</v>
      </c>
    </row>
    <row r="2731" spans="1:20" ht="30" x14ac:dyDescent="0.25">
      <c r="A2731" s="7">
        <f t="shared" si="210"/>
        <v>104</v>
      </c>
      <c r="B2731">
        <v>2729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8">
        <f t="shared" si="211"/>
        <v>340.56521739130437</v>
      </c>
      <c r="Q2731" t="str">
        <f t="shared" si="212"/>
        <v>technology</v>
      </c>
      <c r="R2731" t="str">
        <f t="shared" si="213"/>
        <v>hardware</v>
      </c>
      <c r="S2731" s="12">
        <f>(((K2731/60)/60)/24)+DATE(1970,1,1)</f>
        <v>42095.240706018521</v>
      </c>
      <c r="T2731" s="12">
        <f t="shared" si="214"/>
        <v>42125.240706018521</v>
      </c>
    </row>
    <row r="2732" spans="1:20" ht="45" x14ac:dyDescent="0.25">
      <c r="A2732" s="7">
        <f t="shared" si="210"/>
        <v>170</v>
      </c>
      <c r="B2732">
        <v>2730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8">
        <f t="shared" si="211"/>
        <v>67.417903225806455</v>
      </c>
      <c r="Q2732" t="str">
        <f t="shared" si="212"/>
        <v>technology</v>
      </c>
      <c r="R2732" t="str">
        <f t="shared" si="213"/>
        <v>hardware</v>
      </c>
      <c r="S2732" s="12">
        <f>(((K2732/60)/60)/24)+DATE(1970,1,1)</f>
        <v>41351.541377314818</v>
      </c>
      <c r="T2732" s="12">
        <f t="shared" si="214"/>
        <v>41386.541377314818</v>
      </c>
    </row>
    <row r="2733" spans="1:20" ht="60" x14ac:dyDescent="0.25">
      <c r="A2733" s="7">
        <f t="shared" si="210"/>
        <v>104</v>
      </c>
      <c r="B2733">
        <v>2731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8">
        <f t="shared" si="211"/>
        <v>845.70270270270271</v>
      </c>
      <c r="Q2733" t="str">
        <f t="shared" si="212"/>
        <v>technology</v>
      </c>
      <c r="R2733" t="str">
        <f t="shared" si="213"/>
        <v>hardware</v>
      </c>
      <c r="S2733" s="12">
        <f>(((K2733/60)/60)/24)+DATE(1970,1,1)</f>
        <v>41872.525717592594</v>
      </c>
      <c r="T2733" s="12">
        <f t="shared" si="214"/>
        <v>41930.166666666664</v>
      </c>
    </row>
    <row r="2734" spans="1:20" ht="60" x14ac:dyDescent="0.25">
      <c r="A2734" s="7">
        <f t="shared" si="210"/>
        <v>118</v>
      </c>
      <c r="B2734">
        <v>2732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8">
        <f t="shared" si="211"/>
        <v>97.191780821917803</v>
      </c>
      <c r="Q2734" t="str">
        <f t="shared" si="212"/>
        <v>technology</v>
      </c>
      <c r="R2734" t="str">
        <f t="shared" si="213"/>
        <v>hardware</v>
      </c>
      <c r="S2734" s="12">
        <f>(((K2734/60)/60)/24)+DATE(1970,1,1)</f>
        <v>41389.808194444442</v>
      </c>
      <c r="T2734" s="12">
        <f t="shared" si="214"/>
        <v>41422</v>
      </c>
    </row>
    <row r="2735" spans="1:20" ht="60" x14ac:dyDescent="0.25">
      <c r="A2735" s="7">
        <f t="shared" si="210"/>
        <v>108</v>
      </c>
      <c r="B2735">
        <v>2733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8">
        <f t="shared" si="211"/>
        <v>451.84033613445376</v>
      </c>
      <c r="Q2735" t="str">
        <f t="shared" si="212"/>
        <v>technology</v>
      </c>
      <c r="R2735" t="str">
        <f t="shared" si="213"/>
        <v>hardware</v>
      </c>
      <c r="S2735" s="12">
        <f>(((K2735/60)/60)/24)+DATE(1970,1,1)</f>
        <v>42044.272847222222</v>
      </c>
      <c r="T2735" s="12">
        <f t="shared" si="214"/>
        <v>42104.231180555551</v>
      </c>
    </row>
    <row r="2736" spans="1:20" ht="60" x14ac:dyDescent="0.25">
      <c r="A2736" s="7">
        <f t="shared" si="210"/>
        <v>2260300</v>
      </c>
      <c r="B2736">
        <v>2734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8">
        <f t="shared" si="211"/>
        <v>138.66871165644173</v>
      </c>
      <c r="Q2736" t="str">
        <f t="shared" si="212"/>
        <v>technology</v>
      </c>
      <c r="R2736" t="str">
        <f t="shared" si="213"/>
        <v>hardware</v>
      </c>
      <c r="S2736" s="12">
        <f>(((K2736/60)/60)/24)+DATE(1970,1,1)</f>
        <v>42626.668888888889</v>
      </c>
      <c r="T2736" s="12">
        <f t="shared" si="214"/>
        <v>42656.915972222225</v>
      </c>
    </row>
    <row r="2737" spans="1:20" ht="60" x14ac:dyDescent="0.25">
      <c r="A2737" s="7">
        <f t="shared" si="210"/>
        <v>978</v>
      </c>
      <c r="B2737">
        <v>2735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8">
        <f t="shared" si="211"/>
        <v>21.640147492625371</v>
      </c>
      <c r="Q2737" t="str">
        <f t="shared" si="212"/>
        <v>technology</v>
      </c>
      <c r="R2737" t="str">
        <f t="shared" si="213"/>
        <v>hardware</v>
      </c>
      <c r="S2737" s="12">
        <f>(((K2737/60)/60)/24)+DATE(1970,1,1)</f>
        <v>41316.120949074073</v>
      </c>
      <c r="T2737" s="12">
        <f t="shared" si="214"/>
        <v>41346.833333333336</v>
      </c>
    </row>
    <row r="2738" spans="1:20" ht="75" x14ac:dyDescent="0.25">
      <c r="A2738" s="7">
        <f t="shared" si="210"/>
        <v>123</v>
      </c>
      <c r="B2738">
        <v>2736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8">
        <f t="shared" si="211"/>
        <v>169.51724137931035</v>
      </c>
      <c r="Q2738" t="str">
        <f t="shared" si="212"/>
        <v>technology</v>
      </c>
      <c r="R2738" t="str">
        <f t="shared" si="213"/>
        <v>hardware</v>
      </c>
      <c r="S2738" s="12">
        <f>(((K2738/60)/60)/24)+DATE(1970,1,1)</f>
        <v>41722.666354166664</v>
      </c>
      <c r="T2738" s="12">
        <f t="shared" si="214"/>
        <v>41752.666354166664</v>
      </c>
    </row>
    <row r="2739" spans="1:20" ht="60" x14ac:dyDescent="0.25">
      <c r="A2739" s="7">
        <f t="shared" si="210"/>
        <v>246</v>
      </c>
      <c r="B2739">
        <v>2737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8">
        <f t="shared" si="211"/>
        <v>161.88210526315791</v>
      </c>
      <c r="Q2739" t="str">
        <f t="shared" si="212"/>
        <v>technology</v>
      </c>
      <c r="R2739" t="str">
        <f t="shared" si="213"/>
        <v>hardware</v>
      </c>
      <c r="S2739" s="12">
        <f>(((K2739/60)/60)/24)+DATE(1970,1,1)</f>
        <v>41611.917673611111</v>
      </c>
      <c r="T2739" s="12">
        <f t="shared" si="214"/>
        <v>41654.791666666664</v>
      </c>
    </row>
    <row r="2740" spans="1:20" ht="45" x14ac:dyDescent="0.25">
      <c r="A2740" s="7">
        <f t="shared" si="210"/>
        <v>148</v>
      </c>
      <c r="B2740">
        <v>2738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8">
        <f t="shared" si="211"/>
        <v>493.13333333333333</v>
      </c>
      <c r="Q2740" t="str">
        <f t="shared" si="212"/>
        <v>technology</v>
      </c>
      <c r="R2740" t="str">
        <f t="shared" si="213"/>
        <v>hardware</v>
      </c>
      <c r="S2740" s="12">
        <f>(((K2740/60)/60)/24)+DATE(1970,1,1)</f>
        <v>42620.143564814818</v>
      </c>
      <c r="T2740" s="12">
        <f t="shared" si="214"/>
        <v>42680.143564814818</v>
      </c>
    </row>
    <row r="2741" spans="1:20" ht="60" x14ac:dyDescent="0.25">
      <c r="A2741" s="7">
        <f t="shared" si="210"/>
        <v>384</v>
      </c>
      <c r="B2741">
        <v>2739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8">
        <f t="shared" si="211"/>
        <v>22.120418848167539</v>
      </c>
      <c r="Q2741" t="str">
        <f t="shared" si="212"/>
        <v>technology</v>
      </c>
      <c r="R2741" t="str">
        <f t="shared" si="213"/>
        <v>hardware</v>
      </c>
      <c r="S2741" s="12">
        <f>(((K2741/60)/60)/24)+DATE(1970,1,1)</f>
        <v>41719.887928240743</v>
      </c>
      <c r="T2741" s="12">
        <f t="shared" si="214"/>
        <v>41764.887928240743</v>
      </c>
    </row>
    <row r="2742" spans="1:20" ht="45" x14ac:dyDescent="0.25">
      <c r="A2742" s="7">
        <f t="shared" si="210"/>
        <v>103</v>
      </c>
      <c r="B2742">
        <v>2740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8">
        <f t="shared" si="211"/>
        <v>18.235294117647058</v>
      </c>
      <c r="Q2742" t="str">
        <f t="shared" si="212"/>
        <v>technology</v>
      </c>
      <c r="R2742" t="str">
        <f t="shared" si="213"/>
        <v>hardware</v>
      </c>
      <c r="S2742" s="12">
        <f>(((K2742/60)/60)/24)+DATE(1970,1,1)</f>
        <v>42045.031851851847</v>
      </c>
      <c r="T2742" s="12">
        <f t="shared" si="214"/>
        <v>42074.99018518519</v>
      </c>
    </row>
    <row r="2743" spans="1:20" ht="30" x14ac:dyDescent="0.25">
      <c r="A2743" s="7">
        <f t="shared" si="210"/>
        <v>0</v>
      </c>
      <c r="B2743">
        <v>2741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8">
        <f t="shared" si="211"/>
        <v>8.75</v>
      </c>
      <c r="Q2743" t="str">
        <f t="shared" si="212"/>
        <v>publishing</v>
      </c>
      <c r="R2743" t="str">
        <f t="shared" si="213"/>
        <v>children's books</v>
      </c>
      <c r="S2743" s="12">
        <f>(((K2743/60)/60)/24)+DATE(1970,1,1)</f>
        <v>41911.657430555555</v>
      </c>
      <c r="T2743" s="12">
        <f t="shared" si="214"/>
        <v>41932.088194444441</v>
      </c>
    </row>
    <row r="2744" spans="1:20" ht="45" x14ac:dyDescent="0.25">
      <c r="A2744" s="7">
        <f t="shared" si="210"/>
        <v>29</v>
      </c>
      <c r="B2744">
        <v>2742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8">
        <f t="shared" si="211"/>
        <v>40.611111111111114</v>
      </c>
      <c r="Q2744" t="str">
        <f t="shared" si="212"/>
        <v>publishing</v>
      </c>
      <c r="R2744" t="str">
        <f t="shared" si="213"/>
        <v>children's books</v>
      </c>
      <c r="S2744" s="12">
        <f>(((K2744/60)/60)/24)+DATE(1970,1,1)</f>
        <v>41030.719756944447</v>
      </c>
      <c r="T2744" s="12">
        <f t="shared" si="214"/>
        <v>41044.719756944447</v>
      </c>
    </row>
    <row r="2745" spans="1:20" ht="60" x14ac:dyDescent="0.25">
      <c r="A2745" s="7">
        <f t="shared" si="210"/>
        <v>0</v>
      </c>
      <c r="B2745">
        <v>2743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8">
        <f t="shared" si="211"/>
        <v>0</v>
      </c>
      <c r="Q2745" t="str">
        <f t="shared" si="212"/>
        <v>publishing</v>
      </c>
      <c r="R2745" t="str">
        <f t="shared" si="213"/>
        <v>children's books</v>
      </c>
      <c r="S2745" s="12">
        <f>(((K2745/60)/60)/24)+DATE(1970,1,1)</f>
        <v>42632.328784722224</v>
      </c>
      <c r="T2745" s="12">
        <f t="shared" si="214"/>
        <v>42662.328784722224</v>
      </c>
    </row>
    <row r="2746" spans="1:20" ht="60" x14ac:dyDescent="0.25">
      <c r="A2746" s="7">
        <f t="shared" si="210"/>
        <v>5</v>
      </c>
      <c r="B2746">
        <v>2744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8">
        <f t="shared" si="211"/>
        <v>37.954545454545453</v>
      </c>
      <c r="Q2746" t="str">
        <f t="shared" si="212"/>
        <v>publishing</v>
      </c>
      <c r="R2746" t="str">
        <f t="shared" si="213"/>
        <v>children's books</v>
      </c>
      <c r="S2746" s="12">
        <f>(((K2746/60)/60)/24)+DATE(1970,1,1)</f>
        <v>40938.062476851854</v>
      </c>
      <c r="T2746" s="12">
        <f t="shared" si="214"/>
        <v>40968.062476851854</v>
      </c>
    </row>
    <row r="2747" spans="1:20" ht="60" x14ac:dyDescent="0.25">
      <c r="A2747" s="7">
        <f t="shared" si="210"/>
        <v>22</v>
      </c>
      <c r="B2747">
        <v>2745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8">
        <f t="shared" si="211"/>
        <v>35.734693877551024</v>
      </c>
      <c r="Q2747" t="str">
        <f t="shared" si="212"/>
        <v>publishing</v>
      </c>
      <c r="R2747" t="str">
        <f t="shared" si="213"/>
        <v>children's books</v>
      </c>
      <c r="S2747" s="12">
        <f>(((K2747/60)/60)/24)+DATE(1970,1,1)</f>
        <v>41044.988055555557</v>
      </c>
      <c r="T2747" s="12">
        <f t="shared" si="214"/>
        <v>41104.988055555557</v>
      </c>
    </row>
    <row r="2748" spans="1:20" ht="60" x14ac:dyDescent="0.25">
      <c r="A2748" s="7">
        <f t="shared" si="210"/>
        <v>27</v>
      </c>
      <c r="B2748">
        <v>2746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8">
        <f t="shared" si="211"/>
        <v>42.157894736842103</v>
      </c>
      <c r="Q2748" t="str">
        <f t="shared" si="212"/>
        <v>publishing</v>
      </c>
      <c r="R2748" t="str">
        <f t="shared" si="213"/>
        <v>children's books</v>
      </c>
      <c r="S2748" s="12">
        <f>(((K2748/60)/60)/24)+DATE(1970,1,1)</f>
        <v>41850.781377314815</v>
      </c>
      <c r="T2748" s="12">
        <f t="shared" si="214"/>
        <v>41880.781377314815</v>
      </c>
    </row>
    <row r="2749" spans="1:20" ht="45" x14ac:dyDescent="0.25">
      <c r="A2749" s="7">
        <f t="shared" si="210"/>
        <v>28</v>
      </c>
      <c r="B2749">
        <v>2747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8">
        <f t="shared" si="211"/>
        <v>35</v>
      </c>
      <c r="Q2749" t="str">
        <f t="shared" si="212"/>
        <v>publishing</v>
      </c>
      <c r="R2749" t="str">
        <f t="shared" si="213"/>
        <v>children's books</v>
      </c>
      <c r="S2749" s="12">
        <f>(((K2749/60)/60)/24)+DATE(1970,1,1)</f>
        <v>41044.64811342593</v>
      </c>
      <c r="T2749" s="12">
        <f t="shared" si="214"/>
        <v>41076.131944444445</v>
      </c>
    </row>
    <row r="2750" spans="1:20" ht="45" x14ac:dyDescent="0.25">
      <c r="A2750" s="7">
        <f t="shared" si="210"/>
        <v>1</v>
      </c>
      <c r="B2750">
        <v>2748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8">
        <f t="shared" si="211"/>
        <v>13.25</v>
      </c>
      <c r="Q2750" t="str">
        <f t="shared" si="212"/>
        <v>publishing</v>
      </c>
      <c r="R2750" t="str">
        <f t="shared" si="213"/>
        <v>children's books</v>
      </c>
      <c r="S2750" s="12">
        <f>(((K2750/60)/60)/24)+DATE(1970,1,1)</f>
        <v>42585.7106712963</v>
      </c>
      <c r="T2750" s="12">
        <f t="shared" si="214"/>
        <v>42615.7106712963</v>
      </c>
    </row>
    <row r="2751" spans="1:20" ht="30" x14ac:dyDescent="0.25">
      <c r="A2751" s="7">
        <f t="shared" si="210"/>
        <v>1</v>
      </c>
      <c r="B2751">
        <v>2749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8">
        <f t="shared" si="211"/>
        <v>55</v>
      </c>
      <c r="Q2751" t="str">
        <f t="shared" si="212"/>
        <v>publishing</v>
      </c>
      <c r="R2751" t="str">
        <f t="shared" si="213"/>
        <v>children's books</v>
      </c>
      <c r="S2751" s="12">
        <f>(((K2751/60)/60)/24)+DATE(1970,1,1)</f>
        <v>42068.799039351856</v>
      </c>
      <c r="T2751" s="12">
        <f t="shared" si="214"/>
        <v>42098.757372685184</v>
      </c>
    </row>
    <row r="2752" spans="1:20" ht="45" x14ac:dyDescent="0.25">
      <c r="A2752" s="7">
        <f t="shared" si="210"/>
        <v>0</v>
      </c>
      <c r="B2752">
        <v>2750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8">
        <f t="shared" si="211"/>
        <v>0</v>
      </c>
      <c r="Q2752" t="str">
        <f t="shared" si="212"/>
        <v>publishing</v>
      </c>
      <c r="R2752" t="str">
        <f t="shared" si="213"/>
        <v>children's books</v>
      </c>
      <c r="S2752" s="12">
        <f>(((K2752/60)/60)/24)+DATE(1970,1,1)</f>
        <v>41078.899826388886</v>
      </c>
      <c r="T2752" s="12">
        <f t="shared" si="214"/>
        <v>41090.833333333336</v>
      </c>
    </row>
    <row r="2753" spans="1:20" ht="60" x14ac:dyDescent="0.25">
      <c r="A2753" s="7">
        <f t="shared" si="210"/>
        <v>0</v>
      </c>
      <c r="B2753">
        <v>2751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8">
        <f t="shared" si="211"/>
        <v>0</v>
      </c>
      <c r="Q2753" t="str">
        <f t="shared" si="212"/>
        <v>publishing</v>
      </c>
      <c r="R2753" t="str">
        <f t="shared" si="213"/>
        <v>children's books</v>
      </c>
      <c r="S2753" s="12">
        <f>(((K2753/60)/60)/24)+DATE(1970,1,1)</f>
        <v>41747.887060185189</v>
      </c>
      <c r="T2753" s="12">
        <f t="shared" si="214"/>
        <v>41807.887060185189</v>
      </c>
    </row>
    <row r="2754" spans="1:20" ht="60" x14ac:dyDescent="0.25">
      <c r="A2754" s="7">
        <f t="shared" si="210"/>
        <v>11</v>
      </c>
      <c r="B2754">
        <v>2752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8">
        <f t="shared" si="211"/>
        <v>39.285714285714285</v>
      </c>
      <c r="Q2754" t="str">
        <f t="shared" si="212"/>
        <v>publishing</v>
      </c>
      <c r="R2754" t="str">
        <f t="shared" si="213"/>
        <v>children's books</v>
      </c>
      <c r="S2754" s="12">
        <f>(((K2754/60)/60)/24)+DATE(1970,1,1)</f>
        <v>40855.765092592592</v>
      </c>
      <c r="T2754" s="12">
        <f t="shared" si="214"/>
        <v>40895.765092592592</v>
      </c>
    </row>
    <row r="2755" spans="1:20" ht="45" x14ac:dyDescent="0.25">
      <c r="A2755" s="7">
        <f t="shared" ref="A2755:A2818" si="215">IF(E2755&gt;0,ROUND(100*F2755/E2755,0),0)</f>
        <v>19</v>
      </c>
      <c r="B2755">
        <v>2753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8">
        <f t="shared" ref="P2755:P2818" si="216">IF(M2755&gt;0,F2755/M2755,0)</f>
        <v>47.5</v>
      </c>
      <c r="Q2755" t="str">
        <f t="shared" ref="Q2755:Q2818" si="217">MID(O2755,1,FIND("/",O2755)-1)</f>
        <v>publishing</v>
      </c>
      <c r="R2755" t="str">
        <f t="shared" ref="R2755:R2818" si="218">MID(O2755,FIND("/",O2755)+1,LEN(O2755)-FIND("/",O2755))</f>
        <v>children's books</v>
      </c>
      <c r="S2755" s="12">
        <f>(((K2755/60)/60)/24)+DATE(1970,1,1)</f>
        <v>41117.900729166664</v>
      </c>
      <c r="T2755" s="12">
        <f t="shared" ref="T2755:T2818" si="219">(((J2755/60)/60)/24)+DATE(1970,1,1)</f>
        <v>41147.900729166664</v>
      </c>
    </row>
    <row r="2756" spans="1:20" ht="45" x14ac:dyDescent="0.25">
      <c r="A2756" s="7">
        <f t="shared" si="215"/>
        <v>0</v>
      </c>
      <c r="B2756">
        <v>2754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8">
        <f t="shared" si="216"/>
        <v>0</v>
      </c>
      <c r="Q2756" t="str">
        <f t="shared" si="217"/>
        <v>publishing</v>
      </c>
      <c r="R2756" t="str">
        <f t="shared" si="218"/>
        <v>children's books</v>
      </c>
      <c r="S2756" s="12">
        <f>(((K2756/60)/60)/24)+DATE(1970,1,1)</f>
        <v>41863.636006944449</v>
      </c>
      <c r="T2756" s="12">
        <f t="shared" si="219"/>
        <v>41893.636006944449</v>
      </c>
    </row>
    <row r="2757" spans="1:20" ht="45" x14ac:dyDescent="0.25">
      <c r="A2757" s="7">
        <f t="shared" si="215"/>
        <v>52</v>
      </c>
      <c r="B2757">
        <v>2755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8">
        <f t="shared" si="216"/>
        <v>17.333333333333332</v>
      </c>
      <c r="Q2757" t="str">
        <f t="shared" si="217"/>
        <v>publishing</v>
      </c>
      <c r="R2757" t="str">
        <f t="shared" si="218"/>
        <v>children's books</v>
      </c>
      <c r="S2757" s="12">
        <f>(((K2757/60)/60)/24)+DATE(1970,1,1)</f>
        <v>42072.790821759263</v>
      </c>
      <c r="T2757" s="12">
        <f t="shared" si="219"/>
        <v>42102.790821759263</v>
      </c>
    </row>
    <row r="2758" spans="1:20" ht="45" x14ac:dyDescent="0.25">
      <c r="A2758" s="7">
        <f t="shared" si="215"/>
        <v>10</v>
      </c>
      <c r="B2758">
        <v>2756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8">
        <f t="shared" si="216"/>
        <v>31.757575757575758</v>
      </c>
      <c r="Q2758" t="str">
        <f t="shared" si="217"/>
        <v>publishing</v>
      </c>
      <c r="R2758" t="str">
        <f t="shared" si="218"/>
        <v>children's books</v>
      </c>
      <c r="S2758" s="12">
        <f>(((K2758/60)/60)/24)+DATE(1970,1,1)</f>
        <v>41620.90047453704</v>
      </c>
      <c r="T2758" s="12">
        <f t="shared" si="219"/>
        <v>41650.90047453704</v>
      </c>
    </row>
    <row r="2759" spans="1:20" ht="30" x14ac:dyDescent="0.25">
      <c r="A2759" s="7">
        <f t="shared" si="215"/>
        <v>1</v>
      </c>
      <c r="B2759">
        <v>2757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8">
        <f t="shared" si="216"/>
        <v>5</v>
      </c>
      <c r="Q2759" t="str">
        <f t="shared" si="217"/>
        <v>publishing</v>
      </c>
      <c r="R2759" t="str">
        <f t="shared" si="218"/>
        <v>children's books</v>
      </c>
      <c r="S2759" s="12">
        <f>(((K2759/60)/60)/24)+DATE(1970,1,1)</f>
        <v>42573.65662037037</v>
      </c>
      <c r="T2759" s="12">
        <f t="shared" si="219"/>
        <v>42588.65662037037</v>
      </c>
    </row>
    <row r="2760" spans="1:20" ht="60" x14ac:dyDescent="0.25">
      <c r="A2760" s="7">
        <f t="shared" si="215"/>
        <v>12</v>
      </c>
      <c r="B2760">
        <v>2758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8">
        <f t="shared" si="216"/>
        <v>39</v>
      </c>
      <c r="Q2760" t="str">
        <f t="shared" si="217"/>
        <v>publishing</v>
      </c>
      <c r="R2760" t="str">
        <f t="shared" si="218"/>
        <v>children's books</v>
      </c>
      <c r="S2760" s="12">
        <f>(((K2760/60)/60)/24)+DATE(1970,1,1)</f>
        <v>42639.441932870366</v>
      </c>
      <c r="T2760" s="12">
        <f t="shared" si="219"/>
        <v>42653.441932870366</v>
      </c>
    </row>
    <row r="2761" spans="1:20" ht="60" x14ac:dyDescent="0.25">
      <c r="A2761" s="7">
        <f t="shared" si="215"/>
        <v>11</v>
      </c>
      <c r="B2761">
        <v>2759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8">
        <f t="shared" si="216"/>
        <v>52.5</v>
      </c>
      <c r="Q2761" t="str">
        <f t="shared" si="217"/>
        <v>publishing</v>
      </c>
      <c r="R2761" t="str">
        <f t="shared" si="218"/>
        <v>children's books</v>
      </c>
      <c r="S2761" s="12">
        <f>(((K2761/60)/60)/24)+DATE(1970,1,1)</f>
        <v>42524.36650462963</v>
      </c>
      <c r="T2761" s="12">
        <f t="shared" si="219"/>
        <v>42567.36650462963</v>
      </c>
    </row>
    <row r="2762" spans="1:20" ht="60" x14ac:dyDescent="0.25">
      <c r="A2762" s="7">
        <f t="shared" si="215"/>
        <v>0</v>
      </c>
      <c r="B2762">
        <v>2760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8">
        <f t="shared" si="216"/>
        <v>0</v>
      </c>
      <c r="Q2762" t="str">
        <f t="shared" si="217"/>
        <v>publishing</v>
      </c>
      <c r="R2762" t="str">
        <f t="shared" si="218"/>
        <v>children's books</v>
      </c>
      <c r="S2762" s="12">
        <f>(((K2762/60)/60)/24)+DATE(1970,1,1)</f>
        <v>41415.461319444446</v>
      </c>
      <c r="T2762" s="12">
        <f t="shared" si="219"/>
        <v>41445.461319444446</v>
      </c>
    </row>
    <row r="2763" spans="1:20" ht="30" x14ac:dyDescent="0.25">
      <c r="A2763" s="7">
        <f t="shared" si="215"/>
        <v>1</v>
      </c>
      <c r="B2763">
        <v>2761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8">
        <f t="shared" si="216"/>
        <v>9</v>
      </c>
      <c r="Q2763" t="str">
        <f t="shared" si="217"/>
        <v>publishing</v>
      </c>
      <c r="R2763" t="str">
        <f t="shared" si="218"/>
        <v>children's books</v>
      </c>
      <c r="S2763" s="12">
        <f>(((K2763/60)/60)/24)+DATE(1970,1,1)</f>
        <v>41247.063576388886</v>
      </c>
      <c r="T2763" s="12">
        <f t="shared" si="219"/>
        <v>41277.063576388886</v>
      </c>
    </row>
    <row r="2764" spans="1:20" ht="45" x14ac:dyDescent="0.25">
      <c r="A2764" s="7">
        <f t="shared" si="215"/>
        <v>1</v>
      </c>
      <c r="B2764">
        <v>2762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8">
        <f t="shared" si="216"/>
        <v>25</v>
      </c>
      <c r="Q2764" t="str">
        <f t="shared" si="217"/>
        <v>publishing</v>
      </c>
      <c r="R2764" t="str">
        <f t="shared" si="218"/>
        <v>children's books</v>
      </c>
      <c r="S2764" s="12">
        <f>(((K2764/60)/60)/24)+DATE(1970,1,1)</f>
        <v>40927.036979166667</v>
      </c>
      <c r="T2764" s="12">
        <f t="shared" si="219"/>
        <v>40986.995312500003</v>
      </c>
    </row>
    <row r="2765" spans="1:20" ht="30" x14ac:dyDescent="0.25">
      <c r="A2765" s="7">
        <f t="shared" si="215"/>
        <v>0</v>
      </c>
      <c r="B2765">
        <v>2763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8">
        <f t="shared" si="216"/>
        <v>30</v>
      </c>
      <c r="Q2765" t="str">
        <f t="shared" si="217"/>
        <v>publishing</v>
      </c>
      <c r="R2765" t="str">
        <f t="shared" si="218"/>
        <v>children's books</v>
      </c>
      <c r="S2765" s="12">
        <f>(((K2765/60)/60)/24)+DATE(1970,1,1)</f>
        <v>41373.579675925925</v>
      </c>
      <c r="T2765" s="12">
        <f t="shared" si="219"/>
        <v>41418.579675925925</v>
      </c>
    </row>
    <row r="2766" spans="1:20" ht="60" x14ac:dyDescent="0.25">
      <c r="A2766" s="7">
        <f t="shared" si="215"/>
        <v>1</v>
      </c>
      <c r="B2766">
        <v>2764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8">
        <f t="shared" si="216"/>
        <v>11.25</v>
      </c>
      <c r="Q2766" t="str">
        <f t="shared" si="217"/>
        <v>publishing</v>
      </c>
      <c r="R2766" t="str">
        <f t="shared" si="218"/>
        <v>children's books</v>
      </c>
      <c r="S2766" s="12">
        <f>(((K2766/60)/60)/24)+DATE(1970,1,1)</f>
        <v>41030.292025462964</v>
      </c>
      <c r="T2766" s="12">
        <f t="shared" si="219"/>
        <v>41059.791666666664</v>
      </c>
    </row>
    <row r="2767" spans="1:20" ht="45" x14ac:dyDescent="0.25">
      <c r="A2767" s="7">
        <f t="shared" si="215"/>
        <v>0</v>
      </c>
      <c r="B2767">
        <v>2765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8">
        <f t="shared" si="216"/>
        <v>0</v>
      </c>
      <c r="Q2767" t="str">
        <f t="shared" si="217"/>
        <v>publishing</v>
      </c>
      <c r="R2767" t="str">
        <f t="shared" si="218"/>
        <v>children's books</v>
      </c>
      <c r="S2767" s="12">
        <f>(((K2767/60)/60)/24)+DATE(1970,1,1)</f>
        <v>41194.579027777778</v>
      </c>
      <c r="T2767" s="12">
        <f t="shared" si="219"/>
        <v>41210.579027777778</v>
      </c>
    </row>
    <row r="2768" spans="1:20" ht="60" x14ac:dyDescent="0.25">
      <c r="A2768" s="7">
        <f t="shared" si="215"/>
        <v>2</v>
      </c>
      <c r="B2768">
        <v>2766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8">
        <f t="shared" si="216"/>
        <v>25</v>
      </c>
      <c r="Q2768" t="str">
        <f t="shared" si="217"/>
        <v>publishing</v>
      </c>
      <c r="R2768" t="str">
        <f t="shared" si="218"/>
        <v>children's books</v>
      </c>
      <c r="S2768" s="12">
        <f>(((K2768/60)/60)/24)+DATE(1970,1,1)</f>
        <v>40736.668032407404</v>
      </c>
      <c r="T2768" s="12">
        <f t="shared" si="219"/>
        <v>40766.668032407404</v>
      </c>
    </row>
    <row r="2769" spans="1:20" ht="45" x14ac:dyDescent="0.25">
      <c r="A2769" s="7">
        <f t="shared" si="215"/>
        <v>1</v>
      </c>
      <c r="B2769">
        <v>2767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8">
        <f t="shared" si="216"/>
        <v>11.333333333333334</v>
      </c>
      <c r="Q2769" t="str">
        <f t="shared" si="217"/>
        <v>publishing</v>
      </c>
      <c r="R2769" t="str">
        <f t="shared" si="218"/>
        <v>children's books</v>
      </c>
      <c r="S2769" s="12">
        <f>(((K2769/60)/60)/24)+DATE(1970,1,1)</f>
        <v>42172.958912037036</v>
      </c>
      <c r="T2769" s="12">
        <f t="shared" si="219"/>
        <v>42232.958912037036</v>
      </c>
    </row>
    <row r="2770" spans="1:20" ht="45" x14ac:dyDescent="0.25">
      <c r="A2770" s="7">
        <f t="shared" si="215"/>
        <v>14</v>
      </c>
      <c r="B2770">
        <v>2768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8">
        <f t="shared" si="216"/>
        <v>29.470588235294116</v>
      </c>
      <c r="Q2770" t="str">
        <f t="shared" si="217"/>
        <v>publishing</v>
      </c>
      <c r="R2770" t="str">
        <f t="shared" si="218"/>
        <v>children's books</v>
      </c>
      <c r="S2770" s="12">
        <f>(((K2770/60)/60)/24)+DATE(1970,1,1)</f>
        <v>40967.614849537036</v>
      </c>
      <c r="T2770" s="12">
        <f t="shared" si="219"/>
        <v>40997.573182870372</v>
      </c>
    </row>
    <row r="2771" spans="1:20" ht="45" x14ac:dyDescent="0.25">
      <c r="A2771" s="7">
        <f t="shared" si="215"/>
        <v>0</v>
      </c>
      <c r="B2771">
        <v>2769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8">
        <f t="shared" si="216"/>
        <v>1</v>
      </c>
      <c r="Q2771" t="str">
        <f t="shared" si="217"/>
        <v>publishing</v>
      </c>
      <c r="R2771" t="str">
        <f t="shared" si="218"/>
        <v>children's books</v>
      </c>
      <c r="S2771" s="12">
        <f>(((K2771/60)/60)/24)+DATE(1970,1,1)</f>
        <v>41745.826273148145</v>
      </c>
      <c r="T2771" s="12">
        <f t="shared" si="219"/>
        <v>41795.826273148145</v>
      </c>
    </row>
    <row r="2772" spans="1:20" ht="60" x14ac:dyDescent="0.25">
      <c r="A2772" s="7">
        <f t="shared" si="215"/>
        <v>10</v>
      </c>
      <c r="B2772">
        <v>2770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8">
        <f t="shared" si="216"/>
        <v>63.098484848484851</v>
      </c>
      <c r="Q2772" t="str">
        <f t="shared" si="217"/>
        <v>publishing</v>
      </c>
      <c r="R2772" t="str">
        <f t="shared" si="218"/>
        <v>children's books</v>
      </c>
      <c r="S2772" s="12">
        <f>(((K2772/60)/60)/24)+DATE(1970,1,1)</f>
        <v>41686.705208333333</v>
      </c>
      <c r="T2772" s="12">
        <f t="shared" si="219"/>
        <v>41716.663541666669</v>
      </c>
    </row>
    <row r="2773" spans="1:20" ht="60" x14ac:dyDescent="0.25">
      <c r="A2773" s="7">
        <f t="shared" si="215"/>
        <v>0</v>
      </c>
      <c r="B2773">
        <v>2771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8">
        <f t="shared" si="216"/>
        <v>0</v>
      </c>
      <c r="Q2773" t="str">
        <f t="shared" si="217"/>
        <v>publishing</v>
      </c>
      <c r="R2773" t="str">
        <f t="shared" si="218"/>
        <v>children's books</v>
      </c>
      <c r="S2773" s="12">
        <f>(((K2773/60)/60)/24)+DATE(1970,1,1)</f>
        <v>41257.531712962962</v>
      </c>
      <c r="T2773" s="12">
        <f t="shared" si="219"/>
        <v>41306.708333333336</v>
      </c>
    </row>
    <row r="2774" spans="1:20" ht="45" x14ac:dyDescent="0.25">
      <c r="A2774" s="7">
        <f t="shared" si="215"/>
        <v>0</v>
      </c>
      <c r="B2774">
        <v>2772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8">
        <f t="shared" si="216"/>
        <v>0</v>
      </c>
      <c r="Q2774" t="str">
        <f t="shared" si="217"/>
        <v>publishing</v>
      </c>
      <c r="R2774" t="str">
        <f t="shared" si="218"/>
        <v>children's books</v>
      </c>
      <c r="S2774" s="12">
        <f>(((K2774/60)/60)/24)+DATE(1970,1,1)</f>
        <v>41537.869143518517</v>
      </c>
      <c r="T2774" s="12">
        <f t="shared" si="219"/>
        <v>41552.869143518517</v>
      </c>
    </row>
    <row r="2775" spans="1:20" ht="45" x14ac:dyDescent="0.25">
      <c r="A2775" s="7">
        <f t="shared" si="215"/>
        <v>0</v>
      </c>
      <c r="B2775">
        <v>2773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8">
        <f t="shared" si="216"/>
        <v>1</v>
      </c>
      <c r="Q2775" t="str">
        <f t="shared" si="217"/>
        <v>publishing</v>
      </c>
      <c r="R2775" t="str">
        <f t="shared" si="218"/>
        <v>children's books</v>
      </c>
      <c r="S2775" s="12">
        <f>(((K2775/60)/60)/24)+DATE(1970,1,1)</f>
        <v>42474.86482638889</v>
      </c>
      <c r="T2775" s="12">
        <f t="shared" si="219"/>
        <v>42484.86482638889</v>
      </c>
    </row>
    <row r="2776" spans="1:20" ht="60" x14ac:dyDescent="0.25">
      <c r="A2776" s="7">
        <f t="shared" si="215"/>
        <v>14</v>
      </c>
      <c r="B2776">
        <v>2774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8">
        <f t="shared" si="216"/>
        <v>43.846153846153847</v>
      </c>
      <c r="Q2776" t="str">
        <f t="shared" si="217"/>
        <v>publishing</v>
      </c>
      <c r="R2776" t="str">
        <f t="shared" si="218"/>
        <v>children's books</v>
      </c>
      <c r="S2776" s="12">
        <f>(((K2776/60)/60)/24)+DATE(1970,1,1)</f>
        <v>41311.126481481479</v>
      </c>
      <c r="T2776" s="12">
        <f t="shared" si="219"/>
        <v>41341.126481481479</v>
      </c>
    </row>
    <row r="2777" spans="1:20" ht="45" x14ac:dyDescent="0.25">
      <c r="A2777" s="7">
        <f t="shared" si="215"/>
        <v>3</v>
      </c>
      <c r="B2777">
        <v>2775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8">
        <f t="shared" si="216"/>
        <v>75</v>
      </c>
      <c r="Q2777" t="str">
        <f t="shared" si="217"/>
        <v>publishing</v>
      </c>
      <c r="R2777" t="str">
        <f t="shared" si="218"/>
        <v>children's books</v>
      </c>
      <c r="S2777" s="12">
        <f>(((K2777/60)/60)/24)+DATE(1970,1,1)</f>
        <v>40863.013356481482</v>
      </c>
      <c r="T2777" s="12">
        <f t="shared" si="219"/>
        <v>40893.013356481482</v>
      </c>
    </row>
    <row r="2778" spans="1:20" ht="60" x14ac:dyDescent="0.25">
      <c r="A2778" s="7">
        <f t="shared" si="215"/>
        <v>8</v>
      </c>
      <c r="B2778">
        <v>2776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8">
        <f t="shared" si="216"/>
        <v>45.972222222222221</v>
      </c>
      <c r="Q2778" t="str">
        <f t="shared" si="217"/>
        <v>publishing</v>
      </c>
      <c r="R2778" t="str">
        <f t="shared" si="218"/>
        <v>children's books</v>
      </c>
      <c r="S2778" s="12">
        <f>(((K2778/60)/60)/24)+DATE(1970,1,1)</f>
        <v>42136.297175925924</v>
      </c>
      <c r="T2778" s="12">
        <f t="shared" si="219"/>
        <v>42167.297175925924</v>
      </c>
    </row>
    <row r="2779" spans="1:20" ht="60" x14ac:dyDescent="0.25">
      <c r="A2779" s="7">
        <f t="shared" si="215"/>
        <v>0</v>
      </c>
      <c r="B2779">
        <v>2777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8">
        <f t="shared" si="216"/>
        <v>10</v>
      </c>
      <c r="Q2779" t="str">
        <f t="shared" si="217"/>
        <v>publishing</v>
      </c>
      <c r="R2779" t="str">
        <f t="shared" si="218"/>
        <v>children's books</v>
      </c>
      <c r="S2779" s="12">
        <f>(((K2779/60)/60)/24)+DATE(1970,1,1)</f>
        <v>42172.669027777782</v>
      </c>
      <c r="T2779" s="12">
        <f t="shared" si="219"/>
        <v>42202.669027777782</v>
      </c>
    </row>
    <row r="2780" spans="1:20" ht="60" x14ac:dyDescent="0.25">
      <c r="A2780" s="7">
        <f t="shared" si="215"/>
        <v>26</v>
      </c>
      <c r="B2780">
        <v>2778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8">
        <f t="shared" si="216"/>
        <v>93.666666666666671</v>
      </c>
      <c r="Q2780" t="str">
        <f t="shared" si="217"/>
        <v>publishing</v>
      </c>
      <c r="R2780" t="str">
        <f t="shared" si="218"/>
        <v>children's books</v>
      </c>
      <c r="S2780" s="12">
        <f>(((K2780/60)/60)/24)+DATE(1970,1,1)</f>
        <v>41846.978078703702</v>
      </c>
      <c r="T2780" s="12">
        <f t="shared" si="219"/>
        <v>41876.978078703702</v>
      </c>
    </row>
    <row r="2781" spans="1:20" ht="45" x14ac:dyDescent="0.25">
      <c r="A2781" s="7">
        <f t="shared" si="215"/>
        <v>2</v>
      </c>
      <c r="B2781">
        <v>2779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8">
        <f t="shared" si="216"/>
        <v>53</v>
      </c>
      <c r="Q2781" t="str">
        <f t="shared" si="217"/>
        <v>publishing</v>
      </c>
      <c r="R2781" t="str">
        <f t="shared" si="218"/>
        <v>children's books</v>
      </c>
      <c r="S2781" s="12">
        <f>(((K2781/60)/60)/24)+DATE(1970,1,1)</f>
        <v>42300.585891203707</v>
      </c>
      <c r="T2781" s="12">
        <f t="shared" si="219"/>
        <v>42330.627557870372</v>
      </c>
    </row>
    <row r="2782" spans="1:20" ht="45" x14ac:dyDescent="0.25">
      <c r="A2782" s="7">
        <f t="shared" si="215"/>
        <v>0</v>
      </c>
      <c r="B2782">
        <v>2780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8">
        <f t="shared" si="216"/>
        <v>0</v>
      </c>
      <c r="Q2782" t="str">
        <f t="shared" si="217"/>
        <v>publishing</v>
      </c>
      <c r="R2782" t="str">
        <f t="shared" si="218"/>
        <v>children's books</v>
      </c>
      <c r="S2782" s="12">
        <f>(((K2782/60)/60)/24)+DATE(1970,1,1)</f>
        <v>42774.447777777779</v>
      </c>
      <c r="T2782" s="12">
        <f t="shared" si="219"/>
        <v>42804.447777777779</v>
      </c>
    </row>
    <row r="2783" spans="1:20" ht="45" x14ac:dyDescent="0.25">
      <c r="A2783" s="7">
        <f t="shared" si="215"/>
        <v>105</v>
      </c>
      <c r="B2783">
        <v>2781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8">
        <f t="shared" si="216"/>
        <v>47</v>
      </c>
      <c r="Q2783" t="str">
        <f t="shared" si="217"/>
        <v>theater</v>
      </c>
      <c r="R2783" t="str">
        <f t="shared" si="218"/>
        <v>plays</v>
      </c>
      <c r="S2783" s="12">
        <f>(((K2783/60)/60)/24)+DATE(1970,1,1)</f>
        <v>42018.94159722222</v>
      </c>
      <c r="T2783" s="12">
        <f t="shared" si="219"/>
        <v>42047.291666666672</v>
      </c>
    </row>
    <row r="2784" spans="1:20" ht="45" x14ac:dyDescent="0.25">
      <c r="A2784" s="7">
        <f t="shared" si="215"/>
        <v>120</v>
      </c>
      <c r="B2784">
        <v>2782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8">
        <f t="shared" si="216"/>
        <v>66.666666666666671</v>
      </c>
      <c r="Q2784" t="str">
        <f t="shared" si="217"/>
        <v>theater</v>
      </c>
      <c r="R2784" t="str">
        <f t="shared" si="218"/>
        <v>plays</v>
      </c>
      <c r="S2784" s="12">
        <f>(((K2784/60)/60)/24)+DATE(1970,1,1)</f>
        <v>42026.924976851849</v>
      </c>
      <c r="T2784" s="12">
        <f t="shared" si="219"/>
        <v>42052.207638888889</v>
      </c>
    </row>
    <row r="2785" spans="1:20" ht="60" x14ac:dyDescent="0.25">
      <c r="A2785" s="7">
        <f t="shared" si="215"/>
        <v>115</v>
      </c>
      <c r="B2785">
        <v>2783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8">
        <f t="shared" si="216"/>
        <v>18.770491803278688</v>
      </c>
      <c r="Q2785" t="str">
        <f t="shared" si="217"/>
        <v>theater</v>
      </c>
      <c r="R2785" t="str">
        <f t="shared" si="218"/>
        <v>plays</v>
      </c>
      <c r="S2785" s="12">
        <f>(((K2785/60)/60)/24)+DATE(1970,1,1)</f>
        <v>42103.535254629634</v>
      </c>
      <c r="T2785" s="12">
        <f t="shared" si="219"/>
        <v>42117.535254629634</v>
      </c>
    </row>
    <row r="2786" spans="1:20" ht="45" x14ac:dyDescent="0.25">
      <c r="A2786" s="7">
        <f t="shared" si="215"/>
        <v>119</v>
      </c>
      <c r="B2786">
        <v>2784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8">
        <f t="shared" si="216"/>
        <v>66.111111111111114</v>
      </c>
      <c r="Q2786" t="str">
        <f t="shared" si="217"/>
        <v>theater</v>
      </c>
      <c r="R2786" t="str">
        <f t="shared" si="218"/>
        <v>plays</v>
      </c>
      <c r="S2786" s="12">
        <f>(((K2786/60)/60)/24)+DATE(1970,1,1)</f>
        <v>41920.787534722222</v>
      </c>
      <c r="T2786" s="12">
        <f t="shared" si="219"/>
        <v>41941.787534722222</v>
      </c>
    </row>
    <row r="2787" spans="1:20" ht="45" x14ac:dyDescent="0.25">
      <c r="A2787" s="7">
        <f t="shared" si="215"/>
        <v>105</v>
      </c>
      <c r="B2787">
        <v>2785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8">
        <f t="shared" si="216"/>
        <v>36.859154929577464</v>
      </c>
      <c r="Q2787" t="str">
        <f t="shared" si="217"/>
        <v>theater</v>
      </c>
      <c r="R2787" t="str">
        <f t="shared" si="218"/>
        <v>plays</v>
      </c>
      <c r="S2787" s="12">
        <f>(((K2787/60)/60)/24)+DATE(1970,1,1)</f>
        <v>42558.189432870371</v>
      </c>
      <c r="T2787" s="12">
        <f t="shared" si="219"/>
        <v>42587.875</v>
      </c>
    </row>
    <row r="2788" spans="1:20" ht="30" x14ac:dyDescent="0.25">
      <c r="A2788" s="7">
        <f t="shared" si="215"/>
        <v>118</v>
      </c>
      <c r="B2788">
        <v>2786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8">
        <f t="shared" si="216"/>
        <v>39.810810810810814</v>
      </c>
      <c r="Q2788" t="str">
        <f t="shared" si="217"/>
        <v>theater</v>
      </c>
      <c r="R2788" t="str">
        <f t="shared" si="218"/>
        <v>plays</v>
      </c>
      <c r="S2788" s="12">
        <f>(((K2788/60)/60)/24)+DATE(1970,1,1)</f>
        <v>41815.569212962961</v>
      </c>
      <c r="T2788" s="12">
        <f t="shared" si="219"/>
        <v>41829.569212962961</v>
      </c>
    </row>
    <row r="2789" spans="1:20" ht="60" x14ac:dyDescent="0.25">
      <c r="A2789" s="7">
        <f t="shared" si="215"/>
        <v>120</v>
      </c>
      <c r="B2789">
        <v>2787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8">
        <f t="shared" si="216"/>
        <v>31.5</v>
      </c>
      <c r="Q2789" t="str">
        <f t="shared" si="217"/>
        <v>theater</v>
      </c>
      <c r="R2789" t="str">
        <f t="shared" si="218"/>
        <v>plays</v>
      </c>
      <c r="S2789" s="12">
        <f>(((K2789/60)/60)/24)+DATE(1970,1,1)</f>
        <v>41808.198518518519</v>
      </c>
      <c r="T2789" s="12">
        <f t="shared" si="219"/>
        <v>41838.198518518519</v>
      </c>
    </row>
    <row r="2790" spans="1:20" ht="45" x14ac:dyDescent="0.25">
      <c r="A2790" s="7">
        <f t="shared" si="215"/>
        <v>103</v>
      </c>
      <c r="B2790">
        <v>2788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8">
        <f t="shared" si="216"/>
        <v>102.5</v>
      </c>
      <c r="Q2790" t="str">
        <f t="shared" si="217"/>
        <v>theater</v>
      </c>
      <c r="R2790" t="str">
        <f t="shared" si="218"/>
        <v>plays</v>
      </c>
      <c r="S2790" s="12">
        <f>(((K2790/60)/60)/24)+DATE(1970,1,1)</f>
        <v>42550.701886574068</v>
      </c>
      <c r="T2790" s="12">
        <f t="shared" si="219"/>
        <v>42580.701886574068</v>
      </c>
    </row>
    <row r="2791" spans="1:20" ht="30" x14ac:dyDescent="0.25">
      <c r="A2791" s="7">
        <f t="shared" si="215"/>
        <v>101</v>
      </c>
      <c r="B2791">
        <v>2789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8">
        <f t="shared" si="216"/>
        <v>126.45833333333333</v>
      </c>
      <c r="Q2791" t="str">
        <f t="shared" si="217"/>
        <v>theater</v>
      </c>
      <c r="R2791" t="str">
        <f t="shared" si="218"/>
        <v>plays</v>
      </c>
      <c r="S2791" s="12">
        <f>(((K2791/60)/60)/24)+DATE(1970,1,1)</f>
        <v>42056.013124999998</v>
      </c>
      <c r="T2791" s="12">
        <f t="shared" si="219"/>
        <v>42075.166666666672</v>
      </c>
    </row>
    <row r="2792" spans="1:20" ht="60" x14ac:dyDescent="0.25">
      <c r="A2792" s="7">
        <f t="shared" si="215"/>
        <v>105</v>
      </c>
      <c r="B2792">
        <v>2790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8">
        <f t="shared" si="216"/>
        <v>47.878787878787875</v>
      </c>
      <c r="Q2792" t="str">
        <f t="shared" si="217"/>
        <v>theater</v>
      </c>
      <c r="R2792" t="str">
        <f t="shared" si="218"/>
        <v>plays</v>
      </c>
      <c r="S2792" s="12">
        <f>(((K2792/60)/60)/24)+DATE(1970,1,1)</f>
        <v>42016.938692129625</v>
      </c>
      <c r="T2792" s="12">
        <f t="shared" si="219"/>
        <v>42046.938692129625</v>
      </c>
    </row>
    <row r="2793" spans="1:20" ht="60" x14ac:dyDescent="0.25">
      <c r="A2793" s="7">
        <f t="shared" si="215"/>
        <v>103</v>
      </c>
      <c r="B2793">
        <v>2791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8">
        <f t="shared" si="216"/>
        <v>73.214285714285708</v>
      </c>
      <c r="Q2793" t="str">
        <f t="shared" si="217"/>
        <v>theater</v>
      </c>
      <c r="R2793" t="str">
        <f t="shared" si="218"/>
        <v>plays</v>
      </c>
      <c r="S2793" s="12">
        <f>(((K2793/60)/60)/24)+DATE(1970,1,1)</f>
        <v>42591.899988425925</v>
      </c>
      <c r="T2793" s="12">
        <f t="shared" si="219"/>
        <v>42622.166666666672</v>
      </c>
    </row>
    <row r="2794" spans="1:20" ht="45" x14ac:dyDescent="0.25">
      <c r="A2794" s="7">
        <f t="shared" si="215"/>
        <v>108</v>
      </c>
      <c r="B2794">
        <v>2792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8">
        <f t="shared" si="216"/>
        <v>89.666666666666671</v>
      </c>
      <c r="Q2794" t="str">
        <f t="shared" si="217"/>
        <v>theater</v>
      </c>
      <c r="R2794" t="str">
        <f t="shared" si="218"/>
        <v>plays</v>
      </c>
      <c r="S2794" s="12">
        <f>(((K2794/60)/60)/24)+DATE(1970,1,1)</f>
        <v>42183.231006944443</v>
      </c>
      <c r="T2794" s="12">
        <f t="shared" si="219"/>
        <v>42228.231006944443</v>
      </c>
    </row>
    <row r="2795" spans="1:20" ht="60" x14ac:dyDescent="0.25">
      <c r="A2795" s="7">
        <f t="shared" si="215"/>
        <v>111</v>
      </c>
      <c r="B2795">
        <v>2793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8">
        <f t="shared" si="216"/>
        <v>151.4623287671233</v>
      </c>
      <c r="Q2795" t="str">
        <f t="shared" si="217"/>
        <v>theater</v>
      </c>
      <c r="R2795" t="str">
        <f t="shared" si="218"/>
        <v>plays</v>
      </c>
      <c r="S2795" s="12">
        <f>(((K2795/60)/60)/24)+DATE(1970,1,1)</f>
        <v>42176.419039351851</v>
      </c>
      <c r="T2795" s="12">
        <f t="shared" si="219"/>
        <v>42206.419039351851</v>
      </c>
    </row>
    <row r="2796" spans="1:20" ht="60" x14ac:dyDescent="0.25">
      <c r="A2796" s="7">
        <f t="shared" si="215"/>
        <v>150</v>
      </c>
      <c r="B2796">
        <v>2794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8">
        <f t="shared" si="216"/>
        <v>25</v>
      </c>
      <c r="Q2796" t="str">
        <f t="shared" si="217"/>
        <v>theater</v>
      </c>
      <c r="R2796" t="str">
        <f t="shared" si="218"/>
        <v>plays</v>
      </c>
      <c r="S2796" s="12">
        <f>(((K2796/60)/60)/24)+DATE(1970,1,1)</f>
        <v>42416.691655092596</v>
      </c>
      <c r="T2796" s="12">
        <f t="shared" si="219"/>
        <v>42432.791666666672</v>
      </c>
    </row>
    <row r="2797" spans="1:20" ht="45" x14ac:dyDescent="0.25">
      <c r="A2797" s="7">
        <f t="shared" si="215"/>
        <v>104</v>
      </c>
      <c r="B2797">
        <v>2795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8">
        <f t="shared" si="216"/>
        <v>36.5</v>
      </c>
      <c r="Q2797" t="str">
        <f t="shared" si="217"/>
        <v>theater</v>
      </c>
      <c r="R2797" t="str">
        <f t="shared" si="218"/>
        <v>plays</v>
      </c>
      <c r="S2797" s="12">
        <f>(((K2797/60)/60)/24)+DATE(1970,1,1)</f>
        <v>41780.525937500002</v>
      </c>
      <c r="T2797" s="12">
        <f t="shared" si="219"/>
        <v>41796.958333333336</v>
      </c>
    </row>
    <row r="2798" spans="1:20" ht="45" x14ac:dyDescent="0.25">
      <c r="A2798" s="7">
        <f t="shared" si="215"/>
        <v>116</v>
      </c>
      <c r="B2798">
        <v>2796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8">
        <f t="shared" si="216"/>
        <v>44</v>
      </c>
      <c r="Q2798" t="str">
        <f t="shared" si="217"/>
        <v>theater</v>
      </c>
      <c r="R2798" t="str">
        <f t="shared" si="218"/>
        <v>plays</v>
      </c>
      <c r="S2798" s="12">
        <f>(((K2798/60)/60)/24)+DATE(1970,1,1)</f>
        <v>41795.528101851851</v>
      </c>
      <c r="T2798" s="12">
        <f t="shared" si="219"/>
        <v>41825.528101851851</v>
      </c>
    </row>
    <row r="2799" spans="1:20" ht="45" x14ac:dyDescent="0.25">
      <c r="A2799" s="7">
        <f t="shared" si="215"/>
        <v>103</v>
      </c>
      <c r="B2799">
        <v>2797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8">
        <f t="shared" si="216"/>
        <v>87.357553191489373</v>
      </c>
      <c r="Q2799" t="str">
        <f t="shared" si="217"/>
        <v>theater</v>
      </c>
      <c r="R2799" t="str">
        <f t="shared" si="218"/>
        <v>plays</v>
      </c>
      <c r="S2799" s="12">
        <f>(((K2799/60)/60)/24)+DATE(1970,1,1)</f>
        <v>41798.94027777778</v>
      </c>
      <c r="T2799" s="12">
        <f t="shared" si="219"/>
        <v>41828.94027777778</v>
      </c>
    </row>
    <row r="2800" spans="1:20" ht="60" x14ac:dyDescent="0.25">
      <c r="A2800" s="7">
        <f t="shared" si="215"/>
        <v>101</v>
      </c>
      <c r="B2800">
        <v>2798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8">
        <f t="shared" si="216"/>
        <v>36.474820143884891</v>
      </c>
      <c r="Q2800" t="str">
        <f t="shared" si="217"/>
        <v>theater</v>
      </c>
      <c r="R2800" t="str">
        <f t="shared" si="218"/>
        <v>plays</v>
      </c>
      <c r="S2800" s="12">
        <f>(((K2800/60)/60)/24)+DATE(1970,1,1)</f>
        <v>42201.675011574072</v>
      </c>
      <c r="T2800" s="12">
        <f t="shared" si="219"/>
        <v>42216.666666666672</v>
      </c>
    </row>
    <row r="2801" spans="1:20" ht="60" x14ac:dyDescent="0.25">
      <c r="A2801" s="7">
        <f t="shared" si="215"/>
        <v>117</v>
      </c>
      <c r="B2801">
        <v>2799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8">
        <f t="shared" si="216"/>
        <v>44.859538461538463</v>
      </c>
      <c r="Q2801" t="str">
        <f t="shared" si="217"/>
        <v>theater</v>
      </c>
      <c r="R2801" t="str">
        <f t="shared" si="218"/>
        <v>plays</v>
      </c>
      <c r="S2801" s="12">
        <f>(((K2801/60)/60)/24)+DATE(1970,1,1)</f>
        <v>42507.264699074076</v>
      </c>
      <c r="T2801" s="12">
        <f t="shared" si="219"/>
        <v>42538.666666666672</v>
      </c>
    </row>
    <row r="2802" spans="1:20" ht="45" x14ac:dyDescent="0.25">
      <c r="A2802" s="7">
        <f t="shared" si="215"/>
        <v>133</v>
      </c>
      <c r="B2802">
        <v>2800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8">
        <f t="shared" si="216"/>
        <v>42.903225806451616</v>
      </c>
      <c r="Q2802" t="str">
        <f t="shared" si="217"/>
        <v>theater</v>
      </c>
      <c r="R2802" t="str">
        <f t="shared" si="218"/>
        <v>plays</v>
      </c>
      <c r="S2802" s="12">
        <f>(((K2802/60)/60)/24)+DATE(1970,1,1)</f>
        <v>41948.552847222221</v>
      </c>
      <c r="T2802" s="12">
        <f t="shared" si="219"/>
        <v>42008.552847222221</v>
      </c>
    </row>
    <row r="2803" spans="1:20" ht="45" x14ac:dyDescent="0.25">
      <c r="A2803" s="7">
        <f t="shared" si="215"/>
        <v>133</v>
      </c>
      <c r="B2803">
        <v>2801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8">
        <f t="shared" si="216"/>
        <v>51.230769230769234</v>
      </c>
      <c r="Q2803" t="str">
        <f t="shared" si="217"/>
        <v>theater</v>
      </c>
      <c r="R2803" t="str">
        <f t="shared" si="218"/>
        <v>plays</v>
      </c>
      <c r="S2803" s="12">
        <f>(((K2803/60)/60)/24)+DATE(1970,1,1)</f>
        <v>41900.243159722224</v>
      </c>
      <c r="T2803" s="12">
        <f t="shared" si="219"/>
        <v>41922.458333333336</v>
      </c>
    </row>
    <row r="2804" spans="1:20" ht="60" x14ac:dyDescent="0.25">
      <c r="A2804" s="7">
        <f t="shared" si="215"/>
        <v>102</v>
      </c>
      <c r="B2804">
        <v>2802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8">
        <f t="shared" si="216"/>
        <v>33.944444444444443</v>
      </c>
      <c r="Q2804" t="str">
        <f t="shared" si="217"/>
        <v>theater</v>
      </c>
      <c r="R2804" t="str">
        <f t="shared" si="218"/>
        <v>plays</v>
      </c>
      <c r="S2804" s="12">
        <f>(((K2804/60)/60)/24)+DATE(1970,1,1)</f>
        <v>42192.64707175926</v>
      </c>
      <c r="T2804" s="12">
        <f t="shared" si="219"/>
        <v>42222.64707175926</v>
      </c>
    </row>
    <row r="2805" spans="1:20" ht="60" x14ac:dyDescent="0.25">
      <c r="A2805" s="7">
        <f t="shared" si="215"/>
        <v>128</v>
      </c>
      <c r="B2805">
        <v>2803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8">
        <f t="shared" si="216"/>
        <v>90.744680851063833</v>
      </c>
      <c r="Q2805" t="str">
        <f t="shared" si="217"/>
        <v>theater</v>
      </c>
      <c r="R2805" t="str">
        <f t="shared" si="218"/>
        <v>plays</v>
      </c>
      <c r="S2805" s="12">
        <f>(((K2805/60)/60)/24)+DATE(1970,1,1)</f>
        <v>42158.065694444449</v>
      </c>
      <c r="T2805" s="12">
        <f t="shared" si="219"/>
        <v>42201</v>
      </c>
    </row>
    <row r="2806" spans="1:20" ht="60" x14ac:dyDescent="0.25">
      <c r="A2806" s="7">
        <f t="shared" si="215"/>
        <v>115</v>
      </c>
      <c r="B2806">
        <v>2804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8">
        <f t="shared" si="216"/>
        <v>50</v>
      </c>
      <c r="Q2806" t="str">
        <f t="shared" si="217"/>
        <v>theater</v>
      </c>
      <c r="R2806" t="str">
        <f t="shared" si="218"/>
        <v>plays</v>
      </c>
      <c r="S2806" s="12">
        <f>(((K2806/60)/60)/24)+DATE(1970,1,1)</f>
        <v>41881.453587962962</v>
      </c>
      <c r="T2806" s="12">
        <f t="shared" si="219"/>
        <v>41911.453587962962</v>
      </c>
    </row>
    <row r="2807" spans="1:20" ht="60" x14ac:dyDescent="0.25">
      <c r="A2807" s="7">
        <f t="shared" si="215"/>
        <v>110</v>
      </c>
      <c r="B2807">
        <v>2805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8">
        <f t="shared" si="216"/>
        <v>24.444444444444443</v>
      </c>
      <c r="Q2807" t="str">
        <f t="shared" si="217"/>
        <v>theater</v>
      </c>
      <c r="R2807" t="str">
        <f t="shared" si="218"/>
        <v>plays</v>
      </c>
      <c r="S2807" s="12">
        <f>(((K2807/60)/60)/24)+DATE(1970,1,1)</f>
        <v>42213.505474537036</v>
      </c>
      <c r="T2807" s="12">
        <f t="shared" si="219"/>
        <v>42238.505474537036</v>
      </c>
    </row>
    <row r="2808" spans="1:20" ht="45" x14ac:dyDescent="0.25">
      <c r="A2808" s="7">
        <f t="shared" si="215"/>
        <v>112</v>
      </c>
      <c r="B2808">
        <v>2806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8">
        <f t="shared" si="216"/>
        <v>44.25</v>
      </c>
      <c r="Q2808" t="str">
        <f t="shared" si="217"/>
        <v>theater</v>
      </c>
      <c r="R2808" t="str">
        <f t="shared" si="218"/>
        <v>plays</v>
      </c>
      <c r="S2808" s="12">
        <f>(((K2808/60)/60)/24)+DATE(1970,1,1)</f>
        <v>42185.267245370371</v>
      </c>
      <c r="T2808" s="12">
        <f t="shared" si="219"/>
        <v>42221.458333333328</v>
      </c>
    </row>
    <row r="2809" spans="1:20" ht="30" x14ac:dyDescent="0.25">
      <c r="A2809" s="7">
        <f t="shared" si="215"/>
        <v>126</v>
      </c>
      <c r="B2809">
        <v>2807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8">
        <f t="shared" si="216"/>
        <v>67.741935483870961</v>
      </c>
      <c r="Q2809" t="str">
        <f t="shared" si="217"/>
        <v>theater</v>
      </c>
      <c r="R2809" t="str">
        <f t="shared" si="218"/>
        <v>plays</v>
      </c>
      <c r="S2809" s="12">
        <f>(((K2809/60)/60)/24)+DATE(1970,1,1)</f>
        <v>42154.873124999998</v>
      </c>
      <c r="T2809" s="12">
        <f t="shared" si="219"/>
        <v>42184.873124999998</v>
      </c>
    </row>
    <row r="2810" spans="1:20" ht="60" x14ac:dyDescent="0.25">
      <c r="A2810" s="7">
        <f t="shared" si="215"/>
        <v>100</v>
      </c>
      <c r="B2810">
        <v>2808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8">
        <f t="shared" si="216"/>
        <v>65.376811594202906</v>
      </c>
      <c r="Q2810" t="str">
        <f t="shared" si="217"/>
        <v>theater</v>
      </c>
      <c r="R2810" t="str">
        <f t="shared" si="218"/>
        <v>plays</v>
      </c>
      <c r="S2810" s="12">
        <f>(((K2810/60)/60)/24)+DATE(1970,1,1)</f>
        <v>42208.84646990741</v>
      </c>
      <c r="T2810" s="12">
        <f t="shared" si="219"/>
        <v>42238.84646990741</v>
      </c>
    </row>
    <row r="2811" spans="1:20" ht="60" x14ac:dyDescent="0.25">
      <c r="A2811" s="7">
        <f t="shared" si="215"/>
        <v>102</v>
      </c>
      <c r="B2811">
        <v>2809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8">
        <f t="shared" si="216"/>
        <v>121.9047619047619</v>
      </c>
      <c r="Q2811" t="str">
        <f t="shared" si="217"/>
        <v>theater</v>
      </c>
      <c r="R2811" t="str">
        <f t="shared" si="218"/>
        <v>plays</v>
      </c>
      <c r="S2811" s="12">
        <f>(((K2811/60)/60)/24)+DATE(1970,1,1)</f>
        <v>42451.496817129635</v>
      </c>
      <c r="T2811" s="12">
        <f t="shared" si="219"/>
        <v>42459.610416666663</v>
      </c>
    </row>
    <row r="2812" spans="1:20" ht="45" x14ac:dyDescent="0.25">
      <c r="A2812" s="7">
        <f t="shared" si="215"/>
        <v>108</v>
      </c>
      <c r="B2812">
        <v>2810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8">
        <f t="shared" si="216"/>
        <v>47.456140350877192</v>
      </c>
      <c r="Q2812" t="str">
        <f t="shared" si="217"/>
        <v>theater</v>
      </c>
      <c r="R2812" t="str">
        <f t="shared" si="218"/>
        <v>plays</v>
      </c>
      <c r="S2812" s="12">
        <f>(((K2812/60)/60)/24)+DATE(1970,1,1)</f>
        <v>41759.13962962963</v>
      </c>
      <c r="T2812" s="12">
        <f t="shared" si="219"/>
        <v>41791.165972222225</v>
      </c>
    </row>
    <row r="2813" spans="1:20" ht="45" x14ac:dyDescent="0.25">
      <c r="A2813" s="7">
        <f t="shared" si="215"/>
        <v>100</v>
      </c>
      <c r="B2813">
        <v>2811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8">
        <f t="shared" si="216"/>
        <v>92.842592592592595</v>
      </c>
      <c r="Q2813" t="str">
        <f t="shared" si="217"/>
        <v>theater</v>
      </c>
      <c r="R2813" t="str">
        <f t="shared" si="218"/>
        <v>plays</v>
      </c>
      <c r="S2813" s="12">
        <f>(((K2813/60)/60)/24)+DATE(1970,1,1)</f>
        <v>42028.496562500004</v>
      </c>
      <c r="T2813" s="12">
        <f t="shared" si="219"/>
        <v>42058.496562500004</v>
      </c>
    </row>
    <row r="2814" spans="1:20" ht="45" x14ac:dyDescent="0.25">
      <c r="A2814" s="7">
        <f t="shared" si="215"/>
        <v>113</v>
      </c>
      <c r="B2814">
        <v>2812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8">
        <f t="shared" si="216"/>
        <v>68.253012048192772</v>
      </c>
      <c r="Q2814" t="str">
        <f t="shared" si="217"/>
        <v>theater</v>
      </c>
      <c r="R2814" t="str">
        <f t="shared" si="218"/>
        <v>plays</v>
      </c>
      <c r="S2814" s="12">
        <f>(((K2814/60)/60)/24)+DATE(1970,1,1)</f>
        <v>42054.74418981481</v>
      </c>
      <c r="T2814" s="12">
        <f t="shared" si="219"/>
        <v>42100.166666666672</v>
      </c>
    </row>
    <row r="2815" spans="1:20" ht="45" x14ac:dyDescent="0.25">
      <c r="A2815" s="7">
        <f t="shared" si="215"/>
        <v>128</v>
      </c>
      <c r="B2815">
        <v>2813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8">
        <f t="shared" si="216"/>
        <v>37.209583333333335</v>
      </c>
      <c r="Q2815" t="str">
        <f t="shared" si="217"/>
        <v>theater</v>
      </c>
      <c r="R2815" t="str">
        <f t="shared" si="218"/>
        <v>plays</v>
      </c>
      <c r="S2815" s="12">
        <f>(((K2815/60)/60)/24)+DATE(1970,1,1)</f>
        <v>42693.742604166662</v>
      </c>
      <c r="T2815" s="12">
        <f t="shared" si="219"/>
        <v>42718.742604166662</v>
      </c>
    </row>
    <row r="2816" spans="1:20" ht="45" x14ac:dyDescent="0.25">
      <c r="A2816" s="7">
        <f t="shared" si="215"/>
        <v>108</v>
      </c>
      <c r="B2816">
        <v>2814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8">
        <f t="shared" si="216"/>
        <v>25.25</v>
      </c>
      <c r="Q2816" t="str">
        <f t="shared" si="217"/>
        <v>theater</v>
      </c>
      <c r="R2816" t="str">
        <f t="shared" si="218"/>
        <v>plays</v>
      </c>
      <c r="S2816" s="12">
        <f>(((K2816/60)/60)/24)+DATE(1970,1,1)</f>
        <v>42103.399479166663</v>
      </c>
      <c r="T2816" s="12">
        <f t="shared" si="219"/>
        <v>42133.399479166663</v>
      </c>
    </row>
    <row r="2817" spans="1:20" ht="45" x14ac:dyDescent="0.25">
      <c r="A2817" s="7">
        <f t="shared" si="215"/>
        <v>242</v>
      </c>
      <c r="B2817">
        <v>2815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8">
        <f t="shared" si="216"/>
        <v>43.214285714285715</v>
      </c>
      <c r="Q2817" t="str">
        <f t="shared" si="217"/>
        <v>theater</v>
      </c>
      <c r="R2817" t="str">
        <f t="shared" si="218"/>
        <v>plays</v>
      </c>
      <c r="S2817" s="12">
        <f>(((K2817/60)/60)/24)+DATE(1970,1,1)</f>
        <v>42559.776724537034</v>
      </c>
      <c r="T2817" s="12">
        <f t="shared" si="219"/>
        <v>42589.776724537034</v>
      </c>
    </row>
    <row r="2818" spans="1:20" ht="45" x14ac:dyDescent="0.25">
      <c r="A2818" s="7">
        <f t="shared" si="215"/>
        <v>142</v>
      </c>
      <c r="B2818">
        <v>2816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8">
        <f t="shared" si="216"/>
        <v>25.130177514792898</v>
      </c>
      <c r="Q2818" t="str">
        <f t="shared" si="217"/>
        <v>theater</v>
      </c>
      <c r="R2818" t="str">
        <f t="shared" si="218"/>
        <v>plays</v>
      </c>
      <c r="S2818" s="12">
        <f>(((K2818/60)/60)/24)+DATE(1970,1,1)</f>
        <v>42188.467499999999</v>
      </c>
      <c r="T2818" s="12">
        <f t="shared" si="219"/>
        <v>42218.666666666672</v>
      </c>
    </row>
    <row r="2819" spans="1:20" ht="60" x14ac:dyDescent="0.25">
      <c r="A2819" s="7">
        <f t="shared" ref="A2819:A2882" si="220">IF(E2819&gt;0,ROUND(100*F2819/E2819,0),0)</f>
        <v>130</v>
      </c>
      <c r="B2819">
        <v>2817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8">
        <f t="shared" ref="P2819:P2882" si="221">IF(M2819&gt;0,F2819/M2819,0)</f>
        <v>23.636363636363637</v>
      </c>
      <c r="Q2819" t="str">
        <f t="shared" ref="Q2819:Q2882" si="222">MID(O2819,1,FIND("/",O2819)-1)</f>
        <v>theater</v>
      </c>
      <c r="R2819" t="str">
        <f t="shared" ref="R2819:R2882" si="223">MID(O2819,FIND("/",O2819)+1,LEN(O2819)-FIND("/",O2819))</f>
        <v>plays</v>
      </c>
      <c r="S2819" s="12">
        <f>(((K2819/60)/60)/24)+DATE(1970,1,1)</f>
        <v>42023.634976851856</v>
      </c>
      <c r="T2819" s="12">
        <f t="shared" ref="T2819:T2882" si="224">(((J2819/60)/60)/24)+DATE(1970,1,1)</f>
        <v>42063.634976851856</v>
      </c>
    </row>
    <row r="2820" spans="1:20" ht="45" x14ac:dyDescent="0.25">
      <c r="A2820" s="7">
        <f t="shared" si="220"/>
        <v>106</v>
      </c>
      <c r="B2820">
        <v>2818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8">
        <f t="shared" si="221"/>
        <v>103.95098039215686</v>
      </c>
      <c r="Q2820" t="str">
        <f t="shared" si="222"/>
        <v>theater</v>
      </c>
      <c r="R2820" t="str">
        <f t="shared" si="223"/>
        <v>plays</v>
      </c>
      <c r="S2820" s="12">
        <f>(((K2820/60)/60)/24)+DATE(1970,1,1)</f>
        <v>42250.598217592589</v>
      </c>
      <c r="T2820" s="12">
        <f t="shared" si="224"/>
        <v>42270.598217592589</v>
      </c>
    </row>
    <row r="2821" spans="1:20" ht="60" x14ac:dyDescent="0.25">
      <c r="A2821" s="7">
        <f t="shared" si="220"/>
        <v>105</v>
      </c>
      <c r="B2821">
        <v>2819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8">
        <f t="shared" si="221"/>
        <v>50.384615384615387</v>
      </c>
      <c r="Q2821" t="str">
        <f t="shared" si="222"/>
        <v>theater</v>
      </c>
      <c r="R2821" t="str">
        <f t="shared" si="223"/>
        <v>plays</v>
      </c>
      <c r="S2821" s="12">
        <f>(((K2821/60)/60)/24)+DATE(1970,1,1)</f>
        <v>42139.525567129633</v>
      </c>
      <c r="T2821" s="12">
        <f t="shared" si="224"/>
        <v>42169.525567129633</v>
      </c>
    </row>
    <row r="2822" spans="1:20" ht="60" x14ac:dyDescent="0.25">
      <c r="A2822" s="7">
        <f t="shared" si="220"/>
        <v>136</v>
      </c>
      <c r="B2822">
        <v>2820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8">
        <f t="shared" si="221"/>
        <v>13.6</v>
      </c>
      <c r="Q2822" t="str">
        <f t="shared" si="222"/>
        <v>theater</v>
      </c>
      <c r="R2822" t="str">
        <f t="shared" si="223"/>
        <v>plays</v>
      </c>
      <c r="S2822" s="12">
        <f>(((K2822/60)/60)/24)+DATE(1970,1,1)</f>
        <v>42401.610983796301</v>
      </c>
      <c r="T2822" s="12">
        <f t="shared" si="224"/>
        <v>42426</v>
      </c>
    </row>
    <row r="2823" spans="1:20" ht="60" x14ac:dyDescent="0.25">
      <c r="A2823" s="7">
        <f t="shared" si="220"/>
        <v>100</v>
      </c>
      <c r="B2823">
        <v>2821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8">
        <f t="shared" si="221"/>
        <v>28.571428571428573</v>
      </c>
      <c r="Q2823" t="str">
        <f t="shared" si="222"/>
        <v>theater</v>
      </c>
      <c r="R2823" t="str">
        <f t="shared" si="223"/>
        <v>plays</v>
      </c>
      <c r="S2823" s="12">
        <f>(((K2823/60)/60)/24)+DATE(1970,1,1)</f>
        <v>41875.922858796301</v>
      </c>
      <c r="T2823" s="12">
        <f t="shared" si="224"/>
        <v>41905.922858796301</v>
      </c>
    </row>
    <row r="2824" spans="1:20" ht="60" x14ac:dyDescent="0.25">
      <c r="A2824" s="7">
        <f t="shared" si="220"/>
        <v>100</v>
      </c>
      <c r="B2824">
        <v>2822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8">
        <f t="shared" si="221"/>
        <v>63.829787234042556</v>
      </c>
      <c r="Q2824" t="str">
        <f t="shared" si="222"/>
        <v>theater</v>
      </c>
      <c r="R2824" t="str">
        <f t="shared" si="223"/>
        <v>plays</v>
      </c>
      <c r="S2824" s="12">
        <f>(((K2824/60)/60)/24)+DATE(1970,1,1)</f>
        <v>42060.683935185181</v>
      </c>
      <c r="T2824" s="12">
        <f t="shared" si="224"/>
        <v>42090.642268518524</v>
      </c>
    </row>
    <row r="2825" spans="1:20" ht="60" x14ac:dyDescent="0.25">
      <c r="A2825" s="7">
        <f t="shared" si="220"/>
        <v>124</v>
      </c>
      <c r="B2825">
        <v>2823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8">
        <f t="shared" si="221"/>
        <v>8.8571428571428577</v>
      </c>
      <c r="Q2825" t="str">
        <f t="shared" si="222"/>
        <v>theater</v>
      </c>
      <c r="R2825" t="str">
        <f t="shared" si="223"/>
        <v>plays</v>
      </c>
      <c r="S2825" s="12">
        <f>(((K2825/60)/60)/24)+DATE(1970,1,1)</f>
        <v>42067.011643518519</v>
      </c>
      <c r="T2825" s="12">
        <f t="shared" si="224"/>
        <v>42094.957638888889</v>
      </c>
    </row>
    <row r="2826" spans="1:20" ht="45" x14ac:dyDescent="0.25">
      <c r="A2826" s="7">
        <f t="shared" si="220"/>
        <v>117</v>
      </c>
      <c r="B2826">
        <v>2824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8">
        <f t="shared" si="221"/>
        <v>50.666666666666664</v>
      </c>
      <c r="Q2826" t="str">
        <f t="shared" si="222"/>
        <v>theater</v>
      </c>
      <c r="R2826" t="str">
        <f t="shared" si="223"/>
        <v>plays</v>
      </c>
      <c r="S2826" s="12">
        <f>(((K2826/60)/60)/24)+DATE(1970,1,1)</f>
        <v>42136.270787037036</v>
      </c>
      <c r="T2826" s="12">
        <f t="shared" si="224"/>
        <v>42168.071527777778</v>
      </c>
    </row>
    <row r="2827" spans="1:20" ht="60" x14ac:dyDescent="0.25">
      <c r="A2827" s="7">
        <f t="shared" si="220"/>
        <v>103</v>
      </c>
      <c r="B2827">
        <v>2825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8">
        <f t="shared" si="221"/>
        <v>60.784313725490193</v>
      </c>
      <c r="Q2827" t="str">
        <f t="shared" si="222"/>
        <v>theater</v>
      </c>
      <c r="R2827" t="str">
        <f t="shared" si="223"/>
        <v>plays</v>
      </c>
      <c r="S2827" s="12">
        <f>(((K2827/60)/60)/24)+DATE(1970,1,1)</f>
        <v>42312.792662037042</v>
      </c>
      <c r="T2827" s="12">
        <f t="shared" si="224"/>
        <v>42342.792662037042</v>
      </c>
    </row>
    <row r="2828" spans="1:20" ht="60" x14ac:dyDescent="0.25">
      <c r="A2828" s="7">
        <f t="shared" si="220"/>
        <v>108</v>
      </c>
      <c r="B2828">
        <v>2826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8">
        <f t="shared" si="221"/>
        <v>113.42105263157895</v>
      </c>
      <c r="Q2828" t="str">
        <f t="shared" si="222"/>
        <v>theater</v>
      </c>
      <c r="R2828" t="str">
        <f t="shared" si="223"/>
        <v>plays</v>
      </c>
      <c r="S2828" s="12">
        <f>(((K2828/60)/60)/24)+DATE(1970,1,1)</f>
        <v>42171.034861111111</v>
      </c>
      <c r="T2828" s="12">
        <f t="shared" si="224"/>
        <v>42195.291666666672</v>
      </c>
    </row>
    <row r="2829" spans="1:20" ht="60" x14ac:dyDescent="0.25">
      <c r="A2829" s="7">
        <f t="shared" si="220"/>
        <v>120</v>
      </c>
      <c r="B2829">
        <v>2827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8">
        <f t="shared" si="221"/>
        <v>104.56521739130434</v>
      </c>
      <c r="Q2829" t="str">
        <f t="shared" si="222"/>
        <v>theater</v>
      </c>
      <c r="R2829" t="str">
        <f t="shared" si="223"/>
        <v>plays</v>
      </c>
      <c r="S2829" s="12">
        <f>(((K2829/60)/60)/24)+DATE(1970,1,1)</f>
        <v>42494.683634259258</v>
      </c>
      <c r="T2829" s="12">
        <f t="shared" si="224"/>
        <v>42524.6875</v>
      </c>
    </row>
    <row r="2830" spans="1:20" ht="60" x14ac:dyDescent="0.25">
      <c r="A2830" s="7">
        <f t="shared" si="220"/>
        <v>100</v>
      </c>
      <c r="B2830">
        <v>2828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8">
        <f t="shared" si="221"/>
        <v>98.30927835051547</v>
      </c>
      <c r="Q2830" t="str">
        <f t="shared" si="222"/>
        <v>theater</v>
      </c>
      <c r="R2830" t="str">
        <f t="shared" si="223"/>
        <v>plays</v>
      </c>
      <c r="S2830" s="12">
        <f>(((K2830/60)/60)/24)+DATE(1970,1,1)</f>
        <v>42254.264687499999</v>
      </c>
      <c r="T2830" s="12">
        <f t="shared" si="224"/>
        <v>42279.958333333328</v>
      </c>
    </row>
    <row r="2831" spans="1:20" ht="60" x14ac:dyDescent="0.25">
      <c r="A2831" s="7">
        <f t="shared" si="220"/>
        <v>107</v>
      </c>
      <c r="B2831">
        <v>2829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8">
        <f t="shared" si="221"/>
        <v>35.039473684210527</v>
      </c>
      <c r="Q2831" t="str">
        <f t="shared" si="222"/>
        <v>theater</v>
      </c>
      <c r="R2831" t="str">
        <f t="shared" si="223"/>
        <v>plays</v>
      </c>
      <c r="S2831" s="12">
        <f>(((K2831/60)/60)/24)+DATE(1970,1,1)</f>
        <v>42495.434236111112</v>
      </c>
      <c r="T2831" s="12">
        <f t="shared" si="224"/>
        <v>42523.434236111112</v>
      </c>
    </row>
    <row r="2832" spans="1:20" ht="45" x14ac:dyDescent="0.25">
      <c r="A2832" s="7">
        <f t="shared" si="220"/>
        <v>100</v>
      </c>
      <c r="B2832">
        <v>2830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8">
        <f t="shared" si="221"/>
        <v>272.72727272727275</v>
      </c>
      <c r="Q2832" t="str">
        <f t="shared" si="222"/>
        <v>theater</v>
      </c>
      <c r="R2832" t="str">
        <f t="shared" si="223"/>
        <v>plays</v>
      </c>
      <c r="S2832" s="12">
        <f>(((K2832/60)/60)/24)+DATE(1970,1,1)</f>
        <v>41758.839675925927</v>
      </c>
      <c r="T2832" s="12">
        <f t="shared" si="224"/>
        <v>41771.165972222225</v>
      </c>
    </row>
    <row r="2833" spans="1:20" ht="45" x14ac:dyDescent="0.25">
      <c r="A2833" s="7">
        <f t="shared" si="220"/>
        <v>111</v>
      </c>
      <c r="B2833">
        <v>2831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8">
        <f t="shared" si="221"/>
        <v>63.846153846153847</v>
      </c>
      <c r="Q2833" t="str">
        <f t="shared" si="222"/>
        <v>theater</v>
      </c>
      <c r="R2833" t="str">
        <f t="shared" si="223"/>
        <v>plays</v>
      </c>
      <c r="S2833" s="12">
        <f>(((K2833/60)/60)/24)+DATE(1970,1,1)</f>
        <v>42171.824884259258</v>
      </c>
      <c r="T2833" s="12">
        <f t="shared" si="224"/>
        <v>42201.824884259258</v>
      </c>
    </row>
    <row r="2834" spans="1:20" ht="60" x14ac:dyDescent="0.25">
      <c r="A2834" s="7">
        <f t="shared" si="220"/>
        <v>115</v>
      </c>
      <c r="B2834">
        <v>2832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8">
        <f t="shared" si="221"/>
        <v>30.189368421052631</v>
      </c>
      <c r="Q2834" t="str">
        <f t="shared" si="222"/>
        <v>theater</v>
      </c>
      <c r="R2834" t="str">
        <f t="shared" si="223"/>
        <v>plays</v>
      </c>
      <c r="S2834" s="12">
        <f>(((K2834/60)/60)/24)+DATE(1970,1,1)</f>
        <v>41938.709421296298</v>
      </c>
      <c r="T2834" s="12">
        <f t="shared" si="224"/>
        <v>41966.916666666672</v>
      </c>
    </row>
    <row r="2835" spans="1:20" x14ac:dyDescent="0.25">
      <c r="A2835" s="7">
        <f t="shared" si="220"/>
        <v>108</v>
      </c>
      <c r="B2835">
        <v>2833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8">
        <f t="shared" si="221"/>
        <v>83.51428571428572</v>
      </c>
      <c r="Q2835" t="str">
        <f t="shared" si="222"/>
        <v>theater</v>
      </c>
      <c r="R2835" t="str">
        <f t="shared" si="223"/>
        <v>plays</v>
      </c>
      <c r="S2835" s="12">
        <f>(((K2835/60)/60)/24)+DATE(1970,1,1)</f>
        <v>42268.127696759257</v>
      </c>
      <c r="T2835" s="12">
        <f t="shared" si="224"/>
        <v>42288.083333333328</v>
      </c>
    </row>
    <row r="2836" spans="1:20" ht="45" x14ac:dyDescent="0.25">
      <c r="A2836" s="7">
        <f t="shared" si="220"/>
        <v>170</v>
      </c>
      <c r="B2836">
        <v>2834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8">
        <f t="shared" si="221"/>
        <v>64.761904761904759</v>
      </c>
      <c r="Q2836" t="str">
        <f t="shared" si="222"/>
        <v>theater</v>
      </c>
      <c r="R2836" t="str">
        <f t="shared" si="223"/>
        <v>plays</v>
      </c>
      <c r="S2836" s="12">
        <f>(((K2836/60)/60)/24)+DATE(1970,1,1)</f>
        <v>42019.959837962961</v>
      </c>
      <c r="T2836" s="12">
        <f t="shared" si="224"/>
        <v>42034.959837962961</v>
      </c>
    </row>
    <row r="2837" spans="1:20" ht="45" x14ac:dyDescent="0.25">
      <c r="A2837" s="7">
        <f t="shared" si="220"/>
        <v>187</v>
      </c>
      <c r="B2837">
        <v>2835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8">
        <f t="shared" si="221"/>
        <v>20.118172043010752</v>
      </c>
      <c r="Q2837" t="str">
        <f t="shared" si="222"/>
        <v>theater</v>
      </c>
      <c r="R2837" t="str">
        <f t="shared" si="223"/>
        <v>plays</v>
      </c>
      <c r="S2837" s="12">
        <f>(((K2837/60)/60)/24)+DATE(1970,1,1)</f>
        <v>42313.703900462962</v>
      </c>
      <c r="T2837" s="12">
        <f t="shared" si="224"/>
        <v>42343</v>
      </c>
    </row>
    <row r="2838" spans="1:20" ht="60" x14ac:dyDescent="0.25">
      <c r="A2838" s="7">
        <f t="shared" si="220"/>
        <v>108</v>
      </c>
      <c r="B2838">
        <v>2836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8">
        <f t="shared" si="221"/>
        <v>44.090909090909093</v>
      </c>
      <c r="Q2838" t="str">
        <f t="shared" si="222"/>
        <v>theater</v>
      </c>
      <c r="R2838" t="str">
        <f t="shared" si="223"/>
        <v>plays</v>
      </c>
      <c r="S2838" s="12">
        <f>(((K2838/60)/60)/24)+DATE(1970,1,1)</f>
        <v>42746.261782407411</v>
      </c>
      <c r="T2838" s="12">
        <f t="shared" si="224"/>
        <v>42784.207638888889</v>
      </c>
    </row>
    <row r="2839" spans="1:20" ht="60" x14ac:dyDescent="0.25">
      <c r="A2839" s="7">
        <f t="shared" si="220"/>
        <v>100</v>
      </c>
      <c r="B2839">
        <v>2837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8">
        <f t="shared" si="221"/>
        <v>40.476190476190474</v>
      </c>
      <c r="Q2839" t="str">
        <f t="shared" si="222"/>
        <v>theater</v>
      </c>
      <c r="R2839" t="str">
        <f t="shared" si="223"/>
        <v>plays</v>
      </c>
      <c r="S2839" s="12">
        <f>(((K2839/60)/60)/24)+DATE(1970,1,1)</f>
        <v>42307.908379629633</v>
      </c>
      <c r="T2839" s="12">
        <f t="shared" si="224"/>
        <v>42347.950046296297</v>
      </c>
    </row>
    <row r="2840" spans="1:20" ht="45" x14ac:dyDescent="0.25">
      <c r="A2840" s="7">
        <f t="shared" si="220"/>
        <v>120</v>
      </c>
      <c r="B2840">
        <v>2838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8">
        <f t="shared" si="221"/>
        <v>44.537037037037038</v>
      </c>
      <c r="Q2840" t="str">
        <f t="shared" si="222"/>
        <v>theater</v>
      </c>
      <c r="R2840" t="str">
        <f t="shared" si="223"/>
        <v>plays</v>
      </c>
      <c r="S2840" s="12">
        <f>(((K2840/60)/60)/24)+DATE(1970,1,1)</f>
        <v>41842.607592592591</v>
      </c>
      <c r="T2840" s="12">
        <f t="shared" si="224"/>
        <v>41864.916666666664</v>
      </c>
    </row>
    <row r="2841" spans="1:20" ht="60" x14ac:dyDescent="0.25">
      <c r="A2841" s="7">
        <f t="shared" si="220"/>
        <v>111</v>
      </c>
      <c r="B2841">
        <v>2839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8">
        <f t="shared" si="221"/>
        <v>125.80645161290323</v>
      </c>
      <c r="Q2841" t="str">
        <f t="shared" si="222"/>
        <v>theater</v>
      </c>
      <c r="R2841" t="str">
        <f t="shared" si="223"/>
        <v>plays</v>
      </c>
      <c r="S2841" s="12">
        <f>(((K2841/60)/60)/24)+DATE(1970,1,1)</f>
        <v>41853.240208333329</v>
      </c>
      <c r="T2841" s="12">
        <f t="shared" si="224"/>
        <v>41876.207638888889</v>
      </c>
    </row>
    <row r="2842" spans="1:20" ht="60" x14ac:dyDescent="0.25">
      <c r="A2842" s="7">
        <f t="shared" si="220"/>
        <v>104</v>
      </c>
      <c r="B2842">
        <v>2840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8">
        <f t="shared" si="221"/>
        <v>19.696969696969695</v>
      </c>
      <c r="Q2842" t="str">
        <f t="shared" si="222"/>
        <v>theater</v>
      </c>
      <c r="R2842" t="str">
        <f t="shared" si="223"/>
        <v>plays</v>
      </c>
      <c r="S2842" s="12">
        <f>(((K2842/60)/60)/24)+DATE(1970,1,1)</f>
        <v>42060.035636574074</v>
      </c>
      <c r="T2842" s="12">
        <f t="shared" si="224"/>
        <v>42081.708333333328</v>
      </c>
    </row>
    <row r="2843" spans="1:20" ht="60" x14ac:dyDescent="0.25">
      <c r="A2843" s="7">
        <f t="shared" si="220"/>
        <v>1</v>
      </c>
      <c r="B2843">
        <v>2841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8">
        <f t="shared" si="221"/>
        <v>10</v>
      </c>
      <c r="Q2843" t="str">
        <f t="shared" si="222"/>
        <v>theater</v>
      </c>
      <c r="R2843" t="str">
        <f t="shared" si="223"/>
        <v>plays</v>
      </c>
      <c r="S2843" s="12">
        <f>(((K2843/60)/60)/24)+DATE(1970,1,1)</f>
        <v>42291.739548611105</v>
      </c>
      <c r="T2843" s="12">
        <f t="shared" si="224"/>
        <v>42351.781215277777</v>
      </c>
    </row>
    <row r="2844" spans="1:20" ht="60" x14ac:dyDescent="0.25">
      <c r="A2844" s="7">
        <f t="shared" si="220"/>
        <v>0</v>
      </c>
      <c r="B2844">
        <v>2842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8">
        <f t="shared" si="221"/>
        <v>0</v>
      </c>
      <c r="Q2844" t="str">
        <f t="shared" si="222"/>
        <v>theater</v>
      </c>
      <c r="R2844" t="str">
        <f t="shared" si="223"/>
        <v>plays</v>
      </c>
      <c r="S2844" s="12">
        <f>(((K2844/60)/60)/24)+DATE(1970,1,1)</f>
        <v>41784.952488425923</v>
      </c>
      <c r="T2844" s="12">
        <f t="shared" si="224"/>
        <v>41811.458333333336</v>
      </c>
    </row>
    <row r="2845" spans="1:20" ht="60" x14ac:dyDescent="0.25">
      <c r="A2845" s="7">
        <f t="shared" si="220"/>
        <v>0</v>
      </c>
      <c r="B2845">
        <v>2843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8">
        <f t="shared" si="221"/>
        <v>0</v>
      </c>
      <c r="Q2845" t="str">
        <f t="shared" si="222"/>
        <v>theater</v>
      </c>
      <c r="R2845" t="str">
        <f t="shared" si="223"/>
        <v>plays</v>
      </c>
      <c r="S2845" s="12">
        <f>(((K2845/60)/60)/24)+DATE(1970,1,1)</f>
        <v>42492.737847222219</v>
      </c>
      <c r="T2845" s="12">
        <f t="shared" si="224"/>
        <v>42534.166666666672</v>
      </c>
    </row>
    <row r="2846" spans="1:20" ht="60" x14ac:dyDescent="0.25">
      <c r="A2846" s="7">
        <f t="shared" si="220"/>
        <v>5</v>
      </c>
      <c r="B2846">
        <v>2844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8">
        <f t="shared" si="221"/>
        <v>30</v>
      </c>
      <c r="Q2846" t="str">
        <f t="shared" si="222"/>
        <v>theater</v>
      </c>
      <c r="R2846" t="str">
        <f t="shared" si="223"/>
        <v>plays</v>
      </c>
      <c r="S2846" s="12">
        <f>(((K2846/60)/60)/24)+DATE(1970,1,1)</f>
        <v>42709.546064814815</v>
      </c>
      <c r="T2846" s="12">
        <f t="shared" si="224"/>
        <v>42739.546064814815</v>
      </c>
    </row>
    <row r="2847" spans="1:20" ht="45" x14ac:dyDescent="0.25">
      <c r="A2847" s="7">
        <f t="shared" si="220"/>
        <v>32</v>
      </c>
      <c r="B2847">
        <v>2845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8">
        <f t="shared" si="221"/>
        <v>60.666666666666664</v>
      </c>
      <c r="Q2847" t="str">
        <f t="shared" si="222"/>
        <v>theater</v>
      </c>
      <c r="R2847" t="str">
        <f t="shared" si="223"/>
        <v>plays</v>
      </c>
      <c r="S2847" s="12">
        <f>(((K2847/60)/60)/24)+DATE(1970,1,1)</f>
        <v>42103.016585648147</v>
      </c>
      <c r="T2847" s="12">
        <f t="shared" si="224"/>
        <v>42163.016585648147</v>
      </c>
    </row>
    <row r="2848" spans="1:20" ht="60" x14ac:dyDescent="0.25">
      <c r="A2848" s="7">
        <f t="shared" si="220"/>
        <v>0</v>
      </c>
      <c r="B2848">
        <v>2846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8">
        <f t="shared" si="221"/>
        <v>0</v>
      </c>
      <c r="Q2848" t="str">
        <f t="shared" si="222"/>
        <v>theater</v>
      </c>
      <c r="R2848" t="str">
        <f t="shared" si="223"/>
        <v>plays</v>
      </c>
      <c r="S2848" s="12">
        <f>(((K2848/60)/60)/24)+DATE(1970,1,1)</f>
        <v>42108.692060185189</v>
      </c>
      <c r="T2848" s="12">
        <f t="shared" si="224"/>
        <v>42153.692060185189</v>
      </c>
    </row>
    <row r="2849" spans="1:20" ht="60" x14ac:dyDescent="0.25">
      <c r="A2849" s="7">
        <f t="shared" si="220"/>
        <v>0</v>
      </c>
      <c r="B2849">
        <v>2847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8">
        <f t="shared" si="221"/>
        <v>0</v>
      </c>
      <c r="Q2849" t="str">
        <f t="shared" si="222"/>
        <v>theater</v>
      </c>
      <c r="R2849" t="str">
        <f t="shared" si="223"/>
        <v>plays</v>
      </c>
      <c r="S2849" s="12">
        <f>(((K2849/60)/60)/24)+DATE(1970,1,1)</f>
        <v>42453.806307870371</v>
      </c>
      <c r="T2849" s="12">
        <f t="shared" si="224"/>
        <v>42513.806307870371</v>
      </c>
    </row>
    <row r="2850" spans="1:20" ht="60" x14ac:dyDescent="0.25">
      <c r="A2850" s="7">
        <f t="shared" si="220"/>
        <v>0</v>
      </c>
      <c r="B2850">
        <v>2848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8">
        <f t="shared" si="221"/>
        <v>23.333333333333332</v>
      </c>
      <c r="Q2850" t="str">
        <f t="shared" si="222"/>
        <v>theater</v>
      </c>
      <c r="R2850" t="str">
        <f t="shared" si="223"/>
        <v>plays</v>
      </c>
      <c r="S2850" s="12">
        <f>(((K2850/60)/60)/24)+DATE(1970,1,1)</f>
        <v>42123.648831018523</v>
      </c>
      <c r="T2850" s="12">
        <f t="shared" si="224"/>
        <v>42153.648831018523</v>
      </c>
    </row>
    <row r="2851" spans="1:20" ht="60" x14ac:dyDescent="0.25">
      <c r="A2851" s="7">
        <f t="shared" si="220"/>
        <v>1</v>
      </c>
      <c r="B2851">
        <v>2849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8">
        <f t="shared" si="221"/>
        <v>5</v>
      </c>
      <c r="Q2851" t="str">
        <f t="shared" si="222"/>
        <v>theater</v>
      </c>
      <c r="R2851" t="str">
        <f t="shared" si="223"/>
        <v>plays</v>
      </c>
      <c r="S2851" s="12">
        <f>(((K2851/60)/60)/24)+DATE(1970,1,1)</f>
        <v>42453.428240740745</v>
      </c>
      <c r="T2851" s="12">
        <f t="shared" si="224"/>
        <v>42483.428240740745</v>
      </c>
    </row>
    <row r="2852" spans="1:20" ht="60" x14ac:dyDescent="0.25">
      <c r="A2852" s="7">
        <f t="shared" si="220"/>
        <v>4</v>
      </c>
      <c r="B2852">
        <v>2850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8">
        <f t="shared" si="221"/>
        <v>23.923076923076923</v>
      </c>
      <c r="Q2852" t="str">
        <f t="shared" si="222"/>
        <v>theater</v>
      </c>
      <c r="R2852" t="str">
        <f t="shared" si="223"/>
        <v>plays</v>
      </c>
      <c r="S2852" s="12">
        <f>(((K2852/60)/60)/24)+DATE(1970,1,1)</f>
        <v>41858.007071759261</v>
      </c>
      <c r="T2852" s="12">
        <f t="shared" si="224"/>
        <v>41888.007071759261</v>
      </c>
    </row>
    <row r="2853" spans="1:20" ht="60" x14ac:dyDescent="0.25">
      <c r="A2853" s="7">
        <f t="shared" si="220"/>
        <v>0</v>
      </c>
      <c r="B2853">
        <v>2851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8">
        <f t="shared" si="221"/>
        <v>0</v>
      </c>
      <c r="Q2853" t="str">
        <f t="shared" si="222"/>
        <v>theater</v>
      </c>
      <c r="R2853" t="str">
        <f t="shared" si="223"/>
        <v>plays</v>
      </c>
      <c r="S2853" s="12">
        <f>(((K2853/60)/60)/24)+DATE(1970,1,1)</f>
        <v>42390.002650462964</v>
      </c>
      <c r="T2853" s="12">
        <f t="shared" si="224"/>
        <v>42398.970138888893</v>
      </c>
    </row>
    <row r="2854" spans="1:20" ht="45" x14ac:dyDescent="0.25">
      <c r="A2854" s="7">
        <f t="shared" si="220"/>
        <v>2</v>
      </c>
      <c r="B2854">
        <v>2852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8">
        <f t="shared" si="221"/>
        <v>15.833333333333334</v>
      </c>
      <c r="Q2854" t="str">
        <f t="shared" si="222"/>
        <v>theater</v>
      </c>
      <c r="R2854" t="str">
        <f t="shared" si="223"/>
        <v>plays</v>
      </c>
      <c r="S2854" s="12">
        <f>(((K2854/60)/60)/24)+DATE(1970,1,1)</f>
        <v>41781.045173611114</v>
      </c>
      <c r="T2854" s="12">
        <f t="shared" si="224"/>
        <v>41811.045173611114</v>
      </c>
    </row>
    <row r="2855" spans="1:20" ht="60" x14ac:dyDescent="0.25">
      <c r="A2855" s="7">
        <f t="shared" si="220"/>
        <v>0</v>
      </c>
      <c r="B2855">
        <v>2853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8">
        <f t="shared" si="221"/>
        <v>0</v>
      </c>
      <c r="Q2855" t="str">
        <f t="shared" si="222"/>
        <v>theater</v>
      </c>
      <c r="R2855" t="str">
        <f t="shared" si="223"/>
        <v>plays</v>
      </c>
      <c r="S2855" s="12">
        <f>(((K2855/60)/60)/24)+DATE(1970,1,1)</f>
        <v>41836.190937499996</v>
      </c>
      <c r="T2855" s="12">
        <f t="shared" si="224"/>
        <v>41896.190937499996</v>
      </c>
    </row>
    <row r="2856" spans="1:20" ht="45" x14ac:dyDescent="0.25">
      <c r="A2856" s="7">
        <f t="shared" si="220"/>
        <v>42</v>
      </c>
      <c r="B2856">
        <v>2854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8">
        <f t="shared" si="221"/>
        <v>29.785714285714285</v>
      </c>
      <c r="Q2856" t="str">
        <f t="shared" si="222"/>
        <v>theater</v>
      </c>
      <c r="R2856" t="str">
        <f t="shared" si="223"/>
        <v>plays</v>
      </c>
      <c r="S2856" s="12">
        <f>(((K2856/60)/60)/24)+DATE(1970,1,1)</f>
        <v>42111.71665509259</v>
      </c>
      <c r="T2856" s="12">
        <f t="shared" si="224"/>
        <v>42131.71665509259</v>
      </c>
    </row>
    <row r="2857" spans="1:20" ht="60" x14ac:dyDescent="0.25">
      <c r="A2857" s="7">
        <f t="shared" si="220"/>
        <v>50</v>
      </c>
      <c r="B2857">
        <v>2855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8">
        <f t="shared" si="221"/>
        <v>60</v>
      </c>
      <c r="Q2857" t="str">
        <f t="shared" si="222"/>
        <v>theater</v>
      </c>
      <c r="R2857" t="str">
        <f t="shared" si="223"/>
        <v>plays</v>
      </c>
      <c r="S2857" s="12">
        <f>(((K2857/60)/60)/24)+DATE(1970,1,1)</f>
        <v>42370.007766203707</v>
      </c>
      <c r="T2857" s="12">
        <f t="shared" si="224"/>
        <v>42398.981944444444</v>
      </c>
    </row>
    <row r="2858" spans="1:20" ht="45" x14ac:dyDescent="0.25">
      <c r="A2858" s="7">
        <f t="shared" si="220"/>
        <v>5</v>
      </c>
      <c r="B2858">
        <v>2856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8">
        <f t="shared" si="221"/>
        <v>24.333333333333332</v>
      </c>
      <c r="Q2858" t="str">
        <f t="shared" si="222"/>
        <v>theater</v>
      </c>
      <c r="R2858" t="str">
        <f t="shared" si="223"/>
        <v>plays</v>
      </c>
      <c r="S2858" s="12">
        <f>(((K2858/60)/60)/24)+DATE(1970,1,1)</f>
        <v>42165.037581018521</v>
      </c>
      <c r="T2858" s="12">
        <f t="shared" si="224"/>
        <v>42224.898611111115</v>
      </c>
    </row>
    <row r="2859" spans="1:20" ht="60" x14ac:dyDescent="0.25">
      <c r="A2859" s="7">
        <f t="shared" si="220"/>
        <v>20</v>
      </c>
      <c r="B2859">
        <v>2857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8">
        <f t="shared" si="221"/>
        <v>500</v>
      </c>
      <c r="Q2859" t="str">
        <f t="shared" si="222"/>
        <v>theater</v>
      </c>
      <c r="R2859" t="str">
        <f t="shared" si="223"/>
        <v>plays</v>
      </c>
      <c r="S2859" s="12">
        <f>(((K2859/60)/60)/24)+DATE(1970,1,1)</f>
        <v>42726.920081018514</v>
      </c>
      <c r="T2859" s="12">
        <f t="shared" si="224"/>
        <v>42786.75</v>
      </c>
    </row>
    <row r="2860" spans="1:20" ht="60" x14ac:dyDescent="0.25">
      <c r="A2860" s="7">
        <f t="shared" si="220"/>
        <v>0</v>
      </c>
      <c r="B2860">
        <v>2858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8">
        <f t="shared" si="221"/>
        <v>0</v>
      </c>
      <c r="Q2860" t="str">
        <f t="shared" si="222"/>
        <v>theater</v>
      </c>
      <c r="R2860" t="str">
        <f t="shared" si="223"/>
        <v>plays</v>
      </c>
      <c r="S2860" s="12">
        <f>(((K2860/60)/60)/24)+DATE(1970,1,1)</f>
        <v>41954.545081018514</v>
      </c>
      <c r="T2860" s="12">
        <f t="shared" si="224"/>
        <v>41978.477777777778</v>
      </c>
    </row>
    <row r="2861" spans="1:20" ht="45" x14ac:dyDescent="0.25">
      <c r="A2861" s="7">
        <f t="shared" si="220"/>
        <v>2</v>
      </c>
      <c r="B2861">
        <v>2859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8">
        <f t="shared" si="221"/>
        <v>35</v>
      </c>
      <c r="Q2861" t="str">
        <f t="shared" si="222"/>
        <v>theater</v>
      </c>
      <c r="R2861" t="str">
        <f t="shared" si="223"/>
        <v>plays</v>
      </c>
      <c r="S2861" s="12">
        <f>(((K2861/60)/60)/24)+DATE(1970,1,1)</f>
        <v>42233.362314814818</v>
      </c>
      <c r="T2861" s="12">
        <f t="shared" si="224"/>
        <v>42293.362314814818</v>
      </c>
    </row>
    <row r="2862" spans="1:20" ht="60" x14ac:dyDescent="0.25">
      <c r="A2862" s="7">
        <f t="shared" si="220"/>
        <v>7</v>
      </c>
      <c r="B2862">
        <v>2860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8">
        <f t="shared" si="221"/>
        <v>29.555555555555557</v>
      </c>
      <c r="Q2862" t="str">
        <f t="shared" si="222"/>
        <v>theater</v>
      </c>
      <c r="R2862" t="str">
        <f t="shared" si="223"/>
        <v>plays</v>
      </c>
      <c r="S2862" s="12">
        <f>(((K2862/60)/60)/24)+DATE(1970,1,1)</f>
        <v>42480.800648148142</v>
      </c>
      <c r="T2862" s="12">
        <f t="shared" si="224"/>
        <v>42540.800648148142</v>
      </c>
    </row>
    <row r="2863" spans="1:20" ht="60" x14ac:dyDescent="0.25">
      <c r="A2863" s="7">
        <f t="shared" si="220"/>
        <v>32</v>
      </c>
      <c r="B2863">
        <v>2861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8">
        <f t="shared" si="221"/>
        <v>26.666666666666668</v>
      </c>
      <c r="Q2863" t="str">
        <f t="shared" si="222"/>
        <v>theater</v>
      </c>
      <c r="R2863" t="str">
        <f t="shared" si="223"/>
        <v>plays</v>
      </c>
      <c r="S2863" s="12">
        <f>(((K2863/60)/60)/24)+DATE(1970,1,1)</f>
        <v>42257.590833333335</v>
      </c>
      <c r="T2863" s="12">
        <f t="shared" si="224"/>
        <v>42271.590833333335</v>
      </c>
    </row>
    <row r="2864" spans="1:20" ht="45" x14ac:dyDescent="0.25">
      <c r="A2864" s="7">
        <f t="shared" si="220"/>
        <v>0</v>
      </c>
      <c r="B2864">
        <v>2862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8">
        <f t="shared" si="221"/>
        <v>18.333333333333332</v>
      </c>
      <c r="Q2864" t="str">
        <f t="shared" si="222"/>
        <v>theater</v>
      </c>
      <c r="R2864" t="str">
        <f t="shared" si="223"/>
        <v>plays</v>
      </c>
      <c r="S2864" s="12">
        <f>(((K2864/60)/60)/24)+DATE(1970,1,1)</f>
        <v>41784.789687500001</v>
      </c>
      <c r="T2864" s="12">
        <f t="shared" si="224"/>
        <v>41814.789687500001</v>
      </c>
    </row>
    <row r="2865" spans="1:20" ht="60" x14ac:dyDescent="0.25">
      <c r="A2865" s="7">
        <f t="shared" si="220"/>
        <v>0</v>
      </c>
      <c r="B2865">
        <v>2863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8">
        <f t="shared" si="221"/>
        <v>20</v>
      </c>
      <c r="Q2865" t="str">
        <f t="shared" si="222"/>
        <v>theater</v>
      </c>
      <c r="R2865" t="str">
        <f t="shared" si="223"/>
        <v>plays</v>
      </c>
      <c r="S2865" s="12">
        <f>(((K2865/60)/60)/24)+DATE(1970,1,1)</f>
        <v>41831.675034722226</v>
      </c>
      <c r="T2865" s="12">
        <f t="shared" si="224"/>
        <v>41891.675034722226</v>
      </c>
    </row>
    <row r="2866" spans="1:20" x14ac:dyDescent="0.25">
      <c r="A2866" s="7">
        <f t="shared" si="220"/>
        <v>2</v>
      </c>
      <c r="B2866">
        <v>2864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8">
        <f t="shared" si="221"/>
        <v>13.333333333333334</v>
      </c>
      <c r="Q2866" t="str">
        <f t="shared" si="222"/>
        <v>theater</v>
      </c>
      <c r="R2866" t="str">
        <f t="shared" si="223"/>
        <v>plays</v>
      </c>
      <c r="S2866" s="12">
        <f>(((K2866/60)/60)/24)+DATE(1970,1,1)</f>
        <v>42172.613506944443</v>
      </c>
      <c r="T2866" s="12">
        <f t="shared" si="224"/>
        <v>42202.554166666669</v>
      </c>
    </row>
    <row r="2867" spans="1:20" ht="60" x14ac:dyDescent="0.25">
      <c r="A2867" s="7">
        <f t="shared" si="220"/>
        <v>0</v>
      </c>
      <c r="B2867">
        <v>2865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8">
        <f t="shared" si="221"/>
        <v>0</v>
      </c>
      <c r="Q2867" t="str">
        <f t="shared" si="222"/>
        <v>theater</v>
      </c>
      <c r="R2867" t="str">
        <f t="shared" si="223"/>
        <v>plays</v>
      </c>
      <c r="S2867" s="12">
        <f>(((K2867/60)/60)/24)+DATE(1970,1,1)</f>
        <v>41950.114108796297</v>
      </c>
      <c r="T2867" s="12">
        <f t="shared" si="224"/>
        <v>42010.114108796297</v>
      </c>
    </row>
    <row r="2868" spans="1:20" ht="45" x14ac:dyDescent="0.25">
      <c r="A2868" s="7">
        <f t="shared" si="220"/>
        <v>1</v>
      </c>
      <c r="B2868">
        <v>2866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8">
        <f t="shared" si="221"/>
        <v>22.5</v>
      </c>
      <c r="Q2868" t="str">
        <f t="shared" si="222"/>
        <v>theater</v>
      </c>
      <c r="R2868" t="str">
        <f t="shared" si="223"/>
        <v>plays</v>
      </c>
      <c r="S2868" s="12">
        <f>(((K2868/60)/60)/24)+DATE(1970,1,1)</f>
        <v>42627.955104166671</v>
      </c>
      <c r="T2868" s="12">
        <f t="shared" si="224"/>
        <v>42657.916666666672</v>
      </c>
    </row>
    <row r="2869" spans="1:20" ht="60" x14ac:dyDescent="0.25">
      <c r="A2869" s="7">
        <f t="shared" si="220"/>
        <v>20</v>
      </c>
      <c r="B2869">
        <v>2867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8">
        <f t="shared" si="221"/>
        <v>50.4</v>
      </c>
      <c r="Q2869" t="str">
        <f t="shared" si="222"/>
        <v>theater</v>
      </c>
      <c r="R2869" t="str">
        <f t="shared" si="223"/>
        <v>plays</v>
      </c>
      <c r="S2869" s="12">
        <f>(((K2869/60)/60)/24)+DATE(1970,1,1)</f>
        <v>42531.195277777777</v>
      </c>
      <c r="T2869" s="12">
        <f t="shared" si="224"/>
        <v>42555.166666666672</v>
      </c>
    </row>
    <row r="2870" spans="1:20" ht="60" x14ac:dyDescent="0.25">
      <c r="A2870" s="7">
        <f t="shared" si="220"/>
        <v>42</v>
      </c>
      <c r="B2870">
        <v>2868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8">
        <f t="shared" si="221"/>
        <v>105.02933333333334</v>
      </c>
      <c r="Q2870" t="str">
        <f t="shared" si="222"/>
        <v>theater</v>
      </c>
      <c r="R2870" t="str">
        <f t="shared" si="223"/>
        <v>plays</v>
      </c>
      <c r="S2870" s="12">
        <f>(((K2870/60)/60)/24)+DATE(1970,1,1)</f>
        <v>42618.827013888891</v>
      </c>
      <c r="T2870" s="12">
        <f t="shared" si="224"/>
        <v>42648.827013888891</v>
      </c>
    </row>
    <row r="2871" spans="1:20" ht="60" x14ac:dyDescent="0.25">
      <c r="A2871" s="7">
        <f t="shared" si="220"/>
        <v>1</v>
      </c>
      <c r="B2871">
        <v>2869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8">
        <f t="shared" si="221"/>
        <v>35.4</v>
      </c>
      <c r="Q2871" t="str">
        <f t="shared" si="222"/>
        <v>theater</v>
      </c>
      <c r="R2871" t="str">
        <f t="shared" si="223"/>
        <v>plays</v>
      </c>
      <c r="S2871" s="12">
        <f>(((K2871/60)/60)/24)+DATE(1970,1,1)</f>
        <v>42540.593530092592</v>
      </c>
      <c r="T2871" s="12">
        <f t="shared" si="224"/>
        <v>42570.593530092592</v>
      </c>
    </row>
    <row r="2872" spans="1:20" ht="60" x14ac:dyDescent="0.25">
      <c r="A2872" s="7">
        <f t="shared" si="220"/>
        <v>15</v>
      </c>
      <c r="B2872">
        <v>2870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8">
        <f t="shared" si="221"/>
        <v>83.333333333333329</v>
      </c>
      <c r="Q2872" t="str">
        <f t="shared" si="222"/>
        <v>theater</v>
      </c>
      <c r="R2872" t="str">
        <f t="shared" si="223"/>
        <v>plays</v>
      </c>
      <c r="S2872" s="12">
        <f>(((K2872/60)/60)/24)+DATE(1970,1,1)</f>
        <v>41746.189409722225</v>
      </c>
      <c r="T2872" s="12">
        <f t="shared" si="224"/>
        <v>41776.189409722225</v>
      </c>
    </row>
    <row r="2873" spans="1:20" ht="45" x14ac:dyDescent="0.25">
      <c r="A2873" s="7">
        <f t="shared" si="220"/>
        <v>5</v>
      </c>
      <c r="B2873">
        <v>2871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8">
        <f t="shared" si="221"/>
        <v>35.92307692307692</v>
      </c>
      <c r="Q2873" t="str">
        <f t="shared" si="222"/>
        <v>theater</v>
      </c>
      <c r="R2873" t="str">
        <f t="shared" si="223"/>
        <v>plays</v>
      </c>
      <c r="S2873" s="12">
        <f>(((K2873/60)/60)/24)+DATE(1970,1,1)</f>
        <v>41974.738576388889</v>
      </c>
      <c r="T2873" s="12">
        <f t="shared" si="224"/>
        <v>41994.738576388889</v>
      </c>
    </row>
    <row r="2874" spans="1:20" ht="45" x14ac:dyDescent="0.25">
      <c r="A2874" s="7">
        <f t="shared" si="220"/>
        <v>0</v>
      </c>
      <c r="B2874">
        <v>2872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8">
        <f t="shared" si="221"/>
        <v>0</v>
      </c>
      <c r="Q2874" t="str">
        <f t="shared" si="222"/>
        <v>theater</v>
      </c>
      <c r="R2874" t="str">
        <f t="shared" si="223"/>
        <v>plays</v>
      </c>
      <c r="S2874" s="12">
        <f>(((K2874/60)/60)/24)+DATE(1970,1,1)</f>
        <v>42115.11618055556</v>
      </c>
      <c r="T2874" s="12">
        <f t="shared" si="224"/>
        <v>42175.11618055556</v>
      </c>
    </row>
    <row r="2875" spans="1:20" ht="60" x14ac:dyDescent="0.25">
      <c r="A2875" s="7">
        <f t="shared" si="220"/>
        <v>38</v>
      </c>
      <c r="B2875">
        <v>2873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8">
        <f t="shared" si="221"/>
        <v>119.125</v>
      </c>
      <c r="Q2875" t="str">
        <f t="shared" si="222"/>
        <v>theater</v>
      </c>
      <c r="R2875" t="str">
        <f t="shared" si="223"/>
        <v>plays</v>
      </c>
      <c r="S2875" s="12">
        <f>(((K2875/60)/60)/24)+DATE(1970,1,1)</f>
        <v>42002.817488425921</v>
      </c>
      <c r="T2875" s="12">
        <f t="shared" si="224"/>
        <v>42032.817488425921</v>
      </c>
    </row>
    <row r="2876" spans="1:20" ht="60" x14ac:dyDescent="0.25">
      <c r="A2876" s="7">
        <f t="shared" si="220"/>
        <v>5</v>
      </c>
      <c r="B2876">
        <v>2874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8">
        <f t="shared" si="221"/>
        <v>90.333333333333329</v>
      </c>
      <c r="Q2876" t="str">
        <f t="shared" si="222"/>
        <v>theater</v>
      </c>
      <c r="R2876" t="str">
        <f t="shared" si="223"/>
        <v>plays</v>
      </c>
      <c r="S2876" s="12">
        <f>(((K2876/60)/60)/24)+DATE(1970,1,1)</f>
        <v>42722.84474537037</v>
      </c>
      <c r="T2876" s="12">
        <f t="shared" si="224"/>
        <v>42752.84474537037</v>
      </c>
    </row>
    <row r="2877" spans="1:20" ht="60" x14ac:dyDescent="0.25">
      <c r="A2877" s="7">
        <f t="shared" si="220"/>
        <v>0</v>
      </c>
      <c r="B2877">
        <v>2875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8">
        <f t="shared" si="221"/>
        <v>2.3333333333333335</v>
      </c>
      <c r="Q2877" t="str">
        <f t="shared" si="222"/>
        <v>theater</v>
      </c>
      <c r="R2877" t="str">
        <f t="shared" si="223"/>
        <v>plays</v>
      </c>
      <c r="S2877" s="12">
        <f>(((K2877/60)/60)/24)+DATE(1970,1,1)</f>
        <v>42465.128391203703</v>
      </c>
      <c r="T2877" s="12">
        <f t="shared" si="224"/>
        <v>42495.128391203703</v>
      </c>
    </row>
    <row r="2878" spans="1:20" ht="60" x14ac:dyDescent="0.25">
      <c r="A2878" s="7">
        <f t="shared" si="220"/>
        <v>0</v>
      </c>
      <c r="B2878">
        <v>2876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8">
        <f t="shared" si="221"/>
        <v>0</v>
      </c>
      <c r="Q2878" t="str">
        <f t="shared" si="222"/>
        <v>theater</v>
      </c>
      <c r="R2878" t="str">
        <f t="shared" si="223"/>
        <v>plays</v>
      </c>
      <c r="S2878" s="12">
        <f>(((K2878/60)/60)/24)+DATE(1970,1,1)</f>
        <v>42171.743969907402</v>
      </c>
      <c r="T2878" s="12">
        <f t="shared" si="224"/>
        <v>42201.743969907402</v>
      </c>
    </row>
    <row r="2879" spans="1:20" ht="60" x14ac:dyDescent="0.25">
      <c r="A2879" s="7">
        <f t="shared" si="220"/>
        <v>11</v>
      </c>
      <c r="B2879">
        <v>2877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8">
        <f t="shared" si="221"/>
        <v>108.33333333333333</v>
      </c>
      <c r="Q2879" t="str">
        <f t="shared" si="222"/>
        <v>theater</v>
      </c>
      <c r="R2879" t="str">
        <f t="shared" si="223"/>
        <v>plays</v>
      </c>
      <c r="S2879" s="12">
        <f>(((K2879/60)/60)/24)+DATE(1970,1,1)</f>
        <v>42672.955138888887</v>
      </c>
      <c r="T2879" s="12">
        <f t="shared" si="224"/>
        <v>42704.708333333328</v>
      </c>
    </row>
    <row r="2880" spans="1:20" ht="45" x14ac:dyDescent="0.25">
      <c r="A2880" s="7">
        <f t="shared" si="220"/>
        <v>2</v>
      </c>
      <c r="B2880">
        <v>2878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8">
        <f t="shared" si="221"/>
        <v>15.75</v>
      </c>
      <c r="Q2880" t="str">
        <f t="shared" si="222"/>
        <v>theater</v>
      </c>
      <c r="R2880" t="str">
        <f t="shared" si="223"/>
        <v>plays</v>
      </c>
      <c r="S2880" s="12">
        <f>(((K2880/60)/60)/24)+DATE(1970,1,1)</f>
        <v>42128.615682870368</v>
      </c>
      <c r="T2880" s="12">
        <f t="shared" si="224"/>
        <v>42188.615682870368</v>
      </c>
    </row>
    <row r="2881" spans="1:20" ht="45" x14ac:dyDescent="0.25">
      <c r="A2881" s="7">
        <f t="shared" si="220"/>
        <v>0</v>
      </c>
      <c r="B2881">
        <v>2879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8">
        <f t="shared" si="221"/>
        <v>29</v>
      </c>
      <c r="Q2881" t="str">
        <f t="shared" si="222"/>
        <v>theater</v>
      </c>
      <c r="R2881" t="str">
        <f t="shared" si="223"/>
        <v>plays</v>
      </c>
      <c r="S2881" s="12">
        <f>(((K2881/60)/60)/24)+DATE(1970,1,1)</f>
        <v>42359.725243055553</v>
      </c>
      <c r="T2881" s="12">
        <f t="shared" si="224"/>
        <v>42389.725243055553</v>
      </c>
    </row>
    <row r="2882" spans="1:20" ht="60" x14ac:dyDescent="0.25">
      <c r="A2882" s="7">
        <f t="shared" si="220"/>
        <v>23</v>
      </c>
      <c r="B2882">
        <v>2880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8">
        <f t="shared" si="221"/>
        <v>96.551724137931032</v>
      </c>
      <c r="Q2882" t="str">
        <f t="shared" si="222"/>
        <v>theater</v>
      </c>
      <c r="R2882" t="str">
        <f t="shared" si="223"/>
        <v>plays</v>
      </c>
      <c r="S2882" s="12">
        <f>(((K2882/60)/60)/24)+DATE(1970,1,1)</f>
        <v>42192.905694444446</v>
      </c>
      <c r="T2882" s="12">
        <f t="shared" si="224"/>
        <v>42236.711805555555</v>
      </c>
    </row>
    <row r="2883" spans="1:20" ht="60" x14ac:dyDescent="0.25">
      <c r="A2883" s="7">
        <f t="shared" ref="A2883:A2946" si="225">IF(E2883&gt;0,ROUND(100*F2883/E2883,0),0)</f>
        <v>0</v>
      </c>
      <c r="B2883">
        <v>2881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8">
        <f t="shared" ref="P2883:P2946" si="226">IF(M2883&gt;0,F2883/M2883,0)</f>
        <v>0</v>
      </c>
      <c r="Q2883" t="str">
        <f t="shared" ref="Q2883:Q2946" si="227">MID(O2883,1,FIND("/",O2883)-1)</f>
        <v>theater</v>
      </c>
      <c r="R2883" t="str">
        <f t="shared" ref="R2883:R2946" si="228">MID(O2883,FIND("/",O2883)+1,LEN(O2883)-FIND("/",O2883))</f>
        <v>plays</v>
      </c>
      <c r="S2883" s="12">
        <f>(((K2883/60)/60)/24)+DATE(1970,1,1)</f>
        <v>41916.597638888888</v>
      </c>
      <c r="T2883" s="12">
        <f t="shared" ref="T2883:T2946" si="229">(((J2883/60)/60)/24)+DATE(1970,1,1)</f>
        <v>41976.639305555553</v>
      </c>
    </row>
    <row r="2884" spans="1:20" ht="60" x14ac:dyDescent="0.25">
      <c r="A2884" s="7">
        <f t="shared" si="225"/>
        <v>34</v>
      </c>
      <c r="B2884">
        <v>2882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8">
        <f t="shared" si="226"/>
        <v>63</v>
      </c>
      <c r="Q2884" t="str">
        <f t="shared" si="227"/>
        <v>theater</v>
      </c>
      <c r="R2884" t="str">
        <f t="shared" si="228"/>
        <v>plays</v>
      </c>
      <c r="S2884" s="12">
        <f>(((K2884/60)/60)/24)+DATE(1970,1,1)</f>
        <v>42461.596273148149</v>
      </c>
      <c r="T2884" s="12">
        <f t="shared" si="229"/>
        <v>42491.596273148149</v>
      </c>
    </row>
    <row r="2885" spans="1:20" ht="60" x14ac:dyDescent="0.25">
      <c r="A2885" s="7">
        <f t="shared" si="225"/>
        <v>19</v>
      </c>
      <c r="B2885">
        <v>2883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8">
        <f t="shared" si="226"/>
        <v>381.6</v>
      </c>
      <c r="Q2885" t="str">
        <f t="shared" si="227"/>
        <v>theater</v>
      </c>
      <c r="R2885" t="str">
        <f t="shared" si="228"/>
        <v>plays</v>
      </c>
      <c r="S2885" s="12">
        <f>(((K2885/60)/60)/24)+DATE(1970,1,1)</f>
        <v>42370.90320601852</v>
      </c>
      <c r="T2885" s="12">
        <f t="shared" si="229"/>
        <v>42406.207638888889</v>
      </c>
    </row>
    <row r="2886" spans="1:20" ht="45" x14ac:dyDescent="0.25">
      <c r="A2886" s="7">
        <f t="shared" si="225"/>
        <v>0</v>
      </c>
      <c r="B2886">
        <v>2884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8">
        <f t="shared" si="226"/>
        <v>46.25</v>
      </c>
      <c r="Q2886" t="str">
        <f t="shared" si="227"/>
        <v>theater</v>
      </c>
      <c r="R2886" t="str">
        <f t="shared" si="228"/>
        <v>plays</v>
      </c>
      <c r="S2886" s="12">
        <f>(((K2886/60)/60)/24)+DATE(1970,1,1)</f>
        <v>41948.727256944447</v>
      </c>
      <c r="T2886" s="12">
        <f t="shared" si="229"/>
        <v>41978.727256944447</v>
      </c>
    </row>
    <row r="2887" spans="1:20" ht="30" x14ac:dyDescent="0.25">
      <c r="A2887" s="7">
        <f t="shared" si="225"/>
        <v>33</v>
      </c>
      <c r="B2887">
        <v>2885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8">
        <f t="shared" si="226"/>
        <v>26</v>
      </c>
      <c r="Q2887" t="str">
        <f t="shared" si="227"/>
        <v>theater</v>
      </c>
      <c r="R2887" t="str">
        <f t="shared" si="228"/>
        <v>plays</v>
      </c>
      <c r="S2887" s="12">
        <f>(((K2887/60)/60)/24)+DATE(1970,1,1)</f>
        <v>42047.07640046296</v>
      </c>
      <c r="T2887" s="12">
        <f t="shared" si="229"/>
        <v>42077.034733796296</v>
      </c>
    </row>
    <row r="2888" spans="1:20" ht="60" x14ac:dyDescent="0.25">
      <c r="A2888" s="7">
        <f t="shared" si="225"/>
        <v>5</v>
      </c>
      <c r="B2888">
        <v>2886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8">
        <f t="shared" si="226"/>
        <v>10</v>
      </c>
      <c r="Q2888" t="str">
        <f t="shared" si="227"/>
        <v>theater</v>
      </c>
      <c r="R2888" t="str">
        <f t="shared" si="228"/>
        <v>plays</v>
      </c>
      <c r="S2888" s="12">
        <f>(((K2888/60)/60)/24)+DATE(1970,1,1)</f>
        <v>42261.632916666669</v>
      </c>
      <c r="T2888" s="12">
        <f t="shared" si="229"/>
        <v>42266.165972222225</v>
      </c>
    </row>
    <row r="2889" spans="1:20" ht="60" x14ac:dyDescent="0.25">
      <c r="A2889" s="7">
        <f t="shared" si="225"/>
        <v>0</v>
      </c>
      <c r="B2889">
        <v>2887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8">
        <f t="shared" si="226"/>
        <v>5</v>
      </c>
      <c r="Q2889" t="str">
        <f t="shared" si="227"/>
        <v>theater</v>
      </c>
      <c r="R2889" t="str">
        <f t="shared" si="228"/>
        <v>plays</v>
      </c>
      <c r="S2889" s="12">
        <f>(((K2889/60)/60)/24)+DATE(1970,1,1)</f>
        <v>41985.427361111113</v>
      </c>
      <c r="T2889" s="12">
        <f t="shared" si="229"/>
        <v>42015.427361111113</v>
      </c>
    </row>
    <row r="2890" spans="1:20" ht="60" x14ac:dyDescent="0.25">
      <c r="A2890" s="7">
        <f t="shared" si="225"/>
        <v>0</v>
      </c>
      <c r="B2890">
        <v>2888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8">
        <f t="shared" si="226"/>
        <v>0</v>
      </c>
      <c r="Q2890" t="str">
        <f t="shared" si="227"/>
        <v>theater</v>
      </c>
      <c r="R2890" t="str">
        <f t="shared" si="228"/>
        <v>plays</v>
      </c>
      <c r="S2890" s="12">
        <f>(((K2890/60)/60)/24)+DATE(1970,1,1)</f>
        <v>41922.535185185188</v>
      </c>
      <c r="T2890" s="12">
        <f t="shared" si="229"/>
        <v>41930.207638888889</v>
      </c>
    </row>
    <row r="2891" spans="1:20" ht="45" x14ac:dyDescent="0.25">
      <c r="A2891" s="7">
        <f t="shared" si="225"/>
        <v>38</v>
      </c>
      <c r="B2891">
        <v>2889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8">
        <f t="shared" si="226"/>
        <v>81.571428571428569</v>
      </c>
      <c r="Q2891" t="str">
        <f t="shared" si="227"/>
        <v>theater</v>
      </c>
      <c r="R2891" t="str">
        <f t="shared" si="228"/>
        <v>plays</v>
      </c>
      <c r="S2891" s="12">
        <f>(((K2891/60)/60)/24)+DATE(1970,1,1)</f>
        <v>41850.863252314812</v>
      </c>
      <c r="T2891" s="12">
        <f t="shared" si="229"/>
        <v>41880.863252314812</v>
      </c>
    </row>
    <row r="2892" spans="1:20" ht="60" x14ac:dyDescent="0.25">
      <c r="A2892" s="7">
        <f t="shared" si="225"/>
        <v>1</v>
      </c>
      <c r="B2892">
        <v>2890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8">
        <f t="shared" si="226"/>
        <v>7</v>
      </c>
      <c r="Q2892" t="str">
        <f t="shared" si="227"/>
        <v>theater</v>
      </c>
      <c r="R2892" t="str">
        <f t="shared" si="228"/>
        <v>plays</v>
      </c>
      <c r="S2892" s="12">
        <f>(((K2892/60)/60)/24)+DATE(1970,1,1)</f>
        <v>41831.742962962962</v>
      </c>
      <c r="T2892" s="12">
        <f t="shared" si="229"/>
        <v>41860.125</v>
      </c>
    </row>
    <row r="2893" spans="1:20" ht="60" x14ac:dyDescent="0.25">
      <c r="A2893" s="7">
        <f t="shared" si="225"/>
        <v>3</v>
      </c>
      <c r="B2893">
        <v>2891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8">
        <f t="shared" si="226"/>
        <v>27.3</v>
      </c>
      <c r="Q2893" t="str">
        <f t="shared" si="227"/>
        <v>theater</v>
      </c>
      <c r="R2893" t="str">
        <f t="shared" si="228"/>
        <v>plays</v>
      </c>
      <c r="S2893" s="12">
        <f>(((K2893/60)/60)/24)+DATE(1970,1,1)</f>
        <v>42415.883425925931</v>
      </c>
      <c r="T2893" s="12">
        <f t="shared" si="229"/>
        <v>42475.84175925926</v>
      </c>
    </row>
    <row r="2894" spans="1:20" ht="45" x14ac:dyDescent="0.25">
      <c r="A2894" s="7">
        <f t="shared" si="225"/>
        <v>9</v>
      </c>
      <c r="B2894">
        <v>2892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8">
        <f t="shared" si="226"/>
        <v>29.411764705882351</v>
      </c>
      <c r="Q2894" t="str">
        <f t="shared" si="227"/>
        <v>theater</v>
      </c>
      <c r="R2894" t="str">
        <f t="shared" si="228"/>
        <v>plays</v>
      </c>
      <c r="S2894" s="12">
        <f>(((K2894/60)/60)/24)+DATE(1970,1,1)</f>
        <v>41869.714166666665</v>
      </c>
      <c r="T2894" s="12">
        <f t="shared" si="229"/>
        <v>41876.875</v>
      </c>
    </row>
    <row r="2895" spans="1:20" ht="30" x14ac:dyDescent="0.25">
      <c r="A2895" s="7">
        <f t="shared" si="225"/>
        <v>1</v>
      </c>
      <c r="B2895">
        <v>2893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8">
        <f t="shared" si="226"/>
        <v>12.5</v>
      </c>
      <c r="Q2895" t="str">
        <f t="shared" si="227"/>
        <v>theater</v>
      </c>
      <c r="R2895" t="str">
        <f t="shared" si="228"/>
        <v>plays</v>
      </c>
      <c r="S2895" s="12">
        <f>(((K2895/60)/60)/24)+DATE(1970,1,1)</f>
        <v>41953.773090277777</v>
      </c>
      <c r="T2895" s="12">
        <f t="shared" si="229"/>
        <v>42013.083333333328</v>
      </c>
    </row>
    <row r="2896" spans="1:20" ht="30" x14ac:dyDescent="0.25">
      <c r="A2896" s="7">
        <f t="shared" si="225"/>
        <v>0</v>
      </c>
      <c r="B2896">
        <v>2894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8">
        <f t="shared" si="226"/>
        <v>0</v>
      </c>
      <c r="Q2896" t="str">
        <f t="shared" si="227"/>
        <v>theater</v>
      </c>
      <c r="R2896" t="str">
        <f t="shared" si="228"/>
        <v>plays</v>
      </c>
      <c r="S2896" s="12">
        <f>(((K2896/60)/60)/24)+DATE(1970,1,1)</f>
        <v>42037.986284722225</v>
      </c>
      <c r="T2896" s="12">
        <f t="shared" si="229"/>
        <v>42097.944618055553</v>
      </c>
    </row>
    <row r="2897" spans="1:20" ht="60" x14ac:dyDescent="0.25">
      <c r="A2897" s="7">
        <f t="shared" si="225"/>
        <v>5</v>
      </c>
      <c r="B2897">
        <v>2895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8">
        <f t="shared" si="226"/>
        <v>5.75</v>
      </c>
      <c r="Q2897" t="str">
        <f t="shared" si="227"/>
        <v>theater</v>
      </c>
      <c r="R2897" t="str">
        <f t="shared" si="228"/>
        <v>plays</v>
      </c>
      <c r="S2897" s="12">
        <f>(((K2897/60)/60)/24)+DATE(1970,1,1)</f>
        <v>41811.555462962962</v>
      </c>
      <c r="T2897" s="12">
        <f t="shared" si="229"/>
        <v>41812.875</v>
      </c>
    </row>
    <row r="2898" spans="1:20" ht="45" x14ac:dyDescent="0.25">
      <c r="A2898" s="7">
        <f t="shared" si="225"/>
        <v>21</v>
      </c>
      <c r="B2898">
        <v>2896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8">
        <f t="shared" si="226"/>
        <v>52.083333333333336</v>
      </c>
      <c r="Q2898" t="str">
        <f t="shared" si="227"/>
        <v>theater</v>
      </c>
      <c r="R2898" t="str">
        <f t="shared" si="228"/>
        <v>plays</v>
      </c>
      <c r="S2898" s="12">
        <f>(((K2898/60)/60)/24)+DATE(1970,1,1)</f>
        <v>42701.908807870372</v>
      </c>
      <c r="T2898" s="12">
        <f t="shared" si="229"/>
        <v>42716.25</v>
      </c>
    </row>
    <row r="2899" spans="1:20" ht="60" x14ac:dyDescent="0.25">
      <c r="A2899" s="7">
        <f t="shared" si="225"/>
        <v>5</v>
      </c>
      <c r="B2899">
        <v>2897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8">
        <f t="shared" si="226"/>
        <v>183.33333333333334</v>
      </c>
      <c r="Q2899" t="str">
        <f t="shared" si="227"/>
        <v>theater</v>
      </c>
      <c r="R2899" t="str">
        <f t="shared" si="228"/>
        <v>plays</v>
      </c>
      <c r="S2899" s="12">
        <f>(((K2899/60)/60)/24)+DATE(1970,1,1)</f>
        <v>42258.646504629629</v>
      </c>
      <c r="T2899" s="12">
        <f t="shared" si="229"/>
        <v>42288.645196759258</v>
      </c>
    </row>
    <row r="2900" spans="1:20" ht="60" x14ac:dyDescent="0.25">
      <c r="A2900" s="7">
        <f t="shared" si="225"/>
        <v>4</v>
      </c>
      <c r="B2900">
        <v>2898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8">
        <f t="shared" si="226"/>
        <v>26.333333333333332</v>
      </c>
      <c r="Q2900" t="str">
        <f t="shared" si="227"/>
        <v>theater</v>
      </c>
      <c r="R2900" t="str">
        <f t="shared" si="228"/>
        <v>plays</v>
      </c>
      <c r="S2900" s="12">
        <f>(((K2900/60)/60)/24)+DATE(1970,1,1)</f>
        <v>42278.664965277778</v>
      </c>
      <c r="T2900" s="12">
        <f t="shared" si="229"/>
        <v>42308.664965277778</v>
      </c>
    </row>
    <row r="2901" spans="1:20" ht="60" x14ac:dyDescent="0.25">
      <c r="A2901" s="7">
        <f t="shared" si="225"/>
        <v>0</v>
      </c>
      <c r="B2901">
        <v>2899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8">
        <f t="shared" si="226"/>
        <v>0</v>
      </c>
      <c r="Q2901" t="str">
        <f t="shared" si="227"/>
        <v>theater</v>
      </c>
      <c r="R2901" t="str">
        <f t="shared" si="228"/>
        <v>plays</v>
      </c>
      <c r="S2901" s="12">
        <f>(((K2901/60)/60)/24)+DATE(1970,1,1)</f>
        <v>42515.078217592592</v>
      </c>
      <c r="T2901" s="12">
        <f t="shared" si="229"/>
        <v>42575.078217592592</v>
      </c>
    </row>
    <row r="2902" spans="1:20" ht="60" x14ac:dyDescent="0.25">
      <c r="A2902" s="7">
        <f t="shared" si="225"/>
        <v>62</v>
      </c>
      <c r="B2902">
        <v>2900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8">
        <f t="shared" si="226"/>
        <v>486.42857142857144</v>
      </c>
      <c r="Q2902" t="str">
        <f t="shared" si="227"/>
        <v>theater</v>
      </c>
      <c r="R2902" t="str">
        <f t="shared" si="228"/>
        <v>plays</v>
      </c>
      <c r="S2902" s="12">
        <f>(((K2902/60)/60)/24)+DATE(1970,1,1)</f>
        <v>41830.234166666669</v>
      </c>
      <c r="T2902" s="12">
        <f t="shared" si="229"/>
        <v>41860.234166666669</v>
      </c>
    </row>
    <row r="2903" spans="1:20" ht="60" x14ac:dyDescent="0.25">
      <c r="A2903" s="7">
        <f t="shared" si="225"/>
        <v>1</v>
      </c>
      <c r="B2903">
        <v>2901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8">
        <f t="shared" si="226"/>
        <v>3</v>
      </c>
      <c r="Q2903" t="str">
        <f t="shared" si="227"/>
        <v>theater</v>
      </c>
      <c r="R2903" t="str">
        <f t="shared" si="228"/>
        <v>plays</v>
      </c>
      <c r="S2903" s="12">
        <f>(((K2903/60)/60)/24)+DATE(1970,1,1)</f>
        <v>41982.904386574075</v>
      </c>
      <c r="T2903" s="12">
        <f t="shared" si="229"/>
        <v>42042.904386574075</v>
      </c>
    </row>
    <row r="2904" spans="1:20" ht="45" x14ac:dyDescent="0.25">
      <c r="A2904" s="7">
        <f t="shared" si="225"/>
        <v>0</v>
      </c>
      <c r="B2904">
        <v>2902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8">
        <f t="shared" si="226"/>
        <v>25</v>
      </c>
      <c r="Q2904" t="str">
        <f t="shared" si="227"/>
        <v>theater</v>
      </c>
      <c r="R2904" t="str">
        <f t="shared" si="228"/>
        <v>plays</v>
      </c>
      <c r="S2904" s="12">
        <f>(((K2904/60)/60)/24)+DATE(1970,1,1)</f>
        <v>42210.439768518518</v>
      </c>
      <c r="T2904" s="12">
        <f t="shared" si="229"/>
        <v>42240.439768518518</v>
      </c>
    </row>
    <row r="2905" spans="1:20" ht="60" x14ac:dyDescent="0.25">
      <c r="A2905" s="7">
        <f t="shared" si="225"/>
        <v>1</v>
      </c>
      <c r="B2905">
        <v>2903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8">
        <f t="shared" si="226"/>
        <v>9.75</v>
      </c>
      <c r="Q2905" t="str">
        <f t="shared" si="227"/>
        <v>theater</v>
      </c>
      <c r="R2905" t="str">
        <f t="shared" si="228"/>
        <v>plays</v>
      </c>
      <c r="S2905" s="12">
        <f>(((K2905/60)/60)/24)+DATE(1970,1,1)</f>
        <v>42196.166874999995</v>
      </c>
      <c r="T2905" s="12">
        <f t="shared" si="229"/>
        <v>42256.166874999995</v>
      </c>
    </row>
    <row r="2906" spans="1:20" ht="60" x14ac:dyDescent="0.25">
      <c r="A2906" s="7">
        <f t="shared" si="225"/>
        <v>5</v>
      </c>
      <c r="B2906">
        <v>2904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8">
        <f t="shared" si="226"/>
        <v>18.75</v>
      </c>
      <c r="Q2906" t="str">
        <f t="shared" si="227"/>
        <v>theater</v>
      </c>
      <c r="R2906" t="str">
        <f t="shared" si="228"/>
        <v>plays</v>
      </c>
      <c r="S2906" s="12">
        <f>(((K2906/60)/60)/24)+DATE(1970,1,1)</f>
        <v>41940.967951388891</v>
      </c>
      <c r="T2906" s="12">
        <f t="shared" si="229"/>
        <v>41952.5</v>
      </c>
    </row>
    <row r="2907" spans="1:20" ht="45" x14ac:dyDescent="0.25">
      <c r="A2907" s="7">
        <f t="shared" si="225"/>
        <v>18</v>
      </c>
      <c r="B2907">
        <v>2905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8">
        <f t="shared" si="226"/>
        <v>36.588235294117645</v>
      </c>
      <c r="Q2907" t="str">
        <f t="shared" si="227"/>
        <v>theater</v>
      </c>
      <c r="R2907" t="str">
        <f t="shared" si="228"/>
        <v>plays</v>
      </c>
      <c r="S2907" s="12">
        <f>(((K2907/60)/60)/24)+DATE(1970,1,1)</f>
        <v>42606.056863425925</v>
      </c>
      <c r="T2907" s="12">
        <f t="shared" si="229"/>
        <v>42620.056863425925</v>
      </c>
    </row>
    <row r="2908" spans="1:20" ht="60" x14ac:dyDescent="0.25">
      <c r="A2908" s="7">
        <f t="shared" si="225"/>
        <v>9</v>
      </c>
      <c r="B2908">
        <v>2906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8">
        <f t="shared" si="226"/>
        <v>80.714285714285708</v>
      </c>
      <c r="Q2908" t="str">
        <f t="shared" si="227"/>
        <v>theater</v>
      </c>
      <c r="R2908" t="str">
        <f t="shared" si="228"/>
        <v>plays</v>
      </c>
      <c r="S2908" s="12">
        <f>(((K2908/60)/60)/24)+DATE(1970,1,1)</f>
        <v>42199.648912037039</v>
      </c>
      <c r="T2908" s="12">
        <f t="shared" si="229"/>
        <v>42217.041666666672</v>
      </c>
    </row>
    <row r="2909" spans="1:20" ht="60" x14ac:dyDescent="0.25">
      <c r="A2909" s="7">
        <f t="shared" si="225"/>
        <v>0</v>
      </c>
      <c r="B2909">
        <v>2907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8">
        <f t="shared" si="226"/>
        <v>1</v>
      </c>
      <c r="Q2909" t="str">
        <f t="shared" si="227"/>
        <v>theater</v>
      </c>
      <c r="R2909" t="str">
        <f t="shared" si="228"/>
        <v>plays</v>
      </c>
      <c r="S2909" s="12">
        <f>(((K2909/60)/60)/24)+DATE(1970,1,1)</f>
        <v>42444.877743055549</v>
      </c>
      <c r="T2909" s="12">
        <f t="shared" si="229"/>
        <v>42504.877743055549</v>
      </c>
    </row>
    <row r="2910" spans="1:20" ht="60" x14ac:dyDescent="0.25">
      <c r="A2910" s="7">
        <f t="shared" si="225"/>
        <v>3</v>
      </c>
      <c r="B2910">
        <v>2908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8">
        <f t="shared" si="226"/>
        <v>52.8</v>
      </c>
      <c r="Q2910" t="str">
        <f t="shared" si="227"/>
        <v>theater</v>
      </c>
      <c r="R2910" t="str">
        <f t="shared" si="228"/>
        <v>plays</v>
      </c>
      <c r="S2910" s="12">
        <f>(((K2910/60)/60)/24)+DATE(1970,1,1)</f>
        <v>42499.731701388882</v>
      </c>
      <c r="T2910" s="12">
        <f t="shared" si="229"/>
        <v>42529.731701388882</v>
      </c>
    </row>
    <row r="2911" spans="1:20" ht="60" x14ac:dyDescent="0.25">
      <c r="A2911" s="7">
        <f t="shared" si="225"/>
        <v>0</v>
      </c>
      <c r="B2911">
        <v>2909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8">
        <f t="shared" si="226"/>
        <v>20</v>
      </c>
      <c r="Q2911" t="str">
        <f t="shared" si="227"/>
        <v>theater</v>
      </c>
      <c r="R2911" t="str">
        <f t="shared" si="228"/>
        <v>plays</v>
      </c>
      <c r="S2911" s="12">
        <f>(((K2911/60)/60)/24)+DATE(1970,1,1)</f>
        <v>41929.266215277778</v>
      </c>
      <c r="T2911" s="12">
        <f t="shared" si="229"/>
        <v>41968.823611111111</v>
      </c>
    </row>
    <row r="2912" spans="1:20" ht="45" x14ac:dyDescent="0.25">
      <c r="A2912" s="7">
        <f t="shared" si="225"/>
        <v>0</v>
      </c>
      <c r="B2912">
        <v>2910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8">
        <f t="shared" si="226"/>
        <v>1</v>
      </c>
      <c r="Q2912" t="str">
        <f t="shared" si="227"/>
        <v>theater</v>
      </c>
      <c r="R2912" t="str">
        <f t="shared" si="228"/>
        <v>plays</v>
      </c>
      <c r="S2912" s="12">
        <f>(((K2912/60)/60)/24)+DATE(1970,1,1)</f>
        <v>42107.841284722221</v>
      </c>
      <c r="T2912" s="12">
        <f t="shared" si="229"/>
        <v>42167.841284722221</v>
      </c>
    </row>
    <row r="2913" spans="1:20" ht="60" x14ac:dyDescent="0.25">
      <c r="A2913" s="7">
        <f t="shared" si="225"/>
        <v>37</v>
      </c>
      <c r="B2913">
        <v>2911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8">
        <f t="shared" si="226"/>
        <v>46.928571428571431</v>
      </c>
      <c r="Q2913" t="str">
        <f t="shared" si="227"/>
        <v>theater</v>
      </c>
      <c r="R2913" t="str">
        <f t="shared" si="228"/>
        <v>plays</v>
      </c>
      <c r="S2913" s="12">
        <f>(((K2913/60)/60)/24)+DATE(1970,1,1)</f>
        <v>42142.768819444449</v>
      </c>
      <c r="T2913" s="12">
        <f t="shared" si="229"/>
        <v>42182.768819444449</v>
      </c>
    </row>
    <row r="2914" spans="1:20" ht="60" x14ac:dyDescent="0.25">
      <c r="A2914" s="7">
        <f t="shared" si="225"/>
        <v>14</v>
      </c>
      <c r="B2914">
        <v>2912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8">
        <f t="shared" si="226"/>
        <v>78.07692307692308</v>
      </c>
      <c r="Q2914" t="str">
        <f t="shared" si="227"/>
        <v>theater</v>
      </c>
      <c r="R2914" t="str">
        <f t="shared" si="228"/>
        <v>plays</v>
      </c>
      <c r="S2914" s="12">
        <f>(((K2914/60)/60)/24)+DATE(1970,1,1)</f>
        <v>42354.131643518514</v>
      </c>
      <c r="T2914" s="12">
        <f t="shared" si="229"/>
        <v>42384.131643518514</v>
      </c>
    </row>
    <row r="2915" spans="1:20" ht="60" x14ac:dyDescent="0.25">
      <c r="A2915" s="7">
        <f t="shared" si="225"/>
        <v>0</v>
      </c>
      <c r="B2915">
        <v>2913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8">
        <f t="shared" si="226"/>
        <v>1</v>
      </c>
      <c r="Q2915" t="str">
        <f t="shared" si="227"/>
        <v>theater</v>
      </c>
      <c r="R2915" t="str">
        <f t="shared" si="228"/>
        <v>plays</v>
      </c>
      <c r="S2915" s="12">
        <f>(((K2915/60)/60)/24)+DATE(1970,1,1)</f>
        <v>41828.922905092593</v>
      </c>
      <c r="T2915" s="12">
        <f t="shared" si="229"/>
        <v>41888.922905092593</v>
      </c>
    </row>
    <row r="2916" spans="1:20" ht="30" x14ac:dyDescent="0.25">
      <c r="A2916" s="7">
        <f t="shared" si="225"/>
        <v>0</v>
      </c>
      <c r="B2916">
        <v>2914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8">
        <f t="shared" si="226"/>
        <v>1</v>
      </c>
      <c r="Q2916" t="str">
        <f t="shared" si="227"/>
        <v>theater</v>
      </c>
      <c r="R2916" t="str">
        <f t="shared" si="228"/>
        <v>plays</v>
      </c>
      <c r="S2916" s="12">
        <f>(((K2916/60)/60)/24)+DATE(1970,1,1)</f>
        <v>42017.907337962963</v>
      </c>
      <c r="T2916" s="12">
        <f t="shared" si="229"/>
        <v>42077.865671296298</v>
      </c>
    </row>
    <row r="2917" spans="1:20" ht="45" x14ac:dyDescent="0.25">
      <c r="A2917" s="7">
        <f t="shared" si="225"/>
        <v>61</v>
      </c>
      <c r="B2917">
        <v>2915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8">
        <f t="shared" si="226"/>
        <v>203.66666666666666</v>
      </c>
      <c r="Q2917" t="str">
        <f t="shared" si="227"/>
        <v>theater</v>
      </c>
      <c r="R2917" t="str">
        <f t="shared" si="228"/>
        <v>plays</v>
      </c>
      <c r="S2917" s="12">
        <f>(((K2917/60)/60)/24)+DATE(1970,1,1)</f>
        <v>42415.398032407407</v>
      </c>
      <c r="T2917" s="12">
        <f t="shared" si="229"/>
        <v>42445.356365740736</v>
      </c>
    </row>
    <row r="2918" spans="1:20" ht="45" x14ac:dyDescent="0.25">
      <c r="A2918" s="7">
        <f t="shared" si="225"/>
        <v>8</v>
      </c>
      <c r="B2918">
        <v>2916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8">
        <f t="shared" si="226"/>
        <v>20.714285714285715</v>
      </c>
      <c r="Q2918" t="str">
        <f t="shared" si="227"/>
        <v>theater</v>
      </c>
      <c r="R2918" t="str">
        <f t="shared" si="228"/>
        <v>plays</v>
      </c>
      <c r="S2918" s="12">
        <f>(((K2918/60)/60)/24)+DATE(1970,1,1)</f>
        <v>41755.476724537039</v>
      </c>
      <c r="T2918" s="12">
        <f t="shared" si="229"/>
        <v>41778.476724537039</v>
      </c>
    </row>
    <row r="2919" spans="1:20" ht="45" x14ac:dyDescent="0.25">
      <c r="A2919" s="7">
        <f t="shared" si="225"/>
        <v>22</v>
      </c>
      <c r="B2919">
        <v>2917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8">
        <f t="shared" si="226"/>
        <v>48.555555555555557</v>
      </c>
      <c r="Q2919" t="str">
        <f t="shared" si="227"/>
        <v>theater</v>
      </c>
      <c r="R2919" t="str">
        <f t="shared" si="228"/>
        <v>plays</v>
      </c>
      <c r="S2919" s="12">
        <f>(((K2919/60)/60)/24)+DATE(1970,1,1)</f>
        <v>42245.234340277777</v>
      </c>
      <c r="T2919" s="12">
        <f t="shared" si="229"/>
        <v>42263.234340277777</v>
      </c>
    </row>
    <row r="2920" spans="1:20" ht="45" x14ac:dyDescent="0.25">
      <c r="A2920" s="7">
        <f t="shared" si="225"/>
        <v>27</v>
      </c>
      <c r="B2920">
        <v>2918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8">
        <f t="shared" si="226"/>
        <v>68.099999999999994</v>
      </c>
      <c r="Q2920" t="str">
        <f t="shared" si="227"/>
        <v>theater</v>
      </c>
      <c r="R2920" t="str">
        <f t="shared" si="228"/>
        <v>plays</v>
      </c>
      <c r="S2920" s="12">
        <f>(((K2920/60)/60)/24)+DATE(1970,1,1)</f>
        <v>42278.629710648151</v>
      </c>
      <c r="T2920" s="12">
        <f t="shared" si="229"/>
        <v>42306.629710648151</v>
      </c>
    </row>
    <row r="2921" spans="1:20" ht="45" x14ac:dyDescent="0.25">
      <c r="A2921" s="7">
        <f t="shared" si="225"/>
        <v>9</v>
      </c>
      <c r="B2921">
        <v>2919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8">
        <f t="shared" si="226"/>
        <v>8.5</v>
      </c>
      <c r="Q2921" t="str">
        <f t="shared" si="227"/>
        <v>theater</v>
      </c>
      <c r="R2921" t="str">
        <f t="shared" si="228"/>
        <v>plays</v>
      </c>
      <c r="S2921" s="12">
        <f>(((K2921/60)/60)/24)+DATE(1970,1,1)</f>
        <v>41826.61954861111</v>
      </c>
      <c r="T2921" s="12">
        <f t="shared" si="229"/>
        <v>41856.61954861111</v>
      </c>
    </row>
    <row r="2922" spans="1:20" ht="60" x14ac:dyDescent="0.25">
      <c r="A2922" s="7">
        <f t="shared" si="225"/>
        <v>27</v>
      </c>
      <c r="B2922">
        <v>2920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8">
        <f t="shared" si="226"/>
        <v>51.615384615384613</v>
      </c>
      <c r="Q2922" t="str">
        <f t="shared" si="227"/>
        <v>theater</v>
      </c>
      <c r="R2922" t="str">
        <f t="shared" si="228"/>
        <v>plays</v>
      </c>
      <c r="S2922" s="12">
        <f>(((K2922/60)/60)/24)+DATE(1970,1,1)</f>
        <v>42058.792476851857</v>
      </c>
      <c r="T2922" s="12">
        <f t="shared" si="229"/>
        <v>42088.750810185185</v>
      </c>
    </row>
    <row r="2923" spans="1:20" ht="45" x14ac:dyDescent="0.25">
      <c r="A2923" s="7">
        <f t="shared" si="225"/>
        <v>129</v>
      </c>
      <c r="B2923">
        <v>2921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8">
        <f t="shared" si="226"/>
        <v>43</v>
      </c>
      <c r="Q2923" t="str">
        <f t="shared" si="227"/>
        <v>theater</v>
      </c>
      <c r="R2923" t="str">
        <f t="shared" si="228"/>
        <v>musical</v>
      </c>
      <c r="S2923" s="12">
        <f>(((K2923/60)/60)/24)+DATE(1970,1,1)</f>
        <v>41877.886620370373</v>
      </c>
      <c r="T2923" s="12">
        <f t="shared" si="229"/>
        <v>41907.886620370373</v>
      </c>
    </row>
    <row r="2924" spans="1:20" ht="60" x14ac:dyDescent="0.25">
      <c r="A2924" s="7">
        <f t="shared" si="225"/>
        <v>100</v>
      </c>
      <c r="B2924">
        <v>2922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8">
        <f t="shared" si="226"/>
        <v>83.333333333333329</v>
      </c>
      <c r="Q2924" t="str">
        <f t="shared" si="227"/>
        <v>theater</v>
      </c>
      <c r="R2924" t="str">
        <f t="shared" si="228"/>
        <v>musical</v>
      </c>
      <c r="S2924" s="12">
        <f>(((K2924/60)/60)/24)+DATE(1970,1,1)</f>
        <v>42097.874155092592</v>
      </c>
      <c r="T2924" s="12">
        <f t="shared" si="229"/>
        <v>42142.874155092592</v>
      </c>
    </row>
    <row r="2925" spans="1:20" ht="45" x14ac:dyDescent="0.25">
      <c r="A2925" s="7">
        <f t="shared" si="225"/>
        <v>100</v>
      </c>
      <c r="B2925">
        <v>2923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8">
        <f t="shared" si="226"/>
        <v>30</v>
      </c>
      <c r="Q2925" t="str">
        <f t="shared" si="227"/>
        <v>theater</v>
      </c>
      <c r="R2925" t="str">
        <f t="shared" si="228"/>
        <v>musical</v>
      </c>
      <c r="S2925" s="12">
        <f>(((K2925/60)/60)/24)+DATE(1970,1,1)</f>
        <v>42013.15253472222</v>
      </c>
      <c r="T2925" s="12">
        <f t="shared" si="229"/>
        <v>42028.125</v>
      </c>
    </row>
    <row r="2926" spans="1:20" ht="60" x14ac:dyDescent="0.25">
      <c r="A2926" s="7">
        <f t="shared" si="225"/>
        <v>103</v>
      </c>
      <c r="B2926">
        <v>2924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8">
        <f t="shared" si="226"/>
        <v>175.51020408163265</v>
      </c>
      <c r="Q2926" t="str">
        <f t="shared" si="227"/>
        <v>theater</v>
      </c>
      <c r="R2926" t="str">
        <f t="shared" si="228"/>
        <v>musical</v>
      </c>
      <c r="S2926" s="12">
        <f>(((K2926/60)/60)/24)+DATE(1970,1,1)</f>
        <v>42103.556828703702</v>
      </c>
      <c r="T2926" s="12">
        <f t="shared" si="229"/>
        <v>42133.165972222225</v>
      </c>
    </row>
    <row r="2927" spans="1:20" ht="45" x14ac:dyDescent="0.25">
      <c r="A2927" s="7">
        <f t="shared" si="225"/>
        <v>102</v>
      </c>
      <c r="B2927">
        <v>2925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8">
        <f t="shared" si="226"/>
        <v>231.66175879396985</v>
      </c>
      <c r="Q2927" t="str">
        <f t="shared" si="227"/>
        <v>theater</v>
      </c>
      <c r="R2927" t="str">
        <f t="shared" si="228"/>
        <v>musical</v>
      </c>
      <c r="S2927" s="12">
        <f>(((K2927/60)/60)/24)+DATE(1970,1,1)</f>
        <v>41863.584120370368</v>
      </c>
      <c r="T2927" s="12">
        <f t="shared" si="229"/>
        <v>41893.584120370368</v>
      </c>
    </row>
    <row r="2928" spans="1:20" ht="60" x14ac:dyDescent="0.25">
      <c r="A2928" s="7">
        <f t="shared" si="225"/>
        <v>125</v>
      </c>
      <c r="B2928">
        <v>2926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8">
        <f t="shared" si="226"/>
        <v>75</v>
      </c>
      <c r="Q2928" t="str">
        <f t="shared" si="227"/>
        <v>theater</v>
      </c>
      <c r="R2928" t="str">
        <f t="shared" si="228"/>
        <v>musical</v>
      </c>
      <c r="S2928" s="12">
        <f>(((K2928/60)/60)/24)+DATE(1970,1,1)</f>
        <v>42044.765960648147</v>
      </c>
      <c r="T2928" s="12">
        <f t="shared" si="229"/>
        <v>42058.765960648147</v>
      </c>
    </row>
    <row r="2929" spans="1:20" ht="60" x14ac:dyDescent="0.25">
      <c r="A2929" s="7">
        <f t="shared" si="225"/>
        <v>131</v>
      </c>
      <c r="B2929">
        <v>2927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8">
        <f t="shared" si="226"/>
        <v>112.14285714285714</v>
      </c>
      <c r="Q2929" t="str">
        <f t="shared" si="227"/>
        <v>theater</v>
      </c>
      <c r="R2929" t="str">
        <f t="shared" si="228"/>
        <v>musical</v>
      </c>
      <c r="S2929" s="12">
        <f>(((K2929/60)/60)/24)+DATE(1970,1,1)</f>
        <v>41806.669317129628</v>
      </c>
      <c r="T2929" s="12">
        <f t="shared" si="229"/>
        <v>41835.208333333336</v>
      </c>
    </row>
    <row r="2930" spans="1:20" ht="30" x14ac:dyDescent="0.25">
      <c r="A2930" s="7">
        <f t="shared" si="225"/>
        <v>100</v>
      </c>
      <c r="B2930">
        <v>2928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8">
        <f t="shared" si="226"/>
        <v>41.666666666666664</v>
      </c>
      <c r="Q2930" t="str">
        <f t="shared" si="227"/>
        <v>theater</v>
      </c>
      <c r="R2930" t="str">
        <f t="shared" si="228"/>
        <v>musical</v>
      </c>
      <c r="S2930" s="12">
        <f>(((K2930/60)/60)/24)+DATE(1970,1,1)</f>
        <v>42403.998217592598</v>
      </c>
      <c r="T2930" s="12">
        <f t="shared" si="229"/>
        <v>42433.998217592598</v>
      </c>
    </row>
    <row r="2931" spans="1:20" ht="60" x14ac:dyDescent="0.25">
      <c r="A2931" s="7">
        <f t="shared" si="225"/>
        <v>102</v>
      </c>
      <c r="B2931">
        <v>2929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8">
        <f t="shared" si="226"/>
        <v>255.17343750000001</v>
      </c>
      <c r="Q2931" t="str">
        <f t="shared" si="227"/>
        <v>theater</v>
      </c>
      <c r="R2931" t="str">
        <f t="shared" si="228"/>
        <v>musical</v>
      </c>
      <c r="S2931" s="12">
        <f>(((K2931/60)/60)/24)+DATE(1970,1,1)</f>
        <v>41754.564328703702</v>
      </c>
      <c r="T2931" s="12">
        <f t="shared" si="229"/>
        <v>41784.564328703702</v>
      </c>
    </row>
    <row r="2932" spans="1:20" ht="60" x14ac:dyDescent="0.25">
      <c r="A2932" s="7">
        <f t="shared" si="225"/>
        <v>101</v>
      </c>
      <c r="B2932">
        <v>2930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8">
        <f t="shared" si="226"/>
        <v>162.7741935483871</v>
      </c>
      <c r="Q2932" t="str">
        <f t="shared" si="227"/>
        <v>theater</v>
      </c>
      <c r="R2932" t="str">
        <f t="shared" si="228"/>
        <v>musical</v>
      </c>
      <c r="S2932" s="12">
        <f>(((K2932/60)/60)/24)+DATE(1970,1,1)</f>
        <v>42101.584074074075</v>
      </c>
      <c r="T2932" s="12">
        <f t="shared" si="229"/>
        <v>42131.584074074075</v>
      </c>
    </row>
    <row r="2933" spans="1:20" ht="60" x14ac:dyDescent="0.25">
      <c r="A2933" s="7">
        <f t="shared" si="225"/>
        <v>106</v>
      </c>
      <c r="B2933">
        <v>2931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8">
        <f t="shared" si="226"/>
        <v>88.333333333333329</v>
      </c>
      <c r="Q2933" t="str">
        <f t="shared" si="227"/>
        <v>theater</v>
      </c>
      <c r="R2933" t="str">
        <f t="shared" si="228"/>
        <v>musical</v>
      </c>
      <c r="S2933" s="12">
        <f>(((K2933/60)/60)/24)+DATE(1970,1,1)</f>
        <v>41872.291238425925</v>
      </c>
      <c r="T2933" s="12">
        <f t="shared" si="229"/>
        <v>41897.255555555559</v>
      </c>
    </row>
    <row r="2934" spans="1:20" ht="60" x14ac:dyDescent="0.25">
      <c r="A2934" s="7">
        <f t="shared" si="225"/>
        <v>105</v>
      </c>
      <c r="B2934">
        <v>2932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8">
        <f t="shared" si="226"/>
        <v>85.736842105263165</v>
      </c>
      <c r="Q2934" t="str">
        <f t="shared" si="227"/>
        <v>theater</v>
      </c>
      <c r="R2934" t="str">
        <f t="shared" si="228"/>
        <v>musical</v>
      </c>
      <c r="S2934" s="12">
        <f>(((K2934/60)/60)/24)+DATE(1970,1,1)</f>
        <v>42025.164780092593</v>
      </c>
      <c r="T2934" s="12">
        <f t="shared" si="229"/>
        <v>42056.458333333328</v>
      </c>
    </row>
    <row r="2935" spans="1:20" ht="60" x14ac:dyDescent="0.25">
      <c r="A2935" s="7">
        <f t="shared" si="225"/>
        <v>103</v>
      </c>
      <c r="B2935">
        <v>2933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8">
        <f t="shared" si="226"/>
        <v>47.574074074074076</v>
      </c>
      <c r="Q2935" t="str">
        <f t="shared" si="227"/>
        <v>theater</v>
      </c>
      <c r="R2935" t="str">
        <f t="shared" si="228"/>
        <v>musical</v>
      </c>
      <c r="S2935" s="12">
        <f>(((K2935/60)/60)/24)+DATE(1970,1,1)</f>
        <v>42495.956631944442</v>
      </c>
      <c r="T2935" s="12">
        <f t="shared" si="229"/>
        <v>42525.956631944442</v>
      </c>
    </row>
    <row r="2936" spans="1:20" ht="45" x14ac:dyDescent="0.25">
      <c r="A2936" s="7">
        <f t="shared" si="225"/>
        <v>108</v>
      </c>
      <c r="B2936">
        <v>2934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8">
        <f t="shared" si="226"/>
        <v>72.972972972972968</v>
      </c>
      <c r="Q2936" t="str">
        <f t="shared" si="227"/>
        <v>theater</v>
      </c>
      <c r="R2936" t="str">
        <f t="shared" si="228"/>
        <v>musical</v>
      </c>
      <c r="S2936" s="12">
        <f>(((K2936/60)/60)/24)+DATE(1970,1,1)</f>
        <v>41775.636157407411</v>
      </c>
      <c r="T2936" s="12">
        <f t="shared" si="229"/>
        <v>41805.636157407411</v>
      </c>
    </row>
    <row r="2937" spans="1:20" ht="45" x14ac:dyDescent="0.25">
      <c r="A2937" s="7">
        <f t="shared" si="225"/>
        <v>101</v>
      </c>
      <c r="B2937">
        <v>2935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8">
        <f t="shared" si="226"/>
        <v>90.538461538461533</v>
      </c>
      <c r="Q2937" t="str">
        <f t="shared" si="227"/>
        <v>theater</v>
      </c>
      <c r="R2937" t="str">
        <f t="shared" si="228"/>
        <v>musical</v>
      </c>
      <c r="S2937" s="12">
        <f>(((K2937/60)/60)/24)+DATE(1970,1,1)</f>
        <v>42553.583425925928</v>
      </c>
      <c r="T2937" s="12">
        <f t="shared" si="229"/>
        <v>42611.708333333328</v>
      </c>
    </row>
    <row r="2938" spans="1:20" ht="60" x14ac:dyDescent="0.25">
      <c r="A2938" s="7">
        <f t="shared" si="225"/>
        <v>128</v>
      </c>
      <c r="B2938">
        <v>2936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8">
        <f t="shared" si="226"/>
        <v>37.647058823529413</v>
      </c>
      <c r="Q2938" t="str">
        <f t="shared" si="227"/>
        <v>theater</v>
      </c>
      <c r="R2938" t="str">
        <f t="shared" si="228"/>
        <v>musical</v>
      </c>
      <c r="S2938" s="12">
        <f>(((K2938/60)/60)/24)+DATE(1970,1,1)</f>
        <v>41912.650729166664</v>
      </c>
      <c r="T2938" s="12">
        <f t="shared" si="229"/>
        <v>41925.207638888889</v>
      </c>
    </row>
    <row r="2939" spans="1:20" ht="30" x14ac:dyDescent="0.25">
      <c r="A2939" s="7">
        <f t="shared" si="225"/>
        <v>133</v>
      </c>
      <c r="B2939">
        <v>2937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8">
        <f t="shared" si="226"/>
        <v>36.363636363636367</v>
      </c>
      <c r="Q2939" t="str">
        <f t="shared" si="227"/>
        <v>theater</v>
      </c>
      <c r="R2939" t="str">
        <f t="shared" si="228"/>
        <v>musical</v>
      </c>
      <c r="S2939" s="12">
        <f>(((K2939/60)/60)/24)+DATE(1970,1,1)</f>
        <v>41803.457326388889</v>
      </c>
      <c r="T2939" s="12">
        <f t="shared" si="229"/>
        <v>41833.457326388889</v>
      </c>
    </row>
    <row r="2940" spans="1:20" ht="60" x14ac:dyDescent="0.25">
      <c r="A2940" s="7">
        <f t="shared" si="225"/>
        <v>101</v>
      </c>
      <c r="B2940">
        <v>2938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8">
        <f t="shared" si="226"/>
        <v>126.71875</v>
      </c>
      <c r="Q2940" t="str">
        <f t="shared" si="227"/>
        <v>theater</v>
      </c>
      <c r="R2940" t="str">
        <f t="shared" si="228"/>
        <v>musical</v>
      </c>
      <c r="S2940" s="12">
        <f>(((K2940/60)/60)/24)+DATE(1970,1,1)</f>
        <v>42004.703865740739</v>
      </c>
      <c r="T2940" s="12">
        <f t="shared" si="229"/>
        <v>42034.703865740739</v>
      </c>
    </row>
    <row r="2941" spans="1:20" ht="60" x14ac:dyDescent="0.25">
      <c r="A2941" s="7">
        <f t="shared" si="225"/>
        <v>103</v>
      </c>
      <c r="B2941">
        <v>2939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8">
        <f t="shared" si="226"/>
        <v>329.2</v>
      </c>
      <c r="Q2941" t="str">
        <f t="shared" si="227"/>
        <v>theater</v>
      </c>
      <c r="R2941" t="str">
        <f t="shared" si="228"/>
        <v>musical</v>
      </c>
      <c r="S2941" s="12">
        <f>(((K2941/60)/60)/24)+DATE(1970,1,1)</f>
        <v>41845.809166666666</v>
      </c>
      <c r="T2941" s="12">
        <f t="shared" si="229"/>
        <v>41879.041666666664</v>
      </c>
    </row>
    <row r="2942" spans="1:20" ht="45" x14ac:dyDescent="0.25">
      <c r="A2942" s="7">
        <f t="shared" si="225"/>
        <v>107</v>
      </c>
      <c r="B2942">
        <v>2940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8">
        <f t="shared" si="226"/>
        <v>81.242424242424249</v>
      </c>
      <c r="Q2942" t="str">
        <f t="shared" si="227"/>
        <v>theater</v>
      </c>
      <c r="R2942" t="str">
        <f t="shared" si="228"/>
        <v>musical</v>
      </c>
      <c r="S2942" s="12">
        <f>(((K2942/60)/60)/24)+DATE(1970,1,1)</f>
        <v>41982.773356481484</v>
      </c>
      <c r="T2942" s="12">
        <f t="shared" si="229"/>
        <v>42022.773356481484</v>
      </c>
    </row>
    <row r="2943" spans="1:20" ht="60" x14ac:dyDescent="0.25">
      <c r="A2943" s="7">
        <f t="shared" si="225"/>
        <v>0</v>
      </c>
      <c r="B2943">
        <v>2941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8">
        <f t="shared" si="226"/>
        <v>1</v>
      </c>
      <c r="Q2943" t="str">
        <f t="shared" si="227"/>
        <v>theater</v>
      </c>
      <c r="R2943" t="str">
        <f t="shared" si="228"/>
        <v>spaces</v>
      </c>
      <c r="S2943" s="12">
        <f>(((K2943/60)/60)/24)+DATE(1970,1,1)</f>
        <v>42034.960127314815</v>
      </c>
      <c r="T2943" s="12">
        <f t="shared" si="229"/>
        <v>42064.960127314815</v>
      </c>
    </row>
    <row r="2944" spans="1:20" ht="60" x14ac:dyDescent="0.25">
      <c r="A2944" s="7">
        <f t="shared" si="225"/>
        <v>20</v>
      </c>
      <c r="B2944">
        <v>2942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8">
        <f t="shared" si="226"/>
        <v>202.22772277227722</v>
      </c>
      <c r="Q2944" t="str">
        <f t="shared" si="227"/>
        <v>theater</v>
      </c>
      <c r="R2944" t="str">
        <f t="shared" si="228"/>
        <v>spaces</v>
      </c>
      <c r="S2944" s="12">
        <f>(((K2944/60)/60)/24)+DATE(1970,1,1)</f>
        <v>42334.803923611107</v>
      </c>
      <c r="T2944" s="12">
        <f t="shared" si="229"/>
        <v>42354.845833333333</v>
      </c>
    </row>
    <row r="2945" spans="1:20" ht="60" x14ac:dyDescent="0.25">
      <c r="A2945" s="7">
        <f t="shared" si="225"/>
        <v>0</v>
      </c>
      <c r="B2945">
        <v>2943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8">
        <f t="shared" si="226"/>
        <v>0</v>
      </c>
      <c r="Q2945" t="str">
        <f t="shared" si="227"/>
        <v>theater</v>
      </c>
      <c r="R2945" t="str">
        <f t="shared" si="228"/>
        <v>spaces</v>
      </c>
      <c r="S2945" s="12">
        <f>(((K2945/60)/60)/24)+DATE(1970,1,1)</f>
        <v>42077.129398148143</v>
      </c>
      <c r="T2945" s="12">
        <f t="shared" si="229"/>
        <v>42107.129398148143</v>
      </c>
    </row>
    <row r="2946" spans="1:20" ht="45" x14ac:dyDescent="0.25">
      <c r="A2946" s="7">
        <f t="shared" si="225"/>
        <v>1</v>
      </c>
      <c r="B2946">
        <v>2944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8">
        <f t="shared" si="226"/>
        <v>100</v>
      </c>
      <c r="Q2946" t="str">
        <f t="shared" si="227"/>
        <v>theater</v>
      </c>
      <c r="R2946" t="str">
        <f t="shared" si="228"/>
        <v>spaces</v>
      </c>
      <c r="S2946" s="12">
        <f>(((K2946/60)/60)/24)+DATE(1970,1,1)</f>
        <v>42132.9143287037</v>
      </c>
      <c r="T2946" s="12">
        <f t="shared" si="229"/>
        <v>42162.9143287037</v>
      </c>
    </row>
    <row r="2947" spans="1:20" ht="60" x14ac:dyDescent="0.25">
      <c r="A2947" s="7">
        <f t="shared" ref="A2947:A3010" si="230">IF(E2947&gt;0,ROUND(100*F2947/E2947,0),0)</f>
        <v>0</v>
      </c>
      <c r="B2947">
        <v>2945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8">
        <f t="shared" ref="P2947:P3010" si="231">IF(M2947&gt;0,F2947/M2947,0)</f>
        <v>0</v>
      </c>
      <c r="Q2947" t="str">
        <f t="shared" ref="Q2947:Q3010" si="232">MID(O2947,1,FIND("/",O2947)-1)</f>
        <v>theater</v>
      </c>
      <c r="R2947" t="str">
        <f t="shared" ref="R2947:R3010" si="233">MID(O2947,FIND("/",O2947)+1,LEN(O2947)-FIND("/",O2947))</f>
        <v>spaces</v>
      </c>
      <c r="S2947" s="12">
        <f>(((K2947/60)/60)/24)+DATE(1970,1,1)</f>
        <v>42118.139583333337</v>
      </c>
      <c r="T2947" s="12">
        <f t="shared" ref="T2947:T3010" si="234">(((J2947/60)/60)/24)+DATE(1970,1,1)</f>
        <v>42148.139583333337</v>
      </c>
    </row>
    <row r="2948" spans="1:20" ht="60" x14ac:dyDescent="0.25">
      <c r="A2948" s="7">
        <f t="shared" si="230"/>
        <v>0</v>
      </c>
      <c r="B2948">
        <v>2946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8">
        <f t="shared" si="231"/>
        <v>1</v>
      </c>
      <c r="Q2948" t="str">
        <f t="shared" si="232"/>
        <v>theater</v>
      </c>
      <c r="R2948" t="str">
        <f t="shared" si="233"/>
        <v>spaces</v>
      </c>
      <c r="S2948" s="12">
        <f>(((K2948/60)/60)/24)+DATE(1970,1,1)</f>
        <v>42567.531157407408</v>
      </c>
      <c r="T2948" s="12">
        <f t="shared" si="234"/>
        <v>42597.531157407408</v>
      </c>
    </row>
    <row r="2949" spans="1:20" ht="60" x14ac:dyDescent="0.25">
      <c r="A2949" s="7">
        <f t="shared" si="230"/>
        <v>4</v>
      </c>
      <c r="B2949">
        <v>2947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8">
        <f t="shared" si="231"/>
        <v>82.461538461538467</v>
      </c>
      <c r="Q2949" t="str">
        <f t="shared" si="232"/>
        <v>theater</v>
      </c>
      <c r="R2949" t="str">
        <f t="shared" si="233"/>
        <v>spaces</v>
      </c>
      <c r="S2949" s="12">
        <f>(((K2949/60)/60)/24)+DATE(1970,1,1)</f>
        <v>42649.562118055561</v>
      </c>
      <c r="T2949" s="12">
        <f t="shared" si="234"/>
        <v>42698.715972222228</v>
      </c>
    </row>
    <row r="2950" spans="1:20" ht="60" x14ac:dyDescent="0.25">
      <c r="A2950" s="7">
        <f t="shared" si="230"/>
        <v>0</v>
      </c>
      <c r="B2950">
        <v>2948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8">
        <f t="shared" si="231"/>
        <v>2.6666666666666665</v>
      </c>
      <c r="Q2950" t="str">
        <f t="shared" si="232"/>
        <v>theater</v>
      </c>
      <c r="R2950" t="str">
        <f t="shared" si="233"/>
        <v>spaces</v>
      </c>
      <c r="S2950" s="12">
        <f>(((K2950/60)/60)/24)+DATE(1970,1,1)</f>
        <v>42097.649224537032</v>
      </c>
      <c r="T2950" s="12">
        <f t="shared" si="234"/>
        <v>42157.649224537032</v>
      </c>
    </row>
    <row r="2951" spans="1:20" ht="60" x14ac:dyDescent="0.25">
      <c r="A2951" s="7">
        <f t="shared" si="230"/>
        <v>3</v>
      </c>
      <c r="B2951">
        <v>2949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8">
        <f t="shared" si="231"/>
        <v>12.5</v>
      </c>
      <c r="Q2951" t="str">
        <f t="shared" si="232"/>
        <v>theater</v>
      </c>
      <c r="R2951" t="str">
        <f t="shared" si="233"/>
        <v>spaces</v>
      </c>
      <c r="S2951" s="12">
        <f>(((K2951/60)/60)/24)+DATE(1970,1,1)</f>
        <v>42297.823113425926</v>
      </c>
      <c r="T2951" s="12">
        <f t="shared" si="234"/>
        <v>42327.864780092597</v>
      </c>
    </row>
    <row r="2952" spans="1:20" ht="60" x14ac:dyDescent="0.25">
      <c r="A2952" s="7">
        <f t="shared" si="230"/>
        <v>0</v>
      </c>
      <c r="B2952">
        <v>2950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8">
        <f t="shared" si="231"/>
        <v>0</v>
      </c>
      <c r="Q2952" t="str">
        <f t="shared" si="232"/>
        <v>theater</v>
      </c>
      <c r="R2952" t="str">
        <f t="shared" si="233"/>
        <v>spaces</v>
      </c>
      <c r="S2952" s="12">
        <f>(((K2952/60)/60)/24)+DATE(1970,1,1)</f>
        <v>42362.36518518519</v>
      </c>
      <c r="T2952" s="12">
        <f t="shared" si="234"/>
        <v>42392.36518518519</v>
      </c>
    </row>
    <row r="2953" spans="1:20" ht="60" x14ac:dyDescent="0.25">
      <c r="A2953" s="7">
        <f t="shared" si="230"/>
        <v>2</v>
      </c>
      <c r="B2953">
        <v>2951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8">
        <f t="shared" si="231"/>
        <v>18.896551724137932</v>
      </c>
      <c r="Q2953" t="str">
        <f t="shared" si="232"/>
        <v>theater</v>
      </c>
      <c r="R2953" t="str">
        <f t="shared" si="233"/>
        <v>spaces</v>
      </c>
      <c r="S2953" s="12">
        <f>(((K2953/60)/60)/24)+DATE(1970,1,1)</f>
        <v>41872.802928240737</v>
      </c>
      <c r="T2953" s="12">
        <f t="shared" si="234"/>
        <v>41917.802928240737</v>
      </c>
    </row>
    <row r="2954" spans="1:20" ht="60" x14ac:dyDescent="0.25">
      <c r="A2954" s="7">
        <f t="shared" si="230"/>
        <v>8</v>
      </c>
      <c r="B2954">
        <v>2952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8">
        <f t="shared" si="231"/>
        <v>200.625</v>
      </c>
      <c r="Q2954" t="str">
        <f t="shared" si="232"/>
        <v>theater</v>
      </c>
      <c r="R2954" t="str">
        <f t="shared" si="233"/>
        <v>spaces</v>
      </c>
      <c r="S2954" s="12">
        <f>(((K2954/60)/60)/24)+DATE(1970,1,1)</f>
        <v>42628.690266203703</v>
      </c>
      <c r="T2954" s="12">
        <f t="shared" si="234"/>
        <v>42660.166666666672</v>
      </c>
    </row>
    <row r="2955" spans="1:20" ht="45" x14ac:dyDescent="0.25">
      <c r="A2955" s="7">
        <f t="shared" si="230"/>
        <v>0</v>
      </c>
      <c r="B2955">
        <v>2953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8">
        <f t="shared" si="231"/>
        <v>201.66666666666666</v>
      </c>
      <c r="Q2955" t="str">
        <f t="shared" si="232"/>
        <v>theater</v>
      </c>
      <c r="R2955" t="str">
        <f t="shared" si="233"/>
        <v>spaces</v>
      </c>
      <c r="S2955" s="12">
        <f>(((K2955/60)/60)/24)+DATE(1970,1,1)</f>
        <v>42255.791909722218</v>
      </c>
      <c r="T2955" s="12">
        <f t="shared" si="234"/>
        <v>42285.791909722218</v>
      </c>
    </row>
    <row r="2956" spans="1:20" ht="45" x14ac:dyDescent="0.25">
      <c r="A2956" s="7">
        <f t="shared" si="230"/>
        <v>0</v>
      </c>
      <c r="B2956">
        <v>2954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8">
        <f t="shared" si="231"/>
        <v>0</v>
      </c>
      <c r="Q2956" t="str">
        <f t="shared" si="232"/>
        <v>theater</v>
      </c>
      <c r="R2956" t="str">
        <f t="shared" si="233"/>
        <v>spaces</v>
      </c>
      <c r="S2956" s="12">
        <f>(((K2956/60)/60)/24)+DATE(1970,1,1)</f>
        <v>42790.583368055552</v>
      </c>
      <c r="T2956" s="12">
        <f t="shared" si="234"/>
        <v>42810.541701388895</v>
      </c>
    </row>
    <row r="2957" spans="1:20" ht="45" x14ac:dyDescent="0.25">
      <c r="A2957" s="7">
        <f t="shared" si="230"/>
        <v>60</v>
      </c>
      <c r="B2957">
        <v>2955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8">
        <f t="shared" si="231"/>
        <v>65</v>
      </c>
      <c r="Q2957" t="str">
        <f t="shared" si="232"/>
        <v>theater</v>
      </c>
      <c r="R2957" t="str">
        <f t="shared" si="233"/>
        <v>spaces</v>
      </c>
      <c r="S2957" s="12">
        <f>(((K2957/60)/60)/24)+DATE(1970,1,1)</f>
        <v>42141.741307870368</v>
      </c>
      <c r="T2957" s="12">
        <f t="shared" si="234"/>
        <v>42171.741307870368</v>
      </c>
    </row>
    <row r="2958" spans="1:20" ht="60" x14ac:dyDescent="0.25">
      <c r="A2958" s="7">
        <f t="shared" si="230"/>
        <v>17</v>
      </c>
      <c r="B2958">
        <v>2956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8">
        <f t="shared" si="231"/>
        <v>66.099999999999994</v>
      </c>
      <c r="Q2958" t="str">
        <f t="shared" si="232"/>
        <v>theater</v>
      </c>
      <c r="R2958" t="str">
        <f t="shared" si="233"/>
        <v>spaces</v>
      </c>
      <c r="S2958" s="12">
        <f>(((K2958/60)/60)/24)+DATE(1970,1,1)</f>
        <v>42464.958912037036</v>
      </c>
      <c r="T2958" s="12">
        <f t="shared" si="234"/>
        <v>42494.958912037036</v>
      </c>
    </row>
    <row r="2959" spans="1:20" ht="45" x14ac:dyDescent="0.25">
      <c r="A2959" s="7">
        <f t="shared" si="230"/>
        <v>2</v>
      </c>
      <c r="B2959">
        <v>2957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8">
        <f t="shared" si="231"/>
        <v>93.333333333333329</v>
      </c>
      <c r="Q2959" t="str">
        <f t="shared" si="232"/>
        <v>theater</v>
      </c>
      <c r="R2959" t="str">
        <f t="shared" si="233"/>
        <v>spaces</v>
      </c>
      <c r="S2959" s="12">
        <f>(((K2959/60)/60)/24)+DATE(1970,1,1)</f>
        <v>42031.011249999996</v>
      </c>
      <c r="T2959" s="12">
        <f t="shared" si="234"/>
        <v>42090.969583333332</v>
      </c>
    </row>
    <row r="2960" spans="1:20" ht="45" x14ac:dyDescent="0.25">
      <c r="A2960" s="7">
        <f t="shared" si="230"/>
        <v>0</v>
      </c>
      <c r="B2960">
        <v>2958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8">
        <f t="shared" si="231"/>
        <v>0</v>
      </c>
      <c r="Q2960" t="str">
        <f t="shared" si="232"/>
        <v>theater</v>
      </c>
      <c r="R2960" t="str">
        <f t="shared" si="233"/>
        <v>spaces</v>
      </c>
      <c r="S2960" s="12">
        <f>(((K2960/60)/60)/24)+DATE(1970,1,1)</f>
        <v>42438.779131944444</v>
      </c>
      <c r="T2960" s="12">
        <f t="shared" si="234"/>
        <v>42498.73746527778</v>
      </c>
    </row>
    <row r="2961" spans="1:20" ht="60" x14ac:dyDescent="0.25">
      <c r="A2961" s="7">
        <f t="shared" si="230"/>
        <v>0</v>
      </c>
      <c r="B2961">
        <v>2959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8">
        <f t="shared" si="231"/>
        <v>0</v>
      </c>
      <c r="Q2961" t="str">
        <f t="shared" si="232"/>
        <v>theater</v>
      </c>
      <c r="R2961" t="str">
        <f t="shared" si="233"/>
        <v>spaces</v>
      </c>
      <c r="S2961" s="12">
        <f>(((K2961/60)/60)/24)+DATE(1970,1,1)</f>
        <v>42498.008391203708</v>
      </c>
      <c r="T2961" s="12">
        <f t="shared" si="234"/>
        <v>42528.008391203708</v>
      </c>
    </row>
    <row r="2962" spans="1:20" ht="45" x14ac:dyDescent="0.25">
      <c r="A2962" s="7">
        <f t="shared" si="230"/>
        <v>0</v>
      </c>
      <c r="B2962">
        <v>2960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8">
        <f t="shared" si="231"/>
        <v>0</v>
      </c>
      <c r="Q2962" t="str">
        <f t="shared" si="232"/>
        <v>theater</v>
      </c>
      <c r="R2962" t="str">
        <f t="shared" si="233"/>
        <v>spaces</v>
      </c>
      <c r="S2962" s="12">
        <f>(((K2962/60)/60)/24)+DATE(1970,1,1)</f>
        <v>41863.757210648146</v>
      </c>
      <c r="T2962" s="12">
        <f t="shared" si="234"/>
        <v>41893.757210648146</v>
      </c>
    </row>
    <row r="2963" spans="1:20" ht="60" x14ac:dyDescent="0.25">
      <c r="A2963" s="7">
        <f t="shared" si="230"/>
        <v>110</v>
      </c>
      <c r="B2963">
        <v>2961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8">
        <f t="shared" si="231"/>
        <v>50.75</v>
      </c>
      <c r="Q2963" t="str">
        <f t="shared" si="232"/>
        <v>theater</v>
      </c>
      <c r="R2963" t="str">
        <f t="shared" si="233"/>
        <v>plays</v>
      </c>
      <c r="S2963" s="12">
        <f>(((K2963/60)/60)/24)+DATE(1970,1,1)</f>
        <v>42061.212488425925</v>
      </c>
      <c r="T2963" s="12">
        <f t="shared" si="234"/>
        <v>42089.166666666672</v>
      </c>
    </row>
    <row r="2964" spans="1:20" ht="60" x14ac:dyDescent="0.25">
      <c r="A2964" s="7">
        <f t="shared" si="230"/>
        <v>122</v>
      </c>
      <c r="B2964">
        <v>2962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8">
        <f t="shared" si="231"/>
        <v>60.9</v>
      </c>
      <c r="Q2964" t="str">
        <f t="shared" si="232"/>
        <v>theater</v>
      </c>
      <c r="R2964" t="str">
        <f t="shared" si="233"/>
        <v>plays</v>
      </c>
      <c r="S2964" s="12">
        <f>(((K2964/60)/60)/24)+DATE(1970,1,1)</f>
        <v>42036.24428240741</v>
      </c>
      <c r="T2964" s="12">
        <f t="shared" si="234"/>
        <v>42064.290972222225</v>
      </c>
    </row>
    <row r="2965" spans="1:20" ht="60" x14ac:dyDescent="0.25">
      <c r="A2965" s="7">
        <f t="shared" si="230"/>
        <v>107</v>
      </c>
      <c r="B2965">
        <v>2963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8">
        <f t="shared" si="231"/>
        <v>109.03061224489795</v>
      </c>
      <c r="Q2965" t="str">
        <f t="shared" si="232"/>
        <v>theater</v>
      </c>
      <c r="R2965" t="str">
        <f t="shared" si="233"/>
        <v>plays</v>
      </c>
      <c r="S2965" s="12">
        <f>(((K2965/60)/60)/24)+DATE(1970,1,1)</f>
        <v>42157.470185185186</v>
      </c>
      <c r="T2965" s="12">
        <f t="shared" si="234"/>
        <v>42187.470185185186</v>
      </c>
    </row>
    <row r="2966" spans="1:20" ht="60" x14ac:dyDescent="0.25">
      <c r="A2966" s="7">
        <f t="shared" si="230"/>
        <v>101</v>
      </c>
      <c r="B2966">
        <v>2964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8">
        <f t="shared" si="231"/>
        <v>25.692295918367346</v>
      </c>
      <c r="Q2966" t="str">
        <f t="shared" si="232"/>
        <v>theater</v>
      </c>
      <c r="R2966" t="str">
        <f t="shared" si="233"/>
        <v>plays</v>
      </c>
      <c r="S2966" s="12">
        <f>(((K2966/60)/60)/24)+DATE(1970,1,1)</f>
        <v>41827.909942129627</v>
      </c>
      <c r="T2966" s="12">
        <f t="shared" si="234"/>
        <v>41857.897222222222</v>
      </c>
    </row>
    <row r="2967" spans="1:20" ht="60" x14ac:dyDescent="0.25">
      <c r="A2967" s="7">
        <f t="shared" si="230"/>
        <v>109</v>
      </c>
      <c r="B2967">
        <v>2965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8">
        <f t="shared" si="231"/>
        <v>41.92307692307692</v>
      </c>
      <c r="Q2967" t="str">
        <f t="shared" si="232"/>
        <v>theater</v>
      </c>
      <c r="R2967" t="str">
        <f t="shared" si="233"/>
        <v>plays</v>
      </c>
      <c r="S2967" s="12">
        <f>(((K2967/60)/60)/24)+DATE(1970,1,1)</f>
        <v>42162.729548611111</v>
      </c>
      <c r="T2967" s="12">
        <f t="shared" si="234"/>
        <v>42192.729548611111</v>
      </c>
    </row>
    <row r="2968" spans="1:20" ht="60" x14ac:dyDescent="0.25">
      <c r="A2968" s="7">
        <f t="shared" si="230"/>
        <v>114</v>
      </c>
      <c r="B2968">
        <v>2966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8">
        <f t="shared" si="231"/>
        <v>88.7734375</v>
      </c>
      <c r="Q2968" t="str">
        <f t="shared" si="232"/>
        <v>theater</v>
      </c>
      <c r="R2968" t="str">
        <f t="shared" si="233"/>
        <v>plays</v>
      </c>
      <c r="S2968" s="12">
        <f>(((K2968/60)/60)/24)+DATE(1970,1,1)</f>
        <v>42233.738564814819</v>
      </c>
      <c r="T2968" s="12">
        <f t="shared" si="234"/>
        <v>42263.738564814819</v>
      </c>
    </row>
    <row r="2969" spans="1:20" ht="45" x14ac:dyDescent="0.25">
      <c r="A2969" s="7">
        <f t="shared" si="230"/>
        <v>114</v>
      </c>
      <c r="B2969">
        <v>2967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8">
        <f t="shared" si="231"/>
        <v>80.225352112676063</v>
      </c>
      <c r="Q2969" t="str">
        <f t="shared" si="232"/>
        <v>theater</v>
      </c>
      <c r="R2969" t="str">
        <f t="shared" si="233"/>
        <v>plays</v>
      </c>
      <c r="S2969" s="12">
        <f>(((K2969/60)/60)/24)+DATE(1970,1,1)</f>
        <v>42042.197824074072</v>
      </c>
      <c r="T2969" s="12">
        <f t="shared" si="234"/>
        <v>42072.156157407408</v>
      </c>
    </row>
    <row r="2970" spans="1:20" ht="30" x14ac:dyDescent="0.25">
      <c r="A2970" s="7">
        <f t="shared" si="230"/>
        <v>106</v>
      </c>
      <c r="B2970">
        <v>2968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8">
        <f t="shared" si="231"/>
        <v>78.936170212765958</v>
      </c>
      <c r="Q2970" t="str">
        <f t="shared" si="232"/>
        <v>theater</v>
      </c>
      <c r="R2970" t="str">
        <f t="shared" si="233"/>
        <v>plays</v>
      </c>
      <c r="S2970" s="12">
        <f>(((K2970/60)/60)/24)+DATE(1970,1,1)</f>
        <v>42585.523842592593</v>
      </c>
      <c r="T2970" s="12">
        <f t="shared" si="234"/>
        <v>42599.165972222225</v>
      </c>
    </row>
    <row r="2971" spans="1:20" ht="60" x14ac:dyDescent="0.25">
      <c r="A2971" s="7">
        <f t="shared" si="230"/>
        <v>163</v>
      </c>
      <c r="B2971">
        <v>2969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8">
        <f t="shared" si="231"/>
        <v>95.588235294117652</v>
      </c>
      <c r="Q2971" t="str">
        <f t="shared" si="232"/>
        <v>theater</v>
      </c>
      <c r="R2971" t="str">
        <f t="shared" si="233"/>
        <v>plays</v>
      </c>
      <c r="S2971" s="12">
        <f>(((K2971/60)/60)/24)+DATE(1970,1,1)</f>
        <v>42097.786493055552</v>
      </c>
      <c r="T2971" s="12">
        <f t="shared" si="234"/>
        <v>42127.952083333337</v>
      </c>
    </row>
    <row r="2972" spans="1:20" ht="45" x14ac:dyDescent="0.25">
      <c r="A2972" s="7">
        <f t="shared" si="230"/>
        <v>106</v>
      </c>
      <c r="B2972">
        <v>2970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8">
        <f t="shared" si="231"/>
        <v>69.890109890109883</v>
      </c>
      <c r="Q2972" t="str">
        <f t="shared" si="232"/>
        <v>theater</v>
      </c>
      <c r="R2972" t="str">
        <f t="shared" si="233"/>
        <v>plays</v>
      </c>
      <c r="S2972" s="12">
        <f>(((K2972/60)/60)/24)+DATE(1970,1,1)</f>
        <v>41808.669571759259</v>
      </c>
      <c r="T2972" s="12">
        <f t="shared" si="234"/>
        <v>41838.669571759259</v>
      </c>
    </row>
    <row r="2973" spans="1:20" ht="60" x14ac:dyDescent="0.25">
      <c r="A2973" s="7">
        <f t="shared" si="230"/>
        <v>100</v>
      </c>
      <c r="B2973">
        <v>2971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8">
        <f t="shared" si="231"/>
        <v>74.534883720930239</v>
      </c>
      <c r="Q2973" t="str">
        <f t="shared" si="232"/>
        <v>theater</v>
      </c>
      <c r="R2973" t="str">
        <f t="shared" si="233"/>
        <v>plays</v>
      </c>
      <c r="S2973" s="12">
        <f>(((K2973/60)/60)/24)+DATE(1970,1,1)</f>
        <v>41852.658310185187</v>
      </c>
      <c r="T2973" s="12">
        <f t="shared" si="234"/>
        <v>41882.658310185187</v>
      </c>
    </row>
    <row r="2974" spans="1:20" ht="30" x14ac:dyDescent="0.25">
      <c r="A2974" s="7">
        <f t="shared" si="230"/>
        <v>105</v>
      </c>
      <c r="B2974">
        <v>2972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8">
        <f t="shared" si="231"/>
        <v>123.94117647058823</v>
      </c>
      <c r="Q2974" t="str">
        <f t="shared" si="232"/>
        <v>theater</v>
      </c>
      <c r="R2974" t="str">
        <f t="shared" si="233"/>
        <v>plays</v>
      </c>
      <c r="S2974" s="12">
        <f>(((K2974/60)/60)/24)+DATE(1970,1,1)</f>
        <v>42694.110185185185</v>
      </c>
      <c r="T2974" s="12">
        <f t="shared" si="234"/>
        <v>42709.041666666672</v>
      </c>
    </row>
    <row r="2975" spans="1:20" ht="60" x14ac:dyDescent="0.25">
      <c r="A2975" s="7">
        <f t="shared" si="230"/>
        <v>175</v>
      </c>
      <c r="B2975">
        <v>2973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8">
        <f t="shared" si="231"/>
        <v>264.84848484848487</v>
      </c>
      <c r="Q2975" t="str">
        <f t="shared" si="232"/>
        <v>theater</v>
      </c>
      <c r="R2975" t="str">
        <f t="shared" si="233"/>
        <v>plays</v>
      </c>
      <c r="S2975" s="12">
        <f>(((K2975/60)/60)/24)+DATE(1970,1,1)</f>
        <v>42341.818379629629</v>
      </c>
      <c r="T2975" s="12">
        <f t="shared" si="234"/>
        <v>42370.166666666672</v>
      </c>
    </row>
    <row r="2976" spans="1:20" ht="60" x14ac:dyDescent="0.25">
      <c r="A2976" s="7">
        <f t="shared" si="230"/>
        <v>102</v>
      </c>
      <c r="B2976">
        <v>2974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8">
        <f t="shared" si="231"/>
        <v>58.620689655172413</v>
      </c>
      <c r="Q2976" t="str">
        <f t="shared" si="232"/>
        <v>theater</v>
      </c>
      <c r="R2976" t="str">
        <f t="shared" si="233"/>
        <v>plays</v>
      </c>
      <c r="S2976" s="12">
        <f>(((K2976/60)/60)/24)+DATE(1970,1,1)</f>
        <v>41880.061006944445</v>
      </c>
      <c r="T2976" s="12">
        <f t="shared" si="234"/>
        <v>41908.065972222219</v>
      </c>
    </row>
    <row r="2977" spans="1:20" ht="60" x14ac:dyDescent="0.25">
      <c r="A2977" s="7">
        <f t="shared" si="230"/>
        <v>100</v>
      </c>
      <c r="B2977">
        <v>2975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8">
        <f t="shared" si="231"/>
        <v>70.884955752212392</v>
      </c>
      <c r="Q2977" t="str">
        <f t="shared" si="232"/>
        <v>theater</v>
      </c>
      <c r="R2977" t="str">
        <f t="shared" si="233"/>
        <v>plays</v>
      </c>
      <c r="S2977" s="12">
        <f>(((K2977/60)/60)/24)+DATE(1970,1,1)</f>
        <v>41941.683865740742</v>
      </c>
      <c r="T2977" s="12">
        <f t="shared" si="234"/>
        <v>41970.125</v>
      </c>
    </row>
    <row r="2978" spans="1:20" ht="45" x14ac:dyDescent="0.25">
      <c r="A2978" s="7">
        <f t="shared" si="230"/>
        <v>171</v>
      </c>
      <c r="B2978">
        <v>2976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8">
        <f t="shared" si="231"/>
        <v>8.5714285714285712</v>
      </c>
      <c r="Q2978" t="str">
        <f t="shared" si="232"/>
        <v>theater</v>
      </c>
      <c r="R2978" t="str">
        <f t="shared" si="233"/>
        <v>plays</v>
      </c>
      <c r="S2978" s="12">
        <f>(((K2978/60)/60)/24)+DATE(1970,1,1)</f>
        <v>42425.730671296296</v>
      </c>
      <c r="T2978" s="12">
        <f t="shared" si="234"/>
        <v>42442.5</v>
      </c>
    </row>
    <row r="2979" spans="1:20" ht="60" x14ac:dyDescent="0.25">
      <c r="A2979" s="7">
        <f t="shared" si="230"/>
        <v>114</v>
      </c>
      <c r="B2979">
        <v>2977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8">
        <f t="shared" si="231"/>
        <v>113.56666666666666</v>
      </c>
      <c r="Q2979" t="str">
        <f t="shared" si="232"/>
        <v>theater</v>
      </c>
      <c r="R2979" t="str">
        <f t="shared" si="233"/>
        <v>plays</v>
      </c>
      <c r="S2979" s="12">
        <f>(((K2979/60)/60)/24)+DATE(1970,1,1)</f>
        <v>42026.88118055556</v>
      </c>
      <c r="T2979" s="12">
        <f t="shared" si="234"/>
        <v>42086.093055555553</v>
      </c>
    </row>
    <row r="2980" spans="1:20" ht="60" x14ac:dyDescent="0.25">
      <c r="A2980" s="7">
        <f t="shared" si="230"/>
        <v>129</v>
      </c>
      <c r="B2980">
        <v>2978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8">
        <f t="shared" si="231"/>
        <v>60.6875</v>
      </c>
      <c r="Q2980" t="str">
        <f t="shared" si="232"/>
        <v>theater</v>
      </c>
      <c r="R2980" t="str">
        <f t="shared" si="233"/>
        <v>plays</v>
      </c>
      <c r="S2980" s="12">
        <f>(((K2980/60)/60)/24)+DATE(1970,1,1)</f>
        <v>41922.640590277777</v>
      </c>
      <c r="T2980" s="12">
        <f t="shared" si="234"/>
        <v>41932.249305555553</v>
      </c>
    </row>
    <row r="2981" spans="1:20" ht="60" x14ac:dyDescent="0.25">
      <c r="A2981" s="7">
        <f t="shared" si="230"/>
        <v>101</v>
      </c>
      <c r="B2981">
        <v>2979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8">
        <f t="shared" si="231"/>
        <v>110.21739130434783</v>
      </c>
      <c r="Q2981" t="str">
        <f t="shared" si="232"/>
        <v>theater</v>
      </c>
      <c r="R2981" t="str">
        <f t="shared" si="233"/>
        <v>plays</v>
      </c>
      <c r="S2981" s="12">
        <f>(((K2981/60)/60)/24)+DATE(1970,1,1)</f>
        <v>41993.824340277773</v>
      </c>
      <c r="T2981" s="12">
        <f t="shared" si="234"/>
        <v>42010.25</v>
      </c>
    </row>
    <row r="2982" spans="1:20" ht="45" x14ac:dyDescent="0.25">
      <c r="A2982" s="7">
        <f t="shared" si="230"/>
        <v>109</v>
      </c>
      <c r="B2982">
        <v>2980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8">
        <f t="shared" si="231"/>
        <v>136.45833333333334</v>
      </c>
      <c r="Q2982" t="str">
        <f t="shared" si="232"/>
        <v>theater</v>
      </c>
      <c r="R2982" t="str">
        <f t="shared" si="233"/>
        <v>plays</v>
      </c>
      <c r="S2982" s="12">
        <f>(((K2982/60)/60)/24)+DATE(1970,1,1)</f>
        <v>42219.915856481486</v>
      </c>
      <c r="T2982" s="12">
        <f t="shared" si="234"/>
        <v>42240.083333333328</v>
      </c>
    </row>
    <row r="2983" spans="1:20" ht="60" x14ac:dyDescent="0.25">
      <c r="A2983" s="7">
        <f t="shared" si="230"/>
        <v>129</v>
      </c>
      <c r="B2983">
        <v>2981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8">
        <f t="shared" si="231"/>
        <v>53.164948453608247</v>
      </c>
      <c r="Q2983" t="str">
        <f t="shared" si="232"/>
        <v>theater</v>
      </c>
      <c r="R2983" t="str">
        <f t="shared" si="233"/>
        <v>spaces</v>
      </c>
      <c r="S2983" s="12">
        <f>(((K2983/60)/60)/24)+DATE(1970,1,1)</f>
        <v>42225.559675925921</v>
      </c>
      <c r="T2983" s="12">
        <f t="shared" si="234"/>
        <v>42270.559675925921</v>
      </c>
    </row>
    <row r="2984" spans="1:20" ht="45" x14ac:dyDescent="0.25">
      <c r="A2984" s="7">
        <f t="shared" si="230"/>
        <v>102</v>
      </c>
      <c r="B2984">
        <v>2982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8">
        <f t="shared" si="231"/>
        <v>86.491525423728817</v>
      </c>
      <c r="Q2984" t="str">
        <f t="shared" si="232"/>
        <v>theater</v>
      </c>
      <c r="R2984" t="str">
        <f t="shared" si="233"/>
        <v>spaces</v>
      </c>
      <c r="S2984" s="12">
        <f>(((K2984/60)/60)/24)+DATE(1970,1,1)</f>
        <v>42381.686840277776</v>
      </c>
      <c r="T2984" s="12">
        <f t="shared" si="234"/>
        <v>42411.686840277776</v>
      </c>
    </row>
    <row r="2985" spans="1:20" ht="45" x14ac:dyDescent="0.25">
      <c r="A2985" s="7">
        <f t="shared" si="230"/>
        <v>147</v>
      </c>
      <c r="B2985">
        <v>2983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8">
        <f t="shared" si="231"/>
        <v>155.23827397260274</v>
      </c>
      <c r="Q2985" t="str">
        <f t="shared" si="232"/>
        <v>theater</v>
      </c>
      <c r="R2985" t="str">
        <f t="shared" si="233"/>
        <v>spaces</v>
      </c>
      <c r="S2985" s="12">
        <f>(((K2985/60)/60)/24)+DATE(1970,1,1)</f>
        <v>41894.632361111115</v>
      </c>
      <c r="T2985" s="12">
        <f t="shared" si="234"/>
        <v>41954.674027777779</v>
      </c>
    </row>
    <row r="2986" spans="1:20" ht="60" x14ac:dyDescent="0.25">
      <c r="A2986" s="7">
        <f t="shared" si="230"/>
        <v>100</v>
      </c>
      <c r="B2986">
        <v>2984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8">
        <f t="shared" si="231"/>
        <v>115.08256880733946</v>
      </c>
      <c r="Q2986" t="str">
        <f t="shared" si="232"/>
        <v>theater</v>
      </c>
      <c r="R2986" t="str">
        <f t="shared" si="233"/>
        <v>spaces</v>
      </c>
      <c r="S2986" s="12">
        <f>(((K2986/60)/60)/24)+DATE(1970,1,1)</f>
        <v>42576.278715277775</v>
      </c>
      <c r="T2986" s="12">
        <f t="shared" si="234"/>
        <v>42606.278715277775</v>
      </c>
    </row>
    <row r="2987" spans="1:20" ht="60" x14ac:dyDescent="0.25">
      <c r="A2987" s="7">
        <f t="shared" si="230"/>
        <v>122</v>
      </c>
      <c r="B2987">
        <v>2985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8">
        <f t="shared" si="231"/>
        <v>109.5945945945946</v>
      </c>
      <c r="Q2987" t="str">
        <f t="shared" si="232"/>
        <v>theater</v>
      </c>
      <c r="R2987" t="str">
        <f t="shared" si="233"/>
        <v>spaces</v>
      </c>
      <c r="S2987" s="12">
        <f>(((K2987/60)/60)/24)+DATE(1970,1,1)</f>
        <v>42654.973703703698</v>
      </c>
      <c r="T2987" s="12">
        <f t="shared" si="234"/>
        <v>42674.166666666672</v>
      </c>
    </row>
    <row r="2988" spans="1:20" ht="45" x14ac:dyDescent="0.25">
      <c r="A2988" s="7">
        <f t="shared" si="230"/>
        <v>106</v>
      </c>
      <c r="B2988">
        <v>2986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8">
        <f t="shared" si="231"/>
        <v>45.214285714285715</v>
      </c>
      <c r="Q2988" t="str">
        <f t="shared" si="232"/>
        <v>theater</v>
      </c>
      <c r="R2988" t="str">
        <f t="shared" si="233"/>
        <v>spaces</v>
      </c>
      <c r="S2988" s="12">
        <f>(((K2988/60)/60)/24)+DATE(1970,1,1)</f>
        <v>42431.500069444446</v>
      </c>
      <c r="T2988" s="12">
        <f t="shared" si="234"/>
        <v>42491.458402777775</v>
      </c>
    </row>
    <row r="2989" spans="1:20" ht="60" x14ac:dyDescent="0.25">
      <c r="A2989" s="7">
        <f t="shared" si="230"/>
        <v>110</v>
      </c>
      <c r="B2989">
        <v>2987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8">
        <f t="shared" si="231"/>
        <v>104.15169811320754</v>
      </c>
      <c r="Q2989" t="str">
        <f t="shared" si="232"/>
        <v>theater</v>
      </c>
      <c r="R2989" t="str">
        <f t="shared" si="233"/>
        <v>spaces</v>
      </c>
      <c r="S2989" s="12">
        <f>(((K2989/60)/60)/24)+DATE(1970,1,1)</f>
        <v>42627.307303240741</v>
      </c>
      <c r="T2989" s="12">
        <f t="shared" si="234"/>
        <v>42656</v>
      </c>
    </row>
    <row r="2990" spans="1:20" ht="60" x14ac:dyDescent="0.25">
      <c r="A2990" s="7">
        <f t="shared" si="230"/>
        <v>100</v>
      </c>
      <c r="B2990">
        <v>2988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8">
        <f t="shared" si="231"/>
        <v>35.714285714285715</v>
      </c>
      <c r="Q2990" t="str">
        <f t="shared" si="232"/>
        <v>theater</v>
      </c>
      <c r="R2990" t="str">
        <f t="shared" si="233"/>
        <v>spaces</v>
      </c>
      <c r="S2990" s="12">
        <f>(((K2990/60)/60)/24)+DATE(1970,1,1)</f>
        <v>42511.362048611118</v>
      </c>
      <c r="T2990" s="12">
        <f t="shared" si="234"/>
        <v>42541.362048611118</v>
      </c>
    </row>
    <row r="2991" spans="1:20" x14ac:dyDescent="0.25">
      <c r="A2991" s="7">
        <f t="shared" si="230"/>
        <v>177</v>
      </c>
      <c r="B2991">
        <v>2989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8">
        <f t="shared" si="231"/>
        <v>96.997252747252745</v>
      </c>
      <c r="Q2991" t="str">
        <f t="shared" si="232"/>
        <v>theater</v>
      </c>
      <c r="R2991" t="str">
        <f t="shared" si="233"/>
        <v>spaces</v>
      </c>
      <c r="S2991" s="12">
        <f>(((K2991/60)/60)/24)+DATE(1970,1,1)</f>
        <v>42337.02039351852</v>
      </c>
      <c r="T2991" s="12">
        <f t="shared" si="234"/>
        <v>42359.207638888889</v>
      </c>
    </row>
    <row r="2992" spans="1:20" ht="60" x14ac:dyDescent="0.25">
      <c r="A2992" s="7">
        <f t="shared" si="230"/>
        <v>100</v>
      </c>
      <c r="B2992">
        <v>2990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8">
        <f t="shared" si="231"/>
        <v>370.37037037037038</v>
      </c>
      <c r="Q2992" t="str">
        <f t="shared" si="232"/>
        <v>theater</v>
      </c>
      <c r="R2992" t="str">
        <f t="shared" si="233"/>
        <v>spaces</v>
      </c>
      <c r="S2992" s="12">
        <f>(((K2992/60)/60)/24)+DATE(1970,1,1)</f>
        <v>42341.57430555555</v>
      </c>
      <c r="T2992" s="12">
        <f t="shared" si="234"/>
        <v>42376.57430555555</v>
      </c>
    </row>
    <row r="2993" spans="1:20" ht="60" x14ac:dyDescent="0.25">
      <c r="A2993" s="7">
        <f t="shared" si="230"/>
        <v>103</v>
      </c>
      <c r="B2993">
        <v>2991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8">
        <f t="shared" si="231"/>
        <v>94.408602150537632</v>
      </c>
      <c r="Q2993" t="str">
        <f t="shared" si="232"/>
        <v>theater</v>
      </c>
      <c r="R2993" t="str">
        <f t="shared" si="233"/>
        <v>spaces</v>
      </c>
      <c r="S2993" s="12">
        <f>(((K2993/60)/60)/24)+DATE(1970,1,1)</f>
        <v>42740.837152777778</v>
      </c>
      <c r="T2993" s="12">
        <f t="shared" si="234"/>
        <v>42762.837152777778</v>
      </c>
    </row>
    <row r="2994" spans="1:20" ht="45" x14ac:dyDescent="0.25">
      <c r="A2994" s="7">
        <f t="shared" si="230"/>
        <v>105</v>
      </c>
      <c r="B2994">
        <v>2992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8">
        <f t="shared" si="231"/>
        <v>48.984375</v>
      </c>
      <c r="Q2994" t="str">
        <f t="shared" si="232"/>
        <v>theater</v>
      </c>
      <c r="R2994" t="str">
        <f t="shared" si="233"/>
        <v>spaces</v>
      </c>
      <c r="S2994" s="12">
        <f>(((K2994/60)/60)/24)+DATE(1970,1,1)</f>
        <v>42622.767476851848</v>
      </c>
      <c r="T2994" s="12">
        <f t="shared" si="234"/>
        <v>42652.767476851848</v>
      </c>
    </row>
    <row r="2995" spans="1:20" x14ac:dyDescent="0.25">
      <c r="A2995" s="7">
        <f t="shared" si="230"/>
        <v>100</v>
      </c>
      <c r="B2995">
        <v>2993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8">
        <f t="shared" si="231"/>
        <v>45.590909090909093</v>
      </c>
      <c r="Q2995" t="str">
        <f t="shared" si="232"/>
        <v>theater</v>
      </c>
      <c r="R2995" t="str">
        <f t="shared" si="233"/>
        <v>spaces</v>
      </c>
      <c r="S2995" s="12">
        <f>(((K2995/60)/60)/24)+DATE(1970,1,1)</f>
        <v>42390.838738425926</v>
      </c>
      <c r="T2995" s="12">
        <f t="shared" si="234"/>
        <v>42420.838738425926</v>
      </c>
    </row>
    <row r="2996" spans="1:20" ht="45" x14ac:dyDescent="0.25">
      <c r="A2996" s="7">
        <f t="shared" si="230"/>
        <v>458</v>
      </c>
      <c r="B2996">
        <v>2994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8">
        <f t="shared" si="231"/>
        <v>23.275254237288134</v>
      </c>
      <c r="Q2996" t="str">
        <f t="shared" si="232"/>
        <v>theater</v>
      </c>
      <c r="R2996" t="str">
        <f t="shared" si="233"/>
        <v>spaces</v>
      </c>
      <c r="S2996" s="12">
        <f>(((K2996/60)/60)/24)+DATE(1970,1,1)</f>
        <v>41885.478842592594</v>
      </c>
      <c r="T2996" s="12">
        <f t="shared" si="234"/>
        <v>41915.478842592594</v>
      </c>
    </row>
    <row r="2997" spans="1:20" ht="60" x14ac:dyDescent="0.25">
      <c r="A2997" s="7">
        <f t="shared" si="230"/>
        <v>105</v>
      </c>
      <c r="B2997">
        <v>2995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8">
        <f t="shared" si="231"/>
        <v>63.2289156626506</v>
      </c>
      <c r="Q2997" t="str">
        <f t="shared" si="232"/>
        <v>theater</v>
      </c>
      <c r="R2997" t="str">
        <f t="shared" si="233"/>
        <v>spaces</v>
      </c>
      <c r="S2997" s="12">
        <f>(((K2997/60)/60)/24)+DATE(1970,1,1)</f>
        <v>42724.665173611109</v>
      </c>
      <c r="T2997" s="12">
        <f t="shared" si="234"/>
        <v>42754.665173611109</v>
      </c>
    </row>
    <row r="2998" spans="1:20" ht="45" x14ac:dyDescent="0.25">
      <c r="A2998" s="7">
        <f t="shared" si="230"/>
        <v>172</v>
      </c>
      <c r="B2998">
        <v>2996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8">
        <f t="shared" si="231"/>
        <v>153.5204081632653</v>
      </c>
      <c r="Q2998" t="str">
        <f t="shared" si="232"/>
        <v>theater</v>
      </c>
      <c r="R2998" t="str">
        <f t="shared" si="233"/>
        <v>spaces</v>
      </c>
      <c r="S2998" s="12">
        <f>(((K2998/60)/60)/24)+DATE(1970,1,1)</f>
        <v>42090.912500000006</v>
      </c>
      <c r="T2998" s="12">
        <f t="shared" si="234"/>
        <v>42150.912500000006</v>
      </c>
    </row>
    <row r="2999" spans="1:20" ht="60" x14ac:dyDescent="0.25">
      <c r="A2999" s="7">
        <f t="shared" si="230"/>
        <v>104</v>
      </c>
      <c r="B2999">
        <v>2997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8">
        <f t="shared" si="231"/>
        <v>90.2</v>
      </c>
      <c r="Q2999" t="str">
        <f t="shared" si="232"/>
        <v>theater</v>
      </c>
      <c r="R2999" t="str">
        <f t="shared" si="233"/>
        <v>spaces</v>
      </c>
      <c r="S2999" s="12">
        <f>(((K2999/60)/60)/24)+DATE(1970,1,1)</f>
        <v>42775.733715277776</v>
      </c>
      <c r="T2999" s="12">
        <f t="shared" si="234"/>
        <v>42793.207638888889</v>
      </c>
    </row>
    <row r="3000" spans="1:20" ht="60" x14ac:dyDescent="0.25">
      <c r="A3000" s="7">
        <f t="shared" si="230"/>
        <v>103</v>
      </c>
      <c r="B3000">
        <v>2998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8">
        <f t="shared" si="231"/>
        <v>118.97113163972287</v>
      </c>
      <c r="Q3000" t="str">
        <f t="shared" si="232"/>
        <v>theater</v>
      </c>
      <c r="R3000" t="str">
        <f t="shared" si="233"/>
        <v>spaces</v>
      </c>
      <c r="S3000" s="12">
        <f>(((K3000/60)/60)/24)+DATE(1970,1,1)</f>
        <v>41778.193622685183</v>
      </c>
      <c r="T3000" s="12">
        <f t="shared" si="234"/>
        <v>41806.184027777781</v>
      </c>
    </row>
    <row r="3001" spans="1:20" ht="60" x14ac:dyDescent="0.25">
      <c r="A3001" s="7">
        <f t="shared" si="230"/>
        <v>119</v>
      </c>
      <c r="B3001">
        <v>2999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8">
        <f t="shared" si="231"/>
        <v>80.25</v>
      </c>
      <c r="Q3001" t="str">
        <f t="shared" si="232"/>
        <v>theater</v>
      </c>
      <c r="R3001" t="str">
        <f t="shared" si="233"/>
        <v>spaces</v>
      </c>
      <c r="S3001" s="12">
        <f>(((K3001/60)/60)/24)+DATE(1970,1,1)</f>
        <v>42780.740277777775</v>
      </c>
      <c r="T3001" s="12">
        <f t="shared" si="234"/>
        <v>42795.083333333328</v>
      </c>
    </row>
    <row r="3002" spans="1:20" ht="60" x14ac:dyDescent="0.25">
      <c r="A3002" s="7">
        <f t="shared" si="230"/>
        <v>100</v>
      </c>
      <c r="B3002">
        <v>3000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8">
        <f t="shared" si="231"/>
        <v>62.5</v>
      </c>
      <c r="Q3002" t="str">
        <f t="shared" si="232"/>
        <v>theater</v>
      </c>
      <c r="R3002" t="str">
        <f t="shared" si="233"/>
        <v>spaces</v>
      </c>
      <c r="S3002" s="12">
        <f>(((K3002/60)/60)/24)+DATE(1970,1,1)</f>
        <v>42752.827199074076</v>
      </c>
      <c r="T3002" s="12">
        <f t="shared" si="234"/>
        <v>42766.75</v>
      </c>
    </row>
    <row r="3003" spans="1:20" ht="45" x14ac:dyDescent="0.25">
      <c r="A3003" s="7">
        <f t="shared" si="230"/>
        <v>319</v>
      </c>
      <c r="B3003">
        <v>3001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8">
        <f t="shared" si="231"/>
        <v>131.37719999999999</v>
      </c>
      <c r="Q3003" t="str">
        <f t="shared" si="232"/>
        <v>theater</v>
      </c>
      <c r="R3003" t="str">
        <f t="shared" si="233"/>
        <v>spaces</v>
      </c>
      <c r="S3003" s="12">
        <f>(((K3003/60)/60)/24)+DATE(1970,1,1)</f>
        <v>42534.895625000005</v>
      </c>
      <c r="T3003" s="12">
        <f t="shared" si="234"/>
        <v>42564.895625000005</v>
      </c>
    </row>
    <row r="3004" spans="1:20" ht="30" x14ac:dyDescent="0.25">
      <c r="A3004" s="7">
        <f t="shared" si="230"/>
        <v>109</v>
      </c>
      <c r="B3004">
        <v>3002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8">
        <f t="shared" si="231"/>
        <v>73.032980769230775</v>
      </c>
      <c r="Q3004" t="str">
        <f t="shared" si="232"/>
        <v>theater</v>
      </c>
      <c r="R3004" t="str">
        <f t="shared" si="233"/>
        <v>spaces</v>
      </c>
      <c r="S3004" s="12">
        <f>(((K3004/60)/60)/24)+DATE(1970,1,1)</f>
        <v>41239.83625</v>
      </c>
      <c r="T3004" s="12">
        <f t="shared" si="234"/>
        <v>41269.83625</v>
      </c>
    </row>
    <row r="3005" spans="1:20" ht="60" x14ac:dyDescent="0.25">
      <c r="A3005" s="7">
        <f t="shared" si="230"/>
        <v>101</v>
      </c>
      <c r="B3005">
        <v>3003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8">
        <f t="shared" si="231"/>
        <v>178.52941176470588</v>
      </c>
      <c r="Q3005" t="str">
        <f t="shared" si="232"/>
        <v>theater</v>
      </c>
      <c r="R3005" t="str">
        <f t="shared" si="233"/>
        <v>spaces</v>
      </c>
      <c r="S3005" s="12">
        <f>(((K3005/60)/60)/24)+DATE(1970,1,1)</f>
        <v>42398.849259259259</v>
      </c>
      <c r="T3005" s="12">
        <f t="shared" si="234"/>
        <v>42430.249305555553</v>
      </c>
    </row>
    <row r="3006" spans="1:20" ht="60" x14ac:dyDescent="0.25">
      <c r="A3006" s="7">
        <f t="shared" si="230"/>
        <v>113</v>
      </c>
      <c r="B3006">
        <v>3004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8">
        <f t="shared" si="231"/>
        <v>162.90974729241879</v>
      </c>
      <c r="Q3006" t="str">
        <f t="shared" si="232"/>
        <v>theater</v>
      </c>
      <c r="R3006" t="str">
        <f t="shared" si="233"/>
        <v>spaces</v>
      </c>
      <c r="S3006" s="12">
        <f>(((K3006/60)/60)/24)+DATE(1970,1,1)</f>
        <v>41928.881064814814</v>
      </c>
      <c r="T3006" s="12">
        <f t="shared" si="234"/>
        <v>41958.922731481478</v>
      </c>
    </row>
    <row r="3007" spans="1:20" ht="60" x14ac:dyDescent="0.25">
      <c r="A3007" s="7">
        <f t="shared" si="230"/>
        <v>120</v>
      </c>
      <c r="B3007">
        <v>3005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8">
        <f t="shared" si="231"/>
        <v>108.24237288135593</v>
      </c>
      <c r="Q3007" t="str">
        <f t="shared" si="232"/>
        <v>theater</v>
      </c>
      <c r="R3007" t="str">
        <f t="shared" si="233"/>
        <v>spaces</v>
      </c>
      <c r="S3007" s="12">
        <f>(((K3007/60)/60)/24)+DATE(1970,1,1)</f>
        <v>41888.674826388888</v>
      </c>
      <c r="T3007" s="12">
        <f t="shared" si="234"/>
        <v>41918.674826388888</v>
      </c>
    </row>
    <row r="3008" spans="1:20" ht="45" x14ac:dyDescent="0.25">
      <c r="A3008" s="7">
        <f t="shared" si="230"/>
        <v>108</v>
      </c>
      <c r="B3008">
        <v>3006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8">
        <f t="shared" si="231"/>
        <v>88.865979381443296</v>
      </c>
      <c r="Q3008" t="str">
        <f t="shared" si="232"/>
        <v>theater</v>
      </c>
      <c r="R3008" t="str">
        <f t="shared" si="233"/>
        <v>spaces</v>
      </c>
      <c r="S3008" s="12">
        <f>(((K3008/60)/60)/24)+DATE(1970,1,1)</f>
        <v>41957.756840277783</v>
      </c>
      <c r="T3008" s="12">
        <f t="shared" si="234"/>
        <v>41987.756840277783</v>
      </c>
    </row>
    <row r="3009" spans="1:20" ht="30" x14ac:dyDescent="0.25">
      <c r="A3009" s="7">
        <f t="shared" si="230"/>
        <v>180</v>
      </c>
      <c r="B3009">
        <v>3007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8">
        <f t="shared" si="231"/>
        <v>54</v>
      </c>
      <c r="Q3009" t="str">
        <f t="shared" si="232"/>
        <v>theater</v>
      </c>
      <c r="R3009" t="str">
        <f t="shared" si="233"/>
        <v>spaces</v>
      </c>
      <c r="S3009" s="12">
        <f>(((K3009/60)/60)/24)+DATE(1970,1,1)</f>
        <v>42098.216238425928</v>
      </c>
      <c r="T3009" s="12">
        <f t="shared" si="234"/>
        <v>42119.216238425928</v>
      </c>
    </row>
    <row r="3010" spans="1:20" ht="45" x14ac:dyDescent="0.25">
      <c r="A3010" s="7">
        <f t="shared" si="230"/>
        <v>101</v>
      </c>
      <c r="B3010">
        <v>3008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8">
        <f t="shared" si="231"/>
        <v>116.73076923076923</v>
      </c>
      <c r="Q3010" t="str">
        <f t="shared" si="232"/>
        <v>theater</v>
      </c>
      <c r="R3010" t="str">
        <f t="shared" si="233"/>
        <v>spaces</v>
      </c>
      <c r="S3010" s="12">
        <f>(((K3010/60)/60)/24)+DATE(1970,1,1)</f>
        <v>42360.212025462963</v>
      </c>
      <c r="T3010" s="12">
        <f t="shared" si="234"/>
        <v>42390.212025462963</v>
      </c>
    </row>
    <row r="3011" spans="1:20" ht="60" x14ac:dyDescent="0.25">
      <c r="A3011" s="7">
        <f t="shared" ref="A3011:A3074" si="235">IF(E3011&gt;0,ROUND(100*F3011/E3011,0),0)</f>
        <v>120</v>
      </c>
      <c r="B3011">
        <v>3009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8">
        <f t="shared" ref="P3011:P3074" si="236">IF(M3011&gt;0,F3011/M3011,0)</f>
        <v>233.8984375</v>
      </c>
      <c r="Q3011" t="str">
        <f t="shared" ref="Q3011:Q3074" si="237">MID(O3011,1,FIND("/",O3011)-1)</f>
        <v>theater</v>
      </c>
      <c r="R3011" t="str">
        <f t="shared" ref="R3011:R3074" si="238">MID(O3011,FIND("/",O3011)+1,LEN(O3011)-FIND("/",O3011))</f>
        <v>spaces</v>
      </c>
      <c r="S3011" s="12">
        <f>(((K3011/60)/60)/24)+DATE(1970,1,1)</f>
        <v>41939.569907407407</v>
      </c>
      <c r="T3011" s="12">
        <f t="shared" ref="T3011:T3074" si="239">(((J3011/60)/60)/24)+DATE(1970,1,1)</f>
        <v>41969.611574074079</v>
      </c>
    </row>
    <row r="3012" spans="1:20" ht="60" x14ac:dyDescent="0.25">
      <c r="A3012" s="7">
        <f t="shared" si="235"/>
        <v>158</v>
      </c>
      <c r="B3012">
        <v>3010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8">
        <f t="shared" si="236"/>
        <v>158</v>
      </c>
      <c r="Q3012" t="str">
        <f t="shared" si="237"/>
        <v>theater</v>
      </c>
      <c r="R3012" t="str">
        <f t="shared" si="238"/>
        <v>spaces</v>
      </c>
      <c r="S3012" s="12">
        <f>(((K3012/60)/60)/24)+DATE(1970,1,1)</f>
        <v>41996.832395833335</v>
      </c>
      <c r="T3012" s="12">
        <f t="shared" si="239"/>
        <v>42056.832395833335</v>
      </c>
    </row>
    <row r="3013" spans="1:20" ht="45" x14ac:dyDescent="0.25">
      <c r="A3013" s="7">
        <f t="shared" si="235"/>
        <v>124</v>
      </c>
      <c r="B3013">
        <v>3011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8">
        <f t="shared" si="236"/>
        <v>14.84</v>
      </c>
      <c r="Q3013" t="str">
        <f t="shared" si="237"/>
        <v>theater</v>
      </c>
      <c r="R3013" t="str">
        <f t="shared" si="238"/>
        <v>spaces</v>
      </c>
      <c r="S3013" s="12">
        <f>(((K3013/60)/60)/24)+DATE(1970,1,1)</f>
        <v>42334.468935185185</v>
      </c>
      <c r="T3013" s="12">
        <f t="shared" si="239"/>
        <v>42361.957638888889</v>
      </c>
    </row>
    <row r="3014" spans="1:20" ht="45" x14ac:dyDescent="0.25">
      <c r="A3014" s="7">
        <f t="shared" si="235"/>
        <v>117</v>
      </c>
      <c r="B3014">
        <v>3012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8">
        <f t="shared" si="236"/>
        <v>85.181818181818187</v>
      </c>
      <c r="Q3014" t="str">
        <f t="shared" si="237"/>
        <v>theater</v>
      </c>
      <c r="R3014" t="str">
        <f t="shared" si="238"/>
        <v>spaces</v>
      </c>
      <c r="S3014" s="12">
        <f>(((K3014/60)/60)/24)+DATE(1970,1,1)</f>
        <v>42024.702893518523</v>
      </c>
      <c r="T3014" s="12">
        <f t="shared" si="239"/>
        <v>42045.702893518523</v>
      </c>
    </row>
    <row r="3015" spans="1:20" ht="45" x14ac:dyDescent="0.25">
      <c r="A3015" s="7">
        <f t="shared" si="235"/>
        <v>157</v>
      </c>
      <c r="B3015">
        <v>3013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8">
        <f t="shared" si="236"/>
        <v>146.69158878504672</v>
      </c>
      <c r="Q3015" t="str">
        <f t="shared" si="237"/>
        <v>theater</v>
      </c>
      <c r="R3015" t="str">
        <f t="shared" si="238"/>
        <v>spaces</v>
      </c>
      <c r="S3015" s="12">
        <f>(((K3015/60)/60)/24)+DATE(1970,1,1)</f>
        <v>42146.836215277777</v>
      </c>
      <c r="T3015" s="12">
        <f t="shared" si="239"/>
        <v>42176.836215277777</v>
      </c>
    </row>
    <row r="3016" spans="1:20" ht="60" x14ac:dyDescent="0.25">
      <c r="A3016" s="7">
        <f t="shared" si="235"/>
        <v>113</v>
      </c>
      <c r="B3016">
        <v>3014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8">
        <f t="shared" si="236"/>
        <v>50.764811490125673</v>
      </c>
      <c r="Q3016" t="str">
        <f t="shared" si="237"/>
        <v>theater</v>
      </c>
      <c r="R3016" t="str">
        <f t="shared" si="238"/>
        <v>spaces</v>
      </c>
      <c r="S3016" s="12">
        <f>(((K3016/60)/60)/24)+DATE(1970,1,1)</f>
        <v>41920.123611111114</v>
      </c>
      <c r="T3016" s="12">
        <f t="shared" si="239"/>
        <v>41948.208333333336</v>
      </c>
    </row>
    <row r="3017" spans="1:20" ht="45" x14ac:dyDescent="0.25">
      <c r="A3017" s="7">
        <f t="shared" si="235"/>
        <v>103</v>
      </c>
      <c r="B3017">
        <v>3015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8">
        <f t="shared" si="236"/>
        <v>87.7</v>
      </c>
      <c r="Q3017" t="str">
        <f t="shared" si="237"/>
        <v>theater</v>
      </c>
      <c r="R3017" t="str">
        <f t="shared" si="238"/>
        <v>spaces</v>
      </c>
      <c r="S3017" s="12">
        <f>(((K3017/60)/60)/24)+DATE(1970,1,1)</f>
        <v>41785.72729166667</v>
      </c>
      <c r="T3017" s="12">
        <f t="shared" si="239"/>
        <v>41801.166666666664</v>
      </c>
    </row>
    <row r="3018" spans="1:20" ht="60" x14ac:dyDescent="0.25">
      <c r="A3018" s="7">
        <f t="shared" si="235"/>
        <v>103</v>
      </c>
      <c r="B3018">
        <v>3016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8">
        <f t="shared" si="236"/>
        <v>242.27777777777777</v>
      </c>
      <c r="Q3018" t="str">
        <f t="shared" si="237"/>
        <v>theater</v>
      </c>
      <c r="R3018" t="str">
        <f t="shared" si="238"/>
        <v>spaces</v>
      </c>
      <c r="S3018" s="12">
        <f>(((K3018/60)/60)/24)+DATE(1970,1,1)</f>
        <v>41778.548055555555</v>
      </c>
      <c r="T3018" s="12">
        <f t="shared" si="239"/>
        <v>41838.548055555555</v>
      </c>
    </row>
    <row r="3019" spans="1:20" ht="60" x14ac:dyDescent="0.25">
      <c r="A3019" s="7">
        <f t="shared" si="235"/>
        <v>106</v>
      </c>
      <c r="B3019">
        <v>3017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8">
        <f t="shared" si="236"/>
        <v>146.44654088050314</v>
      </c>
      <c r="Q3019" t="str">
        <f t="shared" si="237"/>
        <v>theater</v>
      </c>
      <c r="R3019" t="str">
        <f t="shared" si="238"/>
        <v>spaces</v>
      </c>
      <c r="S3019" s="12">
        <f>(((K3019/60)/60)/24)+DATE(1970,1,1)</f>
        <v>41841.850034722222</v>
      </c>
      <c r="T3019" s="12">
        <f t="shared" si="239"/>
        <v>41871.850034722222</v>
      </c>
    </row>
    <row r="3020" spans="1:20" ht="60" x14ac:dyDescent="0.25">
      <c r="A3020" s="7">
        <f t="shared" si="235"/>
        <v>101</v>
      </c>
      <c r="B3020">
        <v>3018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8">
        <f t="shared" si="236"/>
        <v>103.17073170731707</v>
      </c>
      <c r="Q3020" t="str">
        <f t="shared" si="237"/>
        <v>theater</v>
      </c>
      <c r="R3020" t="str">
        <f t="shared" si="238"/>
        <v>spaces</v>
      </c>
      <c r="S3020" s="12">
        <f>(((K3020/60)/60)/24)+DATE(1970,1,1)</f>
        <v>42163.29833333334</v>
      </c>
      <c r="T3020" s="12">
        <f t="shared" si="239"/>
        <v>42205.916666666672</v>
      </c>
    </row>
    <row r="3021" spans="1:20" ht="60" x14ac:dyDescent="0.25">
      <c r="A3021" s="7">
        <f t="shared" si="235"/>
        <v>121</v>
      </c>
      <c r="B3021">
        <v>3019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8">
        <f t="shared" si="236"/>
        <v>80.464601769911511</v>
      </c>
      <c r="Q3021" t="str">
        <f t="shared" si="237"/>
        <v>theater</v>
      </c>
      <c r="R3021" t="str">
        <f t="shared" si="238"/>
        <v>spaces</v>
      </c>
      <c r="S3021" s="12">
        <f>(((K3021/60)/60)/24)+DATE(1970,1,1)</f>
        <v>41758.833564814813</v>
      </c>
      <c r="T3021" s="12">
        <f t="shared" si="239"/>
        <v>41786.125</v>
      </c>
    </row>
    <row r="3022" spans="1:20" ht="60" x14ac:dyDescent="0.25">
      <c r="A3022" s="7">
        <f t="shared" si="235"/>
        <v>101</v>
      </c>
      <c r="B3022">
        <v>3020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8">
        <f t="shared" si="236"/>
        <v>234.66666666666666</v>
      </c>
      <c r="Q3022" t="str">
        <f t="shared" si="237"/>
        <v>theater</v>
      </c>
      <c r="R3022" t="str">
        <f t="shared" si="238"/>
        <v>spaces</v>
      </c>
      <c r="S3022" s="12">
        <f>(((K3022/60)/60)/24)+DATE(1970,1,1)</f>
        <v>42170.846446759257</v>
      </c>
      <c r="T3022" s="12">
        <f t="shared" si="239"/>
        <v>42230.846446759257</v>
      </c>
    </row>
    <row r="3023" spans="1:20" ht="45" x14ac:dyDescent="0.25">
      <c r="A3023" s="7">
        <f t="shared" si="235"/>
        <v>116</v>
      </c>
      <c r="B3023">
        <v>3021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8">
        <f t="shared" si="236"/>
        <v>50.689320388349515</v>
      </c>
      <c r="Q3023" t="str">
        <f t="shared" si="237"/>
        <v>theater</v>
      </c>
      <c r="R3023" t="str">
        <f t="shared" si="238"/>
        <v>spaces</v>
      </c>
      <c r="S3023" s="12">
        <f>(((K3023/60)/60)/24)+DATE(1970,1,1)</f>
        <v>42660.618854166663</v>
      </c>
      <c r="T3023" s="12">
        <f t="shared" si="239"/>
        <v>42696.249305555553</v>
      </c>
    </row>
    <row r="3024" spans="1:20" ht="60" x14ac:dyDescent="0.25">
      <c r="A3024" s="7">
        <f t="shared" si="235"/>
        <v>101</v>
      </c>
      <c r="B3024">
        <v>3022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8">
        <f t="shared" si="236"/>
        <v>162.70967741935485</v>
      </c>
      <c r="Q3024" t="str">
        <f t="shared" si="237"/>
        <v>theater</v>
      </c>
      <c r="R3024" t="str">
        <f t="shared" si="238"/>
        <v>spaces</v>
      </c>
      <c r="S3024" s="12">
        <f>(((K3024/60)/60)/24)+DATE(1970,1,1)</f>
        <v>42564.95380787037</v>
      </c>
      <c r="T3024" s="12">
        <f t="shared" si="239"/>
        <v>42609.95380787037</v>
      </c>
    </row>
    <row r="3025" spans="1:20" ht="60" x14ac:dyDescent="0.25">
      <c r="A3025" s="7">
        <f t="shared" si="235"/>
        <v>103</v>
      </c>
      <c r="B3025">
        <v>3023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8">
        <f t="shared" si="236"/>
        <v>120.16666666666667</v>
      </c>
      <c r="Q3025" t="str">
        <f t="shared" si="237"/>
        <v>theater</v>
      </c>
      <c r="R3025" t="str">
        <f t="shared" si="238"/>
        <v>spaces</v>
      </c>
      <c r="S3025" s="12">
        <f>(((K3025/60)/60)/24)+DATE(1970,1,1)</f>
        <v>42121.675763888896</v>
      </c>
      <c r="T3025" s="12">
        <f t="shared" si="239"/>
        <v>42166.675763888896</v>
      </c>
    </row>
    <row r="3026" spans="1:20" ht="60" x14ac:dyDescent="0.25">
      <c r="A3026" s="7">
        <f t="shared" si="235"/>
        <v>246</v>
      </c>
      <c r="B3026">
        <v>3024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8">
        <f t="shared" si="236"/>
        <v>67.697802197802204</v>
      </c>
      <c r="Q3026" t="str">
        <f t="shared" si="237"/>
        <v>theater</v>
      </c>
      <c r="R3026" t="str">
        <f t="shared" si="238"/>
        <v>spaces</v>
      </c>
      <c r="S3026" s="12">
        <f>(((K3026/60)/60)/24)+DATE(1970,1,1)</f>
        <v>41158.993923611109</v>
      </c>
      <c r="T3026" s="12">
        <f t="shared" si="239"/>
        <v>41188.993923611109</v>
      </c>
    </row>
    <row r="3027" spans="1:20" ht="45" x14ac:dyDescent="0.25">
      <c r="A3027" s="7">
        <f t="shared" si="235"/>
        <v>302</v>
      </c>
      <c r="B3027">
        <v>3025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8">
        <f t="shared" si="236"/>
        <v>52.103448275862071</v>
      </c>
      <c r="Q3027" t="str">
        <f t="shared" si="237"/>
        <v>theater</v>
      </c>
      <c r="R3027" t="str">
        <f t="shared" si="238"/>
        <v>spaces</v>
      </c>
      <c r="S3027" s="12">
        <f>(((K3027/60)/60)/24)+DATE(1970,1,1)</f>
        <v>41761.509409722225</v>
      </c>
      <c r="T3027" s="12">
        <f t="shared" si="239"/>
        <v>41789.666666666664</v>
      </c>
    </row>
    <row r="3028" spans="1:20" ht="60" x14ac:dyDescent="0.25">
      <c r="A3028" s="7">
        <f t="shared" si="235"/>
        <v>143</v>
      </c>
      <c r="B3028">
        <v>3026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8">
        <f t="shared" si="236"/>
        <v>51.6</v>
      </c>
      <c r="Q3028" t="str">
        <f t="shared" si="237"/>
        <v>theater</v>
      </c>
      <c r="R3028" t="str">
        <f t="shared" si="238"/>
        <v>spaces</v>
      </c>
      <c r="S3028" s="12">
        <f>(((K3028/60)/60)/24)+DATE(1970,1,1)</f>
        <v>42783.459398148145</v>
      </c>
      <c r="T3028" s="12">
        <f t="shared" si="239"/>
        <v>42797.459398148145</v>
      </c>
    </row>
    <row r="3029" spans="1:20" ht="45" x14ac:dyDescent="0.25">
      <c r="A3029" s="7">
        <f t="shared" si="235"/>
        <v>131</v>
      </c>
      <c r="B3029">
        <v>3027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8">
        <f t="shared" si="236"/>
        <v>164.3</v>
      </c>
      <c r="Q3029" t="str">
        <f t="shared" si="237"/>
        <v>theater</v>
      </c>
      <c r="R3029" t="str">
        <f t="shared" si="238"/>
        <v>spaces</v>
      </c>
      <c r="S3029" s="12">
        <f>(((K3029/60)/60)/24)+DATE(1970,1,1)</f>
        <v>42053.704293981486</v>
      </c>
      <c r="T3029" s="12">
        <f t="shared" si="239"/>
        <v>42083.662627314814</v>
      </c>
    </row>
    <row r="3030" spans="1:20" ht="30" x14ac:dyDescent="0.25">
      <c r="A3030" s="7">
        <f t="shared" si="235"/>
        <v>168</v>
      </c>
      <c r="B3030">
        <v>3028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8">
        <f t="shared" si="236"/>
        <v>84.858585858585855</v>
      </c>
      <c r="Q3030" t="str">
        <f t="shared" si="237"/>
        <v>theater</v>
      </c>
      <c r="R3030" t="str">
        <f t="shared" si="238"/>
        <v>spaces</v>
      </c>
      <c r="S3030" s="12">
        <f>(((K3030/60)/60)/24)+DATE(1970,1,1)</f>
        <v>42567.264178240745</v>
      </c>
      <c r="T3030" s="12">
        <f t="shared" si="239"/>
        <v>42597.264178240745</v>
      </c>
    </row>
    <row r="3031" spans="1:20" ht="60" x14ac:dyDescent="0.25">
      <c r="A3031" s="7">
        <f t="shared" si="235"/>
        <v>110</v>
      </c>
      <c r="B3031">
        <v>3029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8">
        <f t="shared" si="236"/>
        <v>94.548850574712645</v>
      </c>
      <c r="Q3031" t="str">
        <f t="shared" si="237"/>
        <v>theater</v>
      </c>
      <c r="R3031" t="str">
        <f t="shared" si="238"/>
        <v>spaces</v>
      </c>
      <c r="S3031" s="12">
        <f>(((K3031/60)/60)/24)+DATE(1970,1,1)</f>
        <v>41932.708877314813</v>
      </c>
      <c r="T3031" s="12">
        <f t="shared" si="239"/>
        <v>41961.190972222219</v>
      </c>
    </row>
    <row r="3032" spans="1:20" ht="60" x14ac:dyDescent="0.25">
      <c r="A3032" s="7">
        <f t="shared" si="235"/>
        <v>107</v>
      </c>
      <c r="B3032">
        <v>3030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8">
        <f t="shared" si="236"/>
        <v>45.536585365853661</v>
      </c>
      <c r="Q3032" t="str">
        <f t="shared" si="237"/>
        <v>theater</v>
      </c>
      <c r="R3032" t="str">
        <f t="shared" si="238"/>
        <v>spaces</v>
      </c>
      <c r="S3032" s="12">
        <f>(((K3032/60)/60)/24)+DATE(1970,1,1)</f>
        <v>42233.747349537036</v>
      </c>
      <c r="T3032" s="12">
        <f t="shared" si="239"/>
        <v>42263.747349537036</v>
      </c>
    </row>
    <row r="3033" spans="1:20" ht="75" x14ac:dyDescent="0.25">
      <c r="A3033" s="7">
        <f t="shared" si="235"/>
        <v>100</v>
      </c>
      <c r="B3033">
        <v>3031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8">
        <f t="shared" si="236"/>
        <v>51.724137931034484</v>
      </c>
      <c r="Q3033" t="str">
        <f t="shared" si="237"/>
        <v>theater</v>
      </c>
      <c r="R3033" t="str">
        <f t="shared" si="238"/>
        <v>spaces</v>
      </c>
      <c r="S3033" s="12">
        <f>(((K3033/60)/60)/24)+DATE(1970,1,1)</f>
        <v>42597.882488425923</v>
      </c>
      <c r="T3033" s="12">
        <f t="shared" si="239"/>
        <v>42657.882488425923</v>
      </c>
    </row>
    <row r="3034" spans="1:20" ht="60" x14ac:dyDescent="0.25">
      <c r="A3034" s="7">
        <f t="shared" si="235"/>
        <v>127</v>
      </c>
      <c r="B3034">
        <v>3032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8">
        <f t="shared" si="236"/>
        <v>50.88</v>
      </c>
      <c r="Q3034" t="str">
        <f t="shared" si="237"/>
        <v>theater</v>
      </c>
      <c r="R3034" t="str">
        <f t="shared" si="238"/>
        <v>spaces</v>
      </c>
      <c r="S3034" s="12">
        <f>(((K3034/60)/60)/24)+DATE(1970,1,1)</f>
        <v>42228.044664351852</v>
      </c>
      <c r="T3034" s="12">
        <f t="shared" si="239"/>
        <v>42258.044664351852</v>
      </c>
    </row>
    <row r="3035" spans="1:20" ht="45" x14ac:dyDescent="0.25">
      <c r="A3035" s="7">
        <f t="shared" si="235"/>
        <v>147</v>
      </c>
      <c r="B3035">
        <v>3033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8">
        <f t="shared" si="236"/>
        <v>191.13043478260869</v>
      </c>
      <c r="Q3035" t="str">
        <f t="shared" si="237"/>
        <v>theater</v>
      </c>
      <c r="R3035" t="str">
        <f t="shared" si="238"/>
        <v>spaces</v>
      </c>
      <c r="S3035" s="12">
        <f>(((K3035/60)/60)/24)+DATE(1970,1,1)</f>
        <v>42570.110243055555</v>
      </c>
      <c r="T3035" s="12">
        <f t="shared" si="239"/>
        <v>42600.110243055555</v>
      </c>
    </row>
    <row r="3036" spans="1:20" ht="75" x14ac:dyDescent="0.25">
      <c r="A3036" s="7">
        <f t="shared" si="235"/>
        <v>113</v>
      </c>
      <c r="B3036">
        <v>3034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8">
        <f t="shared" si="236"/>
        <v>89.314285714285717</v>
      </c>
      <c r="Q3036" t="str">
        <f t="shared" si="237"/>
        <v>theater</v>
      </c>
      <c r="R3036" t="str">
        <f t="shared" si="238"/>
        <v>spaces</v>
      </c>
      <c r="S3036" s="12">
        <f>(((K3036/60)/60)/24)+DATE(1970,1,1)</f>
        <v>42644.535358796296</v>
      </c>
      <c r="T3036" s="12">
        <f t="shared" si="239"/>
        <v>42675.165972222225</v>
      </c>
    </row>
    <row r="3037" spans="1:20" ht="45" x14ac:dyDescent="0.25">
      <c r="A3037" s="7">
        <f t="shared" si="235"/>
        <v>109</v>
      </c>
      <c r="B3037">
        <v>3035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8">
        <f t="shared" si="236"/>
        <v>88.588631921824103</v>
      </c>
      <c r="Q3037" t="str">
        <f t="shared" si="237"/>
        <v>theater</v>
      </c>
      <c r="R3037" t="str">
        <f t="shared" si="238"/>
        <v>spaces</v>
      </c>
      <c r="S3037" s="12">
        <f>(((K3037/60)/60)/24)+DATE(1970,1,1)</f>
        <v>41368.560289351852</v>
      </c>
      <c r="T3037" s="12">
        <f t="shared" si="239"/>
        <v>41398.560289351852</v>
      </c>
    </row>
    <row r="3038" spans="1:20" ht="60" x14ac:dyDescent="0.25">
      <c r="A3038" s="7">
        <f t="shared" si="235"/>
        <v>127</v>
      </c>
      <c r="B3038">
        <v>3036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8">
        <f t="shared" si="236"/>
        <v>96.300911854103347</v>
      </c>
      <c r="Q3038" t="str">
        <f t="shared" si="237"/>
        <v>theater</v>
      </c>
      <c r="R3038" t="str">
        <f t="shared" si="238"/>
        <v>spaces</v>
      </c>
      <c r="S3038" s="12">
        <f>(((K3038/60)/60)/24)+DATE(1970,1,1)</f>
        <v>41466.785231481481</v>
      </c>
      <c r="T3038" s="12">
        <f t="shared" si="239"/>
        <v>41502.499305555553</v>
      </c>
    </row>
    <row r="3039" spans="1:20" ht="60" x14ac:dyDescent="0.25">
      <c r="A3039" s="7">
        <f t="shared" si="235"/>
        <v>213</v>
      </c>
      <c r="B3039">
        <v>3037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8">
        <f t="shared" si="236"/>
        <v>33.3125</v>
      </c>
      <c r="Q3039" t="str">
        <f t="shared" si="237"/>
        <v>theater</v>
      </c>
      <c r="R3039" t="str">
        <f t="shared" si="238"/>
        <v>spaces</v>
      </c>
      <c r="S3039" s="12">
        <f>(((K3039/60)/60)/24)+DATE(1970,1,1)</f>
        <v>40378.893206018518</v>
      </c>
      <c r="T3039" s="12">
        <f t="shared" si="239"/>
        <v>40453.207638888889</v>
      </c>
    </row>
    <row r="3040" spans="1:20" ht="45" x14ac:dyDescent="0.25">
      <c r="A3040" s="7">
        <f t="shared" si="235"/>
        <v>101</v>
      </c>
      <c r="B3040">
        <v>3038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8">
        <f t="shared" si="236"/>
        <v>37.222222222222221</v>
      </c>
      <c r="Q3040" t="str">
        <f t="shared" si="237"/>
        <v>theater</v>
      </c>
      <c r="R3040" t="str">
        <f t="shared" si="238"/>
        <v>spaces</v>
      </c>
      <c r="S3040" s="12">
        <f>(((K3040/60)/60)/24)+DATE(1970,1,1)</f>
        <v>42373.252280092594</v>
      </c>
      <c r="T3040" s="12">
        <f t="shared" si="239"/>
        <v>42433.252280092594</v>
      </c>
    </row>
    <row r="3041" spans="1:20" ht="45" x14ac:dyDescent="0.25">
      <c r="A3041" s="7">
        <f t="shared" si="235"/>
        <v>109</v>
      </c>
      <c r="B3041">
        <v>3039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8">
        <f t="shared" si="236"/>
        <v>92.130423728813554</v>
      </c>
      <c r="Q3041" t="str">
        <f t="shared" si="237"/>
        <v>theater</v>
      </c>
      <c r="R3041" t="str">
        <f t="shared" si="238"/>
        <v>spaces</v>
      </c>
      <c r="S3041" s="12">
        <f>(((K3041/60)/60)/24)+DATE(1970,1,1)</f>
        <v>41610.794421296298</v>
      </c>
      <c r="T3041" s="12">
        <f t="shared" si="239"/>
        <v>41637.332638888889</v>
      </c>
    </row>
    <row r="3042" spans="1:20" ht="45" x14ac:dyDescent="0.25">
      <c r="A3042" s="7">
        <f t="shared" si="235"/>
        <v>108</v>
      </c>
      <c r="B3042">
        <v>3040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8">
        <f t="shared" si="236"/>
        <v>76.785714285714292</v>
      </c>
      <c r="Q3042" t="str">
        <f t="shared" si="237"/>
        <v>theater</v>
      </c>
      <c r="R3042" t="str">
        <f t="shared" si="238"/>
        <v>spaces</v>
      </c>
      <c r="S3042" s="12">
        <f>(((K3042/60)/60)/24)+DATE(1970,1,1)</f>
        <v>42177.791909722218</v>
      </c>
      <c r="T3042" s="12">
        <f t="shared" si="239"/>
        <v>42181.958333333328</v>
      </c>
    </row>
    <row r="3043" spans="1:20" ht="30" x14ac:dyDescent="0.25">
      <c r="A3043" s="7">
        <f t="shared" si="235"/>
        <v>110</v>
      </c>
      <c r="B3043">
        <v>3041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8">
        <f t="shared" si="236"/>
        <v>96.526315789473685</v>
      </c>
      <c r="Q3043" t="str">
        <f t="shared" si="237"/>
        <v>theater</v>
      </c>
      <c r="R3043" t="str">
        <f t="shared" si="238"/>
        <v>spaces</v>
      </c>
      <c r="S3043" s="12">
        <f>(((K3043/60)/60)/24)+DATE(1970,1,1)</f>
        <v>42359.868611111116</v>
      </c>
      <c r="T3043" s="12">
        <f t="shared" si="239"/>
        <v>42389.868611111116</v>
      </c>
    </row>
    <row r="3044" spans="1:20" ht="60" x14ac:dyDescent="0.25">
      <c r="A3044" s="7">
        <f t="shared" si="235"/>
        <v>128</v>
      </c>
      <c r="B3044">
        <v>3042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8">
        <f t="shared" si="236"/>
        <v>51.891891891891895</v>
      </c>
      <c r="Q3044" t="str">
        <f t="shared" si="237"/>
        <v>theater</v>
      </c>
      <c r="R3044" t="str">
        <f t="shared" si="238"/>
        <v>spaces</v>
      </c>
      <c r="S3044" s="12">
        <f>(((K3044/60)/60)/24)+DATE(1970,1,1)</f>
        <v>42253.688043981485</v>
      </c>
      <c r="T3044" s="12">
        <f t="shared" si="239"/>
        <v>42283.688043981485</v>
      </c>
    </row>
    <row r="3045" spans="1:20" ht="45" x14ac:dyDescent="0.25">
      <c r="A3045" s="7">
        <f t="shared" si="235"/>
        <v>110</v>
      </c>
      <c r="B3045">
        <v>3043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8">
        <f t="shared" si="236"/>
        <v>128.9140625</v>
      </c>
      <c r="Q3045" t="str">
        <f t="shared" si="237"/>
        <v>theater</v>
      </c>
      <c r="R3045" t="str">
        <f t="shared" si="238"/>
        <v>spaces</v>
      </c>
      <c r="S3045" s="12">
        <f>(((K3045/60)/60)/24)+DATE(1970,1,1)</f>
        <v>42083.070590277777</v>
      </c>
      <c r="T3045" s="12">
        <f t="shared" si="239"/>
        <v>42110.118055555555</v>
      </c>
    </row>
    <row r="3046" spans="1:20" ht="45" x14ac:dyDescent="0.25">
      <c r="A3046" s="7">
        <f t="shared" si="235"/>
        <v>109</v>
      </c>
      <c r="B3046">
        <v>3044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8">
        <f t="shared" si="236"/>
        <v>84.108974358974365</v>
      </c>
      <c r="Q3046" t="str">
        <f t="shared" si="237"/>
        <v>theater</v>
      </c>
      <c r="R3046" t="str">
        <f t="shared" si="238"/>
        <v>spaces</v>
      </c>
      <c r="S3046" s="12">
        <f>(((K3046/60)/60)/24)+DATE(1970,1,1)</f>
        <v>42387.7268287037</v>
      </c>
      <c r="T3046" s="12">
        <f t="shared" si="239"/>
        <v>42402.7268287037</v>
      </c>
    </row>
    <row r="3047" spans="1:20" ht="60" x14ac:dyDescent="0.25">
      <c r="A3047" s="7">
        <f t="shared" si="235"/>
        <v>133</v>
      </c>
      <c r="B3047">
        <v>3045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8">
        <f t="shared" si="236"/>
        <v>82.941562500000003</v>
      </c>
      <c r="Q3047" t="str">
        <f t="shared" si="237"/>
        <v>theater</v>
      </c>
      <c r="R3047" t="str">
        <f t="shared" si="238"/>
        <v>spaces</v>
      </c>
      <c r="S3047" s="12">
        <f>(((K3047/60)/60)/24)+DATE(1970,1,1)</f>
        <v>41843.155729166669</v>
      </c>
      <c r="T3047" s="12">
        <f t="shared" si="239"/>
        <v>41873.155729166669</v>
      </c>
    </row>
    <row r="3048" spans="1:20" ht="60" x14ac:dyDescent="0.25">
      <c r="A3048" s="7">
        <f t="shared" si="235"/>
        <v>191</v>
      </c>
      <c r="B3048">
        <v>3046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8">
        <f t="shared" si="236"/>
        <v>259.94827586206895</v>
      </c>
      <c r="Q3048" t="str">
        <f t="shared" si="237"/>
        <v>theater</v>
      </c>
      <c r="R3048" t="str">
        <f t="shared" si="238"/>
        <v>spaces</v>
      </c>
      <c r="S3048" s="12">
        <f>(((K3048/60)/60)/24)+DATE(1970,1,1)</f>
        <v>41862.803078703706</v>
      </c>
      <c r="T3048" s="12">
        <f t="shared" si="239"/>
        <v>41892.202777777777</v>
      </c>
    </row>
    <row r="3049" spans="1:20" ht="45" x14ac:dyDescent="0.25">
      <c r="A3049" s="7">
        <f t="shared" si="235"/>
        <v>149</v>
      </c>
      <c r="B3049">
        <v>3047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8">
        <f t="shared" si="236"/>
        <v>37.25</v>
      </c>
      <c r="Q3049" t="str">
        <f t="shared" si="237"/>
        <v>theater</v>
      </c>
      <c r="R3049" t="str">
        <f t="shared" si="238"/>
        <v>spaces</v>
      </c>
      <c r="S3049" s="12">
        <f>(((K3049/60)/60)/24)+DATE(1970,1,1)</f>
        <v>42443.989050925928</v>
      </c>
      <c r="T3049" s="12">
        <f t="shared" si="239"/>
        <v>42487.552777777775</v>
      </c>
    </row>
    <row r="3050" spans="1:20" ht="60" x14ac:dyDescent="0.25">
      <c r="A3050" s="7">
        <f t="shared" si="235"/>
        <v>166</v>
      </c>
      <c r="B3050">
        <v>3048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8">
        <f t="shared" si="236"/>
        <v>177.02127659574469</v>
      </c>
      <c r="Q3050" t="str">
        <f t="shared" si="237"/>
        <v>theater</v>
      </c>
      <c r="R3050" t="str">
        <f t="shared" si="238"/>
        <v>spaces</v>
      </c>
      <c r="S3050" s="12">
        <f>(((K3050/60)/60)/24)+DATE(1970,1,1)</f>
        <v>41975.901180555549</v>
      </c>
      <c r="T3050" s="12">
        <f t="shared" si="239"/>
        <v>42004.890277777777</v>
      </c>
    </row>
    <row r="3051" spans="1:20" ht="60" x14ac:dyDescent="0.25">
      <c r="A3051" s="7">
        <f t="shared" si="235"/>
        <v>107</v>
      </c>
      <c r="B3051">
        <v>3049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8">
        <f t="shared" si="236"/>
        <v>74.074074074074076</v>
      </c>
      <c r="Q3051" t="str">
        <f t="shared" si="237"/>
        <v>theater</v>
      </c>
      <c r="R3051" t="str">
        <f t="shared" si="238"/>
        <v>spaces</v>
      </c>
      <c r="S3051" s="12">
        <f>(((K3051/60)/60)/24)+DATE(1970,1,1)</f>
        <v>42139.014525462961</v>
      </c>
      <c r="T3051" s="12">
        <f t="shared" si="239"/>
        <v>42169.014525462961</v>
      </c>
    </row>
    <row r="3052" spans="1:20" ht="30" x14ac:dyDescent="0.25">
      <c r="A3052" s="7">
        <f t="shared" si="235"/>
        <v>106</v>
      </c>
      <c r="B3052">
        <v>3050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8">
        <f t="shared" si="236"/>
        <v>70.666666666666671</v>
      </c>
      <c r="Q3052" t="str">
        <f t="shared" si="237"/>
        <v>theater</v>
      </c>
      <c r="R3052" t="str">
        <f t="shared" si="238"/>
        <v>spaces</v>
      </c>
      <c r="S3052" s="12">
        <f>(((K3052/60)/60)/24)+DATE(1970,1,1)</f>
        <v>42465.16851851852</v>
      </c>
      <c r="T3052" s="12">
        <f t="shared" si="239"/>
        <v>42495.16851851852</v>
      </c>
    </row>
    <row r="3053" spans="1:20" ht="60" x14ac:dyDescent="0.25">
      <c r="A3053" s="7">
        <f t="shared" si="235"/>
        <v>24</v>
      </c>
      <c r="B3053">
        <v>3051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8">
        <f t="shared" si="236"/>
        <v>23.62857142857143</v>
      </c>
      <c r="Q3053" t="str">
        <f t="shared" si="237"/>
        <v>theater</v>
      </c>
      <c r="R3053" t="str">
        <f t="shared" si="238"/>
        <v>spaces</v>
      </c>
      <c r="S3053" s="12">
        <f>(((K3053/60)/60)/24)+DATE(1970,1,1)</f>
        <v>42744.416030092587</v>
      </c>
      <c r="T3053" s="12">
        <f t="shared" si="239"/>
        <v>42774.416030092587</v>
      </c>
    </row>
    <row r="3054" spans="1:20" ht="45" x14ac:dyDescent="0.25">
      <c r="A3054" s="7">
        <f t="shared" si="235"/>
        <v>0</v>
      </c>
      <c r="B3054">
        <v>3052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8">
        <f t="shared" si="236"/>
        <v>37.5</v>
      </c>
      <c r="Q3054" t="str">
        <f t="shared" si="237"/>
        <v>theater</v>
      </c>
      <c r="R3054" t="str">
        <f t="shared" si="238"/>
        <v>spaces</v>
      </c>
      <c r="S3054" s="12">
        <f>(((K3054/60)/60)/24)+DATE(1970,1,1)</f>
        <v>42122.670069444444</v>
      </c>
      <c r="T3054" s="12">
        <f t="shared" si="239"/>
        <v>42152.665972222225</v>
      </c>
    </row>
    <row r="3055" spans="1:20" ht="60" x14ac:dyDescent="0.25">
      <c r="A3055" s="7">
        <f t="shared" si="235"/>
        <v>0</v>
      </c>
      <c r="B3055">
        <v>3053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8">
        <f t="shared" si="236"/>
        <v>13.333333333333334</v>
      </c>
      <c r="Q3055" t="str">
        <f t="shared" si="237"/>
        <v>theater</v>
      </c>
      <c r="R3055" t="str">
        <f t="shared" si="238"/>
        <v>spaces</v>
      </c>
      <c r="S3055" s="12">
        <f>(((K3055/60)/60)/24)+DATE(1970,1,1)</f>
        <v>41862.761724537035</v>
      </c>
      <c r="T3055" s="12">
        <f t="shared" si="239"/>
        <v>41914.165972222225</v>
      </c>
    </row>
    <row r="3056" spans="1:20" ht="60" x14ac:dyDescent="0.25">
      <c r="A3056" s="7">
        <f t="shared" si="235"/>
        <v>0</v>
      </c>
      <c r="B3056">
        <v>3054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8">
        <f t="shared" si="236"/>
        <v>0</v>
      </c>
      <c r="Q3056" t="str">
        <f t="shared" si="237"/>
        <v>theater</v>
      </c>
      <c r="R3056" t="str">
        <f t="shared" si="238"/>
        <v>spaces</v>
      </c>
      <c r="S3056" s="12">
        <f>(((K3056/60)/60)/24)+DATE(1970,1,1)</f>
        <v>42027.832800925928</v>
      </c>
      <c r="T3056" s="12">
        <f t="shared" si="239"/>
        <v>42065.044444444444</v>
      </c>
    </row>
    <row r="3057" spans="1:20" ht="60" x14ac:dyDescent="0.25">
      <c r="A3057" s="7">
        <f t="shared" si="235"/>
        <v>0</v>
      </c>
      <c r="B3057">
        <v>3055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8">
        <f t="shared" si="236"/>
        <v>1</v>
      </c>
      <c r="Q3057" t="str">
        <f t="shared" si="237"/>
        <v>theater</v>
      </c>
      <c r="R3057" t="str">
        <f t="shared" si="238"/>
        <v>spaces</v>
      </c>
      <c r="S3057" s="12">
        <f>(((K3057/60)/60)/24)+DATE(1970,1,1)</f>
        <v>41953.95821759259</v>
      </c>
      <c r="T3057" s="12">
        <f t="shared" si="239"/>
        <v>42013.95821759259</v>
      </c>
    </row>
    <row r="3058" spans="1:20" ht="60" x14ac:dyDescent="0.25">
      <c r="A3058" s="7">
        <f t="shared" si="235"/>
        <v>0</v>
      </c>
      <c r="B3058">
        <v>3056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8">
        <f t="shared" si="236"/>
        <v>0</v>
      </c>
      <c r="Q3058" t="str">
        <f t="shared" si="237"/>
        <v>theater</v>
      </c>
      <c r="R3058" t="str">
        <f t="shared" si="238"/>
        <v>spaces</v>
      </c>
      <c r="S3058" s="12">
        <f>(((K3058/60)/60)/24)+DATE(1970,1,1)</f>
        <v>41851.636388888888</v>
      </c>
      <c r="T3058" s="12">
        <f t="shared" si="239"/>
        <v>41911.636388888888</v>
      </c>
    </row>
    <row r="3059" spans="1:20" ht="45" x14ac:dyDescent="0.25">
      <c r="A3059" s="7">
        <f t="shared" si="235"/>
        <v>0</v>
      </c>
      <c r="B3059">
        <v>3057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8">
        <f t="shared" si="236"/>
        <v>0</v>
      </c>
      <c r="Q3059" t="str">
        <f t="shared" si="237"/>
        <v>theater</v>
      </c>
      <c r="R3059" t="str">
        <f t="shared" si="238"/>
        <v>spaces</v>
      </c>
      <c r="S3059" s="12">
        <f>(((K3059/60)/60)/24)+DATE(1970,1,1)</f>
        <v>42433.650590277779</v>
      </c>
      <c r="T3059" s="12">
        <f t="shared" si="239"/>
        <v>42463.608923611115</v>
      </c>
    </row>
    <row r="3060" spans="1:20" ht="60" x14ac:dyDescent="0.25">
      <c r="A3060" s="7">
        <f t="shared" si="235"/>
        <v>0</v>
      </c>
      <c r="B3060">
        <v>3058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8">
        <f t="shared" si="236"/>
        <v>1</v>
      </c>
      <c r="Q3060" t="str">
        <f t="shared" si="237"/>
        <v>theater</v>
      </c>
      <c r="R3060" t="str">
        <f t="shared" si="238"/>
        <v>spaces</v>
      </c>
      <c r="S3060" s="12">
        <f>(((K3060/60)/60)/24)+DATE(1970,1,1)</f>
        <v>42460.374305555553</v>
      </c>
      <c r="T3060" s="12">
        <f t="shared" si="239"/>
        <v>42510.374305555553</v>
      </c>
    </row>
    <row r="3061" spans="1:20" ht="60" x14ac:dyDescent="0.25">
      <c r="A3061" s="7">
        <f t="shared" si="235"/>
        <v>3</v>
      </c>
      <c r="B3061">
        <v>3059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8">
        <f t="shared" si="236"/>
        <v>41</v>
      </c>
      <c r="Q3061" t="str">
        <f t="shared" si="237"/>
        <v>theater</v>
      </c>
      <c r="R3061" t="str">
        <f t="shared" si="238"/>
        <v>spaces</v>
      </c>
      <c r="S3061" s="12">
        <f>(((K3061/60)/60)/24)+DATE(1970,1,1)</f>
        <v>41829.935717592591</v>
      </c>
      <c r="T3061" s="12">
        <f t="shared" si="239"/>
        <v>41859.935717592591</v>
      </c>
    </row>
    <row r="3062" spans="1:20" ht="45" x14ac:dyDescent="0.25">
      <c r="A3062" s="7">
        <f t="shared" si="235"/>
        <v>0</v>
      </c>
      <c r="B3062">
        <v>3060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8">
        <f t="shared" si="236"/>
        <v>55.833333333333336</v>
      </c>
      <c r="Q3062" t="str">
        <f t="shared" si="237"/>
        <v>theater</v>
      </c>
      <c r="R3062" t="str">
        <f t="shared" si="238"/>
        <v>spaces</v>
      </c>
      <c r="S3062" s="12">
        <f>(((K3062/60)/60)/24)+DATE(1970,1,1)</f>
        <v>42245.274699074071</v>
      </c>
      <c r="T3062" s="12">
        <f t="shared" si="239"/>
        <v>42275.274699074071</v>
      </c>
    </row>
    <row r="3063" spans="1:20" x14ac:dyDescent="0.25">
      <c r="A3063" s="7">
        <f t="shared" si="235"/>
        <v>0</v>
      </c>
      <c r="B3063">
        <v>3061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8">
        <f t="shared" si="236"/>
        <v>0</v>
      </c>
      <c r="Q3063" t="str">
        <f t="shared" si="237"/>
        <v>theater</v>
      </c>
      <c r="R3063" t="str">
        <f t="shared" si="238"/>
        <v>spaces</v>
      </c>
      <c r="S3063" s="12">
        <f>(((K3063/60)/60)/24)+DATE(1970,1,1)</f>
        <v>41834.784120370372</v>
      </c>
      <c r="T3063" s="12">
        <f t="shared" si="239"/>
        <v>41864.784120370372</v>
      </c>
    </row>
    <row r="3064" spans="1:20" ht="60" x14ac:dyDescent="0.25">
      <c r="A3064" s="7">
        <f t="shared" si="235"/>
        <v>67</v>
      </c>
      <c r="B3064">
        <v>3062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8">
        <f t="shared" si="236"/>
        <v>99.761194029850742</v>
      </c>
      <c r="Q3064" t="str">
        <f t="shared" si="237"/>
        <v>theater</v>
      </c>
      <c r="R3064" t="str">
        <f t="shared" si="238"/>
        <v>spaces</v>
      </c>
      <c r="S3064" s="12">
        <f>(((K3064/60)/60)/24)+DATE(1970,1,1)</f>
        <v>42248.535787037035</v>
      </c>
      <c r="T3064" s="12">
        <f t="shared" si="239"/>
        <v>42277.75</v>
      </c>
    </row>
    <row r="3065" spans="1:20" ht="45" x14ac:dyDescent="0.25">
      <c r="A3065" s="7">
        <f t="shared" si="235"/>
        <v>20</v>
      </c>
      <c r="B3065">
        <v>3063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8">
        <f t="shared" si="236"/>
        <v>25.521739130434781</v>
      </c>
      <c r="Q3065" t="str">
        <f t="shared" si="237"/>
        <v>theater</v>
      </c>
      <c r="R3065" t="str">
        <f t="shared" si="238"/>
        <v>spaces</v>
      </c>
      <c r="S3065" s="12">
        <f>(((K3065/60)/60)/24)+DATE(1970,1,1)</f>
        <v>42630.922893518517</v>
      </c>
      <c r="T3065" s="12">
        <f t="shared" si="239"/>
        <v>42665.922893518517</v>
      </c>
    </row>
    <row r="3066" spans="1:20" ht="30" x14ac:dyDescent="0.25">
      <c r="A3066" s="7">
        <f t="shared" si="235"/>
        <v>11</v>
      </c>
      <c r="B3066">
        <v>3064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8">
        <f t="shared" si="236"/>
        <v>117.65277777777777</v>
      </c>
      <c r="Q3066" t="str">
        <f t="shared" si="237"/>
        <v>theater</v>
      </c>
      <c r="R3066" t="str">
        <f t="shared" si="238"/>
        <v>spaces</v>
      </c>
      <c r="S3066" s="12">
        <f>(((K3066/60)/60)/24)+DATE(1970,1,1)</f>
        <v>42299.130162037036</v>
      </c>
      <c r="T3066" s="12">
        <f t="shared" si="239"/>
        <v>42330.290972222225</v>
      </c>
    </row>
    <row r="3067" spans="1:20" ht="60" x14ac:dyDescent="0.25">
      <c r="A3067" s="7">
        <f t="shared" si="235"/>
        <v>0</v>
      </c>
      <c r="B3067">
        <v>3065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8">
        <f t="shared" si="236"/>
        <v>5</v>
      </c>
      <c r="Q3067" t="str">
        <f t="shared" si="237"/>
        <v>theater</v>
      </c>
      <c r="R3067" t="str">
        <f t="shared" si="238"/>
        <v>spaces</v>
      </c>
      <c r="S3067" s="12">
        <f>(((K3067/60)/60)/24)+DATE(1970,1,1)</f>
        <v>41825.055231481485</v>
      </c>
      <c r="T3067" s="12">
        <f t="shared" si="239"/>
        <v>41850.055231481485</v>
      </c>
    </row>
    <row r="3068" spans="1:20" ht="45" x14ac:dyDescent="0.25">
      <c r="A3068" s="7">
        <f t="shared" si="235"/>
        <v>12</v>
      </c>
      <c r="B3068">
        <v>3066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8">
        <f t="shared" si="236"/>
        <v>2796.6666666666665</v>
      </c>
      <c r="Q3068" t="str">
        <f t="shared" si="237"/>
        <v>theater</v>
      </c>
      <c r="R3068" t="str">
        <f t="shared" si="238"/>
        <v>spaces</v>
      </c>
      <c r="S3068" s="12">
        <f>(((K3068/60)/60)/24)+DATE(1970,1,1)</f>
        <v>42531.228437500002</v>
      </c>
      <c r="T3068" s="12">
        <f t="shared" si="239"/>
        <v>42561.228437500002</v>
      </c>
    </row>
    <row r="3069" spans="1:20" ht="60" x14ac:dyDescent="0.25">
      <c r="A3069" s="7">
        <f t="shared" si="235"/>
        <v>3</v>
      </c>
      <c r="B3069">
        <v>3067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8">
        <f t="shared" si="236"/>
        <v>200</v>
      </c>
      <c r="Q3069" t="str">
        <f t="shared" si="237"/>
        <v>theater</v>
      </c>
      <c r="R3069" t="str">
        <f t="shared" si="238"/>
        <v>spaces</v>
      </c>
      <c r="S3069" s="12">
        <f>(((K3069/60)/60)/24)+DATE(1970,1,1)</f>
        <v>42226.938414351855</v>
      </c>
      <c r="T3069" s="12">
        <f t="shared" si="239"/>
        <v>42256.938414351855</v>
      </c>
    </row>
    <row r="3070" spans="1:20" ht="60" x14ac:dyDescent="0.25">
      <c r="A3070" s="7">
        <f t="shared" si="235"/>
        <v>0</v>
      </c>
      <c r="B3070">
        <v>3068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8">
        <f t="shared" si="236"/>
        <v>87.5</v>
      </c>
      <c r="Q3070" t="str">
        <f t="shared" si="237"/>
        <v>theater</v>
      </c>
      <c r="R3070" t="str">
        <f t="shared" si="238"/>
        <v>spaces</v>
      </c>
      <c r="S3070" s="12">
        <f>(((K3070/60)/60)/24)+DATE(1970,1,1)</f>
        <v>42263.691574074073</v>
      </c>
      <c r="T3070" s="12">
        <f t="shared" si="239"/>
        <v>42293.691574074073</v>
      </c>
    </row>
    <row r="3071" spans="1:20" ht="60" x14ac:dyDescent="0.25">
      <c r="A3071" s="7">
        <f t="shared" si="235"/>
        <v>14</v>
      </c>
      <c r="B3071">
        <v>3069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8">
        <f t="shared" si="236"/>
        <v>20.142857142857142</v>
      </c>
      <c r="Q3071" t="str">
        <f t="shared" si="237"/>
        <v>theater</v>
      </c>
      <c r="R3071" t="str">
        <f t="shared" si="238"/>
        <v>spaces</v>
      </c>
      <c r="S3071" s="12">
        <f>(((K3071/60)/60)/24)+DATE(1970,1,1)</f>
        <v>41957.833726851852</v>
      </c>
      <c r="T3071" s="12">
        <f t="shared" si="239"/>
        <v>41987.833726851852</v>
      </c>
    </row>
    <row r="3072" spans="1:20" ht="45" x14ac:dyDescent="0.25">
      <c r="A3072" s="7">
        <f t="shared" si="235"/>
        <v>3</v>
      </c>
      <c r="B3072">
        <v>3070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8">
        <f t="shared" si="236"/>
        <v>20.875</v>
      </c>
      <c r="Q3072" t="str">
        <f t="shared" si="237"/>
        <v>theater</v>
      </c>
      <c r="R3072" t="str">
        <f t="shared" si="238"/>
        <v>spaces</v>
      </c>
      <c r="S3072" s="12">
        <f>(((K3072/60)/60)/24)+DATE(1970,1,1)</f>
        <v>42690.733437499999</v>
      </c>
      <c r="T3072" s="12">
        <f t="shared" si="239"/>
        <v>42711.733437499999</v>
      </c>
    </row>
    <row r="3073" spans="1:20" ht="45" x14ac:dyDescent="0.25">
      <c r="A3073" s="7">
        <f t="shared" si="235"/>
        <v>60</v>
      </c>
      <c r="B3073">
        <v>3071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8">
        <f t="shared" si="236"/>
        <v>61.307692307692307</v>
      </c>
      <c r="Q3073" t="str">
        <f t="shared" si="237"/>
        <v>theater</v>
      </c>
      <c r="R3073" t="str">
        <f t="shared" si="238"/>
        <v>spaces</v>
      </c>
      <c r="S3073" s="12">
        <f>(((K3073/60)/60)/24)+DATE(1970,1,1)</f>
        <v>42097.732418981483</v>
      </c>
      <c r="T3073" s="12">
        <f t="shared" si="239"/>
        <v>42115.249305555553</v>
      </c>
    </row>
    <row r="3074" spans="1:20" ht="60" x14ac:dyDescent="0.25">
      <c r="A3074" s="7">
        <f t="shared" si="235"/>
        <v>0</v>
      </c>
      <c r="B3074">
        <v>3072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8">
        <f t="shared" si="236"/>
        <v>1</v>
      </c>
      <c r="Q3074" t="str">
        <f t="shared" si="237"/>
        <v>theater</v>
      </c>
      <c r="R3074" t="str">
        <f t="shared" si="238"/>
        <v>spaces</v>
      </c>
      <c r="S3074" s="12">
        <f>(((K3074/60)/60)/24)+DATE(1970,1,1)</f>
        <v>42658.690532407403</v>
      </c>
      <c r="T3074" s="12">
        <f t="shared" si="239"/>
        <v>42673.073611111111</v>
      </c>
    </row>
    <row r="3075" spans="1:20" ht="45" x14ac:dyDescent="0.25">
      <c r="A3075" s="7">
        <f t="shared" ref="A3075:A3138" si="240">IF(E3075&gt;0,ROUND(100*F3075/E3075,0),0)</f>
        <v>0</v>
      </c>
      <c r="B3075">
        <v>3073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8">
        <f t="shared" ref="P3075:P3138" si="241">IF(M3075&gt;0,F3075/M3075,0)</f>
        <v>92.142857142857139</v>
      </c>
      <c r="Q3075" t="str">
        <f t="shared" ref="Q3075:Q3138" si="242">MID(O3075,1,FIND("/",O3075)-1)</f>
        <v>theater</v>
      </c>
      <c r="R3075" t="str">
        <f t="shared" ref="R3075:R3138" si="243">MID(O3075,FIND("/",O3075)+1,LEN(O3075)-FIND("/",O3075))</f>
        <v>spaces</v>
      </c>
      <c r="S3075" s="12">
        <f>(((K3075/60)/60)/24)+DATE(1970,1,1)</f>
        <v>42111.684027777781</v>
      </c>
      <c r="T3075" s="12">
        <f t="shared" ref="T3075:T3138" si="244">(((J3075/60)/60)/24)+DATE(1970,1,1)</f>
        <v>42169.804861111115</v>
      </c>
    </row>
    <row r="3076" spans="1:20" ht="75" x14ac:dyDescent="0.25">
      <c r="A3076" s="7">
        <f t="shared" si="240"/>
        <v>0</v>
      </c>
      <c r="B3076">
        <v>3074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8">
        <f t="shared" si="241"/>
        <v>7.333333333333333</v>
      </c>
      <c r="Q3076" t="str">
        <f t="shared" si="242"/>
        <v>theater</v>
      </c>
      <c r="R3076" t="str">
        <f t="shared" si="243"/>
        <v>spaces</v>
      </c>
      <c r="S3076" s="12">
        <f>(((K3076/60)/60)/24)+DATE(1970,1,1)</f>
        <v>42409.571284722217</v>
      </c>
      <c r="T3076" s="12">
        <f t="shared" si="244"/>
        <v>42439.571284722217</v>
      </c>
    </row>
    <row r="3077" spans="1:20" ht="45" x14ac:dyDescent="0.25">
      <c r="A3077" s="7">
        <f t="shared" si="240"/>
        <v>9</v>
      </c>
      <c r="B3077">
        <v>3075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8">
        <f t="shared" si="241"/>
        <v>64.8</v>
      </c>
      <c r="Q3077" t="str">
        <f t="shared" si="242"/>
        <v>theater</v>
      </c>
      <c r="R3077" t="str">
        <f t="shared" si="243"/>
        <v>spaces</v>
      </c>
      <c r="S3077" s="12">
        <f>(((K3077/60)/60)/24)+DATE(1970,1,1)</f>
        <v>42551.102314814809</v>
      </c>
      <c r="T3077" s="12">
        <f t="shared" si="244"/>
        <v>42601.102314814809</v>
      </c>
    </row>
    <row r="3078" spans="1:20" ht="30" x14ac:dyDescent="0.25">
      <c r="A3078" s="7">
        <f t="shared" si="240"/>
        <v>15</v>
      </c>
      <c r="B3078">
        <v>3076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8">
        <f t="shared" si="241"/>
        <v>30.12</v>
      </c>
      <c r="Q3078" t="str">
        <f t="shared" si="242"/>
        <v>theater</v>
      </c>
      <c r="R3078" t="str">
        <f t="shared" si="243"/>
        <v>spaces</v>
      </c>
      <c r="S3078" s="12">
        <f>(((K3078/60)/60)/24)+DATE(1970,1,1)</f>
        <v>42226.651886574073</v>
      </c>
      <c r="T3078" s="12">
        <f t="shared" si="244"/>
        <v>42286.651886574073</v>
      </c>
    </row>
    <row r="3079" spans="1:20" ht="60" x14ac:dyDescent="0.25">
      <c r="A3079" s="7">
        <f t="shared" si="240"/>
        <v>0</v>
      </c>
      <c r="B3079">
        <v>3077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8">
        <f t="shared" si="241"/>
        <v>52.5</v>
      </c>
      <c r="Q3079" t="str">
        <f t="shared" si="242"/>
        <v>theater</v>
      </c>
      <c r="R3079" t="str">
        <f t="shared" si="243"/>
        <v>spaces</v>
      </c>
      <c r="S3079" s="12">
        <f>(((K3079/60)/60)/24)+DATE(1970,1,1)</f>
        <v>42766.956921296296</v>
      </c>
      <c r="T3079" s="12">
        <f t="shared" si="244"/>
        <v>42796.956921296296</v>
      </c>
    </row>
    <row r="3080" spans="1:20" ht="60" x14ac:dyDescent="0.25">
      <c r="A3080" s="7">
        <f t="shared" si="240"/>
        <v>0</v>
      </c>
      <c r="B3080">
        <v>3078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8">
        <f t="shared" si="241"/>
        <v>23.666666666666668</v>
      </c>
      <c r="Q3080" t="str">
        <f t="shared" si="242"/>
        <v>theater</v>
      </c>
      <c r="R3080" t="str">
        <f t="shared" si="243"/>
        <v>spaces</v>
      </c>
      <c r="S3080" s="12">
        <f>(((K3080/60)/60)/24)+DATE(1970,1,1)</f>
        <v>42031.138831018514</v>
      </c>
      <c r="T3080" s="12">
        <f t="shared" si="244"/>
        <v>42061.138831018514</v>
      </c>
    </row>
    <row r="3081" spans="1:20" ht="45" x14ac:dyDescent="0.25">
      <c r="A3081" s="7">
        <f t="shared" si="240"/>
        <v>1</v>
      </c>
      <c r="B3081">
        <v>3079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8">
        <f t="shared" si="241"/>
        <v>415.77777777777777</v>
      </c>
      <c r="Q3081" t="str">
        <f t="shared" si="242"/>
        <v>theater</v>
      </c>
      <c r="R3081" t="str">
        <f t="shared" si="243"/>
        <v>spaces</v>
      </c>
      <c r="S3081" s="12">
        <f>(((K3081/60)/60)/24)+DATE(1970,1,1)</f>
        <v>42055.713368055556</v>
      </c>
      <c r="T3081" s="12">
        <f t="shared" si="244"/>
        <v>42085.671701388885</v>
      </c>
    </row>
    <row r="3082" spans="1:20" ht="60" x14ac:dyDescent="0.25">
      <c r="A3082" s="7">
        <f t="shared" si="240"/>
        <v>0</v>
      </c>
      <c r="B3082">
        <v>3080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8">
        <f t="shared" si="241"/>
        <v>53.714285714285715</v>
      </c>
      <c r="Q3082" t="str">
        <f t="shared" si="242"/>
        <v>theater</v>
      </c>
      <c r="R3082" t="str">
        <f t="shared" si="243"/>
        <v>spaces</v>
      </c>
      <c r="S3082" s="12">
        <f>(((K3082/60)/60)/24)+DATE(1970,1,1)</f>
        <v>41940.028287037036</v>
      </c>
      <c r="T3082" s="12">
        <f t="shared" si="244"/>
        <v>42000.0699537037</v>
      </c>
    </row>
    <row r="3083" spans="1:20" ht="60" x14ac:dyDescent="0.25">
      <c r="A3083" s="7">
        <f t="shared" si="240"/>
        <v>0</v>
      </c>
      <c r="B3083">
        <v>3081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8">
        <f t="shared" si="241"/>
        <v>420.6</v>
      </c>
      <c r="Q3083" t="str">
        <f t="shared" si="242"/>
        <v>theater</v>
      </c>
      <c r="R3083" t="str">
        <f t="shared" si="243"/>
        <v>spaces</v>
      </c>
      <c r="S3083" s="12">
        <f>(((K3083/60)/60)/24)+DATE(1970,1,1)</f>
        <v>42237.181608796294</v>
      </c>
      <c r="T3083" s="12">
        <f t="shared" si="244"/>
        <v>42267.181608796294</v>
      </c>
    </row>
    <row r="3084" spans="1:20" ht="60" x14ac:dyDescent="0.25">
      <c r="A3084" s="7">
        <f t="shared" si="240"/>
        <v>0</v>
      </c>
      <c r="B3084">
        <v>3082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8">
        <f t="shared" si="241"/>
        <v>0</v>
      </c>
      <c r="Q3084" t="str">
        <f t="shared" si="242"/>
        <v>theater</v>
      </c>
      <c r="R3084" t="str">
        <f t="shared" si="243"/>
        <v>spaces</v>
      </c>
      <c r="S3084" s="12">
        <f>(((K3084/60)/60)/24)+DATE(1970,1,1)</f>
        <v>42293.922986111109</v>
      </c>
      <c r="T3084" s="12">
        <f t="shared" si="244"/>
        <v>42323.96465277778</v>
      </c>
    </row>
    <row r="3085" spans="1:20" ht="75" x14ac:dyDescent="0.25">
      <c r="A3085" s="7">
        <f t="shared" si="240"/>
        <v>0</v>
      </c>
      <c r="B3085">
        <v>3083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8">
        <f t="shared" si="241"/>
        <v>18.666666666666668</v>
      </c>
      <c r="Q3085" t="str">
        <f t="shared" si="242"/>
        <v>theater</v>
      </c>
      <c r="R3085" t="str">
        <f t="shared" si="243"/>
        <v>spaces</v>
      </c>
      <c r="S3085" s="12">
        <f>(((K3085/60)/60)/24)+DATE(1970,1,1)</f>
        <v>41853.563402777778</v>
      </c>
      <c r="T3085" s="12">
        <f t="shared" si="244"/>
        <v>41883.208333333336</v>
      </c>
    </row>
    <row r="3086" spans="1:20" ht="60" x14ac:dyDescent="0.25">
      <c r="A3086" s="7">
        <f t="shared" si="240"/>
        <v>12</v>
      </c>
      <c r="B3086">
        <v>3084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8">
        <f t="shared" si="241"/>
        <v>78.333333333333329</v>
      </c>
      <c r="Q3086" t="str">
        <f t="shared" si="242"/>
        <v>theater</v>
      </c>
      <c r="R3086" t="str">
        <f t="shared" si="243"/>
        <v>spaces</v>
      </c>
      <c r="S3086" s="12">
        <f>(((K3086/60)/60)/24)+DATE(1970,1,1)</f>
        <v>42100.723738425921</v>
      </c>
      <c r="T3086" s="12">
        <f t="shared" si="244"/>
        <v>42129.783333333333</v>
      </c>
    </row>
    <row r="3087" spans="1:20" ht="60" x14ac:dyDescent="0.25">
      <c r="A3087" s="7">
        <f t="shared" si="240"/>
        <v>2</v>
      </c>
      <c r="B3087">
        <v>3085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8">
        <f t="shared" si="241"/>
        <v>67.777777777777771</v>
      </c>
      <c r="Q3087" t="str">
        <f t="shared" si="242"/>
        <v>theater</v>
      </c>
      <c r="R3087" t="str">
        <f t="shared" si="243"/>
        <v>spaces</v>
      </c>
      <c r="S3087" s="12">
        <f>(((K3087/60)/60)/24)+DATE(1970,1,1)</f>
        <v>42246.883784722217</v>
      </c>
      <c r="T3087" s="12">
        <f t="shared" si="244"/>
        <v>42276.883784722217</v>
      </c>
    </row>
    <row r="3088" spans="1:20" ht="60" x14ac:dyDescent="0.25">
      <c r="A3088" s="7">
        <f t="shared" si="240"/>
        <v>0</v>
      </c>
      <c r="B3088">
        <v>3086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8">
        <f t="shared" si="241"/>
        <v>16.666666666666668</v>
      </c>
      <c r="Q3088" t="str">
        <f t="shared" si="242"/>
        <v>theater</v>
      </c>
      <c r="R3088" t="str">
        <f t="shared" si="243"/>
        <v>spaces</v>
      </c>
      <c r="S3088" s="12">
        <f>(((K3088/60)/60)/24)+DATE(1970,1,1)</f>
        <v>42173.67082175926</v>
      </c>
      <c r="T3088" s="12">
        <f t="shared" si="244"/>
        <v>42233.67082175926</v>
      </c>
    </row>
    <row r="3089" spans="1:20" ht="60" x14ac:dyDescent="0.25">
      <c r="A3089" s="7">
        <f t="shared" si="240"/>
        <v>1</v>
      </c>
      <c r="B3089">
        <v>3087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8">
        <f t="shared" si="241"/>
        <v>62.5</v>
      </c>
      <c r="Q3089" t="str">
        <f t="shared" si="242"/>
        <v>theater</v>
      </c>
      <c r="R3089" t="str">
        <f t="shared" si="243"/>
        <v>spaces</v>
      </c>
      <c r="S3089" s="12">
        <f>(((K3089/60)/60)/24)+DATE(1970,1,1)</f>
        <v>42665.150347222225</v>
      </c>
      <c r="T3089" s="12">
        <f t="shared" si="244"/>
        <v>42725.192013888889</v>
      </c>
    </row>
    <row r="3090" spans="1:20" ht="45" x14ac:dyDescent="0.25">
      <c r="A3090" s="7">
        <f t="shared" si="240"/>
        <v>0</v>
      </c>
      <c r="B3090">
        <v>3088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8">
        <f t="shared" si="241"/>
        <v>42</v>
      </c>
      <c r="Q3090" t="str">
        <f t="shared" si="242"/>
        <v>theater</v>
      </c>
      <c r="R3090" t="str">
        <f t="shared" si="243"/>
        <v>spaces</v>
      </c>
      <c r="S3090" s="12">
        <f>(((K3090/60)/60)/24)+DATE(1970,1,1)</f>
        <v>41981.57230324074</v>
      </c>
      <c r="T3090" s="12">
        <f t="shared" si="244"/>
        <v>42012.570138888885</v>
      </c>
    </row>
    <row r="3091" spans="1:20" ht="45" x14ac:dyDescent="0.25">
      <c r="A3091" s="7">
        <f t="shared" si="240"/>
        <v>23</v>
      </c>
      <c r="B3091">
        <v>3089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8">
        <f t="shared" si="241"/>
        <v>130.0888888888889</v>
      </c>
      <c r="Q3091" t="str">
        <f t="shared" si="242"/>
        <v>theater</v>
      </c>
      <c r="R3091" t="str">
        <f t="shared" si="243"/>
        <v>spaces</v>
      </c>
      <c r="S3091" s="12">
        <f>(((K3091/60)/60)/24)+DATE(1970,1,1)</f>
        <v>42528.542627314819</v>
      </c>
      <c r="T3091" s="12">
        <f t="shared" si="244"/>
        <v>42560.082638888889</v>
      </c>
    </row>
    <row r="3092" spans="1:20" ht="60" x14ac:dyDescent="0.25">
      <c r="A3092" s="7">
        <f t="shared" si="240"/>
        <v>5</v>
      </c>
      <c r="B3092">
        <v>3090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8">
        <f t="shared" si="241"/>
        <v>1270.2222222222222</v>
      </c>
      <c r="Q3092" t="str">
        <f t="shared" si="242"/>
        <v>theater</v>
      </c>
      <c r="R3092" t="str">
        <f t="shared" si="243"/>
        <v>spaces</v>
      </c>
      <c r="S3092" s="12">
        <f>(((K3092/60)/60)/24)+DATE(1970,1,1)</f>
        <v>42065.818807870368</v>
      </c>
      <c r="T3092" s="12">
        <f t="shared" si="244"/>
        <v>42125.777141203704</v>
      </c>
    </row>
    <row r="3093" spans="1:20" ht="60" x14ac:dyDescent="0.25">
      <c r="A3093" s="7">
        <f t="shared" si="240"/>
        <v>16</v>
      </c>
      <c r="B3093">
        <v>3091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8">
        <f t="shared" si="241"/>
        <v>88.444444444444443</v>
      </c>
      <c r="Q3093" t="str">
        <f t="shared" si="242"/>
        <v>theater</v>
      </c>
      <c r="R3093" t="str">
        <f t="shared" si="243"/>
        <v>spaces</v>
      </c>
      <c r="S3093" s="12">
        <f>(((K3093/60)/60)/24)+DATE(1970,1,1)</f>
        <v>42566.948414351849</v>
      </c>
      <c r="T3093" s="12">
        <f t="shared" si="244"/>
        <v>42596.948414351849</v>
      </c>
    </row>
    <row r="3094" spans="1:20" ht="45" x14ac:dyDescent="0.25">
      <c r="A3094" s="7">
        <f t="shared" si="240"/>
        <v>1</v>
      </c>
      <c r="B3094">
        <v>3092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8">
        <f t="shared" si="241"/>
        <v>56.342380952380957</v>
      </c>
      <c r="Q3094" t="str">
        <f t="shared" si="242"/>
        <v>theater</v>
      </c>
      <c r="R3094" t="str">
        <f t="shared" si="243"/>
        <v>spaces</v>
      </c>
      <c r="S3094" s="12">
        <f>(((K3094/60)/60)/24)+DATE(1970,1,1)</f>
        <v>42255.619351851856</v>
      </c>
      <c r="T3094" s="12">
        <f t="shared" si="244"/>
        <v>42292.916666666672</v>
      </c>
    </row>
    <row r="3095" spans="1:20" ht="60" x14ac:dyDescent="0.25">
      <c r="A3095" s="7">
        <f t="shared" si="240"/>
        <v>23</v>
      </c>
      <c r="B3095">
        <v>3093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8">
        <f t="shared" si="241"/>
        <v>53.529411764705884</v>
      </c>
      <c r="Q3095" t="str">
        <f t="shared" si="242"/>
        <v>theater</v>
      </c>
      <c r="R3095" t="str">
        <f t="shared" si="243"/>
        <v>spaces</v>
      </c>
      <c r="S3095" s="12">
        <f>(((K3095/60)/60)/24)+DATE(1970,1,1)</f>
        <v>41760.909039351849</v>
      </c>
      <c r="T3095" s="12">
        <f t="shared" si="244"/>
        <v>41791.165972222225</v>
      </c>
    </row>
    <row r="3096" spans="1:20" ht="45" x14ac:dyDescent="0.25">
      <c r="A3096" s="7">
        <f t="shared" si="240"/>
        <v>0</v>
      </c>
      <c r="B3096">
        <v>3094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8">
        <f t="shared" si="241"/>
        <v>25</v>
      </c>
      <c r="Q3096" t="str">
        <f t="shared" si="242"/>
        <v>theater</v>
      </c>
      <c r="R3096" t="str">
        <f t="shared" si="243"/>
        <v>spaces</v>
      </c>
      <c r="S3096" s="12">
        <f>(((K3096/60)/60)/24)+DATE(1970,1,1)</f>
        <v>42207.795787037037</v>
      </c>
      <c r="T3096" s="12">
        <f t="shared" si="244"/>
        <v>42267.795787037037</v>
      </c>
    </row>
    <row r="3097" spans="1:20" ht="45" x14ac:dyDescent="0.25">
      <c r="A3097" s="7">
        <f t="shared" si="240"/>
        <v>0</v>
      </c>
      <c r="B3097">
        <v>3095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8">
        <f t="shared" si="241"/>
        <v>50</v>
      </c>
      <c r="Q3097" t="str">
        <f t="shared" si="242"/>
        <v>theater</v>
      </c>
      <c r="R3097" t="str">
        <f t="shared" si="243"/>
        <v>spaces</v>
      </c>
      <c r="S3097" s="12">
        <f>(((K3097/60)/60)/24)+DATE(1970,1,1)</f>
        <v>42523.025231481486</v>
      </c>
      <c r="T3097" s="12">
        <f t="shared" si="244"/>
        <v>42583.025231481486</v>
      </c>
    </row>
    <row r="3098" spans="1:20" ht="45" x14ac:dyDescent="0.25">
      <c r="A3098" s="7">
        <f t="shared" si="240"/>
        <v>4</v>
      </c>
      <c r="B3098">
        <v>3096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8">
        <f t="shared" si="241"/>
        <v>56.785714285714285</v>
      </c>
      <c r="Q3098" t="str">
        <f t="shared" si="242"/>
        <v>theater</v>
      </c>
      <c r="R3098" t="str">
        <f t="shared" si="243"/>
        <v>spaces</v>
      </c>
      <c r="S3098" s="12">
        <f>(((K3098/60)/60)/24)+DATE(1970,1,1)</f>
        <v>42114.825532407413</v>
      </c>
      <c r="T3098" s="12">
        <f t="shared" si="244"/>
        <v>42144.825532407413</v>
      </c>
    </row>
    <row r="3099" spans="1:20" ht="60" x14ac:dyDescent="0.25">
      <c r="A3099" s="7">
        <f t="shared" si="240"/>
        <v>17</v>
      </c>
      <c r="B3099">
        <v>3097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8">
        <f t="shared" si="241"/>
        <v>40.833333333333336</v>
      </c>
      <c r="Q3099" t="str">
        <f t="shared" si="242"/>
        <v>theater</v>
      </c>
      <c r="R3099" t="str">
        <f t="shared" si="243"/>
        <v>spaces</v>
      </c>
      <c r="S3099" s="12">
        <f>(((K3099/60)/60)/24)+DATE(1970,1,1)</f>
        <v>42629.503483796296</v>
      </c>
      <c r="T3099" s="12">
        <f t="shared" si="244"/>
        <v>42650.583333333328</v>
      </c>
    </row>
    <row r="3100" spans="1:20" ht="60" x14ac:dyDescent="0.25">
      <c r="A3100" s="7">
        <f t="shared" si="240"/>
        <v>4</v>
      </c>
      <c r="B3100">
        <v>3098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8">
        <f t="shared" si="241"/>
        <v>65.111111111111114</v>
      </c>
      <c r="Q3100" t="str">
        <f t="shared" si="242"/>
        <v>theater</v>
      </c>
      <c r="R3100" t="str">
        <f t="shared" si="243"/>
        <v>spaces</v>
      </c>
      <c r="S3100" s="12">
        <f>(((K3100/60)/60)/24)+DATE(1970,1,1)</f>
        <v>42359.792233796295</v>
      </c>
      <c r="T3100" s="12">
        <f t="shared" si="244"/>
        <v>42408.01180555555</v>
      </c>
    </row>
    <row r="3101" spans="1:20" ht="60" x14ac:dyDescent="0.25">
      <c r="A3101" s="7">
        <f t="shared" si="240"/>
        <v>14</v>
      </c>
      <c r="B3101">
        <v>3099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8">
        <f t="shared" si="241"/>
        <v>55.6</v>
      </c>
      <c r="Q3101" t="str">
        <f t="shared" si="242"/>
        <v>theater</v>
      </c>
      <c r="R3101" t="str">
        <f t="shared" si="243"/>
        <v>spaces</v>
      </c>
      <c r="S3101" s="12">
        <f>(((K3101/60)/60)/24)+DATE(1970,1,1)</f>
        <v>42382.189710648148</v>
      </c>
      <c r="T3101" s="12">
        <f t="shared" si="244"/>
        <v>42412.189710648148</v>
      </c>
    </row>
    <row r="3102" spans="1:20" ht="60" x14ac:dyDescent="0.25">
      <c r="A3102" s="7">
        <f t="shared" si="240"/>
        <v>15</v>
      </c>
      <c r="B3102">
        <v>3100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8">
        <f t="shared" si="241"/>
        <v>140.53846153846155</v>
      </c>
      <c r="Q3102" t="str">
        <f t="shared" si="242"/>
        <v>theater</v>
      </c>
      <c r="R3102" t="str">
        <f t="shared" si="243"/>
        <v>spaces</v>
      </c>
      <c r="S3102" s="12">
        <f>(((K3102/60)/60)/24)+DATE(1970,1,1)</f>
        <v>41902.622395833336</v>
      </c>
      <c r="T3102" s="12">
        <f t="shared" si="244"/>
        <v>41932.622395833336</v>
      </c>
    </row>
    <row r="3103" spans="1:20" ht="60" x14ac:dyDescent="0.25">
      <c r="A3103" s="7">
        <f t="shared" si="240"/>
        <v>12</v>
      </c>
      <c r="B3103">
        <v>3101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8">
        <f t="shared" si="241"/>
        <v>25</v>
      </c>
      <c r="Q3103" t="str">
        <f t="shared" si="242"/>
        <v>theater</v>
      </c>
      <c r="R3103" t="str">
        <f t="shared" si="243"/>
        <v>spaces</v>
      </c>
      <c r="S3103" s="12">
        <f>(((K3103/60)/60)/24)+DATE(1970,1,1)</f>
        <v>42171.383530092593</v>
      </c>
      <c r="T3103" s="12">
        <f t="shared" si="244"/>
        <v>42201.330555555556</v>
      </c>
    </row>
    <row r="3104" spans="1:20" ht="60" x14ac:dyDescent="0.25">
      <c r="A3104" s="7">
        <f t="shared" si="240"/>
        <v>39</v>
      </c>
      <c r="B3104">
        <v>3102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8">
        <f t="shared" si="241"/>
        <v>69.533333333333331</v>
      </c>
      <c r="Q3104" t="str">
        <f t="shared" si="242"/>
        <v>theater</v>
      </c>
      <c r="R3104" t="str">
        <f t="shared" si="243"/>
        <v>spaces</v>
      </c>
      <c r="S3104" s="12">
        <f>(((K3104/60)/60)/24)+DATE(1970,1,1)</f>
        <v>42555.340486111112</v>
      </c>
      <c r="T3104" s="12">
        <f t="shared" si="244"/>
        <v>42605.340486111112</v>
      </c>
    </row>
    <row r="3105" spans="1:20" ht="30" x14ac:dyDescent="0.25">
      <c r="A3105" s="7">
        <f t="shared" si="240"/>
        <v>0</v>
      </c>
      <c r="B3105">
        <v>3103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8">
        <f t="shared" si="241"/>
        <v>5.5</v>
      </c>
      <c r="Q3105" t="str">
        <f t="shared" si="242"/>
        <v>theater</v>
      </c>
      <c r="R3105" t="str">
        <f t="shared" si="243"/>
        <v>spaces</v>
      </c>
      <c r="S3105" s="12">
        <f>(((K3105/60)/60)/24)+DATE(1970,1,1)</f>
        <v>42107.156319444446</v>
      </c>
      <c r="T3105" s="12">
        <f t="shared" si="244"/>
        <v>42167.156319444446</v>
      </c>
    </row>
    <row r="3106" spans="1:20" ht="60" x14ac:dyDescent="0.25">
      <c r="A3106" s="7">
        <f t="shared" si="240"/>
        <v>30</v>
      </c>
      <c r="B3106">
        <v>3104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8">
        <f t="shared" si="241"/>
        <v>237</v>
      </c>
      <c r="Q3106" t="str">
        <f t="shared" si="242"/>
        <v>theater</v>
      </c>
      <c r="R3106" t="str">
        <f t="shared" si="243"/>
        <v>spaces</v>
      </c>
      <c r="S3106" s="12">
        <f>(((K3106/60)/60)/24)+DATE(1970,1,1)</f>
        <v>42006.908692129626</v>
      </c>
      <c r="T3106" s="12">
        <f t="shared" si="244"/>
        <v>42038.083333333328</v>
      </c>
    </row>
    <row r="3107" spans="1:20" ht="45" x14ac:dyDescent="0.25">
      <c r="A3107" s="7">
        <f t="shared" si="240"/>
        <v>42</v>
      </c>
      <c r="B3107">
        <v>3105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8">
        <f t="shared" si="241"/>
        <v>79.870967741935488</v>
      </c>
      <c r="Q3107" t="str">
        <f t="shared" si="242"/>
        <v>theater</v>
      </c>
      <c r="R3107" t="str">
        <f t="shared" si="243"/>
        <v>spaces</v>
      </c>
      <c r="S3107" s="12">
        <f>(((K3107/60)/60)/24)+DATE(1970,1,1)</f>
        <v>41876.718935185185</v>
      </c>
      <c r="T3107" s="12">
        <f t="shared" si="244"/>
        <v>41931.208333333336</v>
      </c>
    </row>
    <row r="3108" spans="1:20" ht="60" x14ac:dyDescent="0.25">
      <c r="A3108" s="7">
        <f t="shared" si="240"/>
        <v>4</v>
      </c>
      <c r="B3108">
        <v>3106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8">
        <f t="shared" si="241"/>
        <v>10.25</v>
      </c>
      <c r="Q3108" t="str">
        <f t="shared" si="242"/>
        <v>theater</v>
      </c>
      <c r="R3108" t="str">
        <f t="shared" si="243"/>
        <v>spaces</v>
      </c>
      <c r="S3108" s="12">
        <f>(((K3108/60)/60)/24)+DATE(1970,1,1)</f>
        <v>42241.429120370376</v>
      </c>
      <c r="T3108" s="12">
        <f t="shared" si="244"/>
        <v>42263.916666666672</v>
      </c>
    </row>
    <row r="3109" spans="1:20" ht="60" x14ac:dyDescent="0.25">
      <c r="A3109" s="7">
        <f t="shared" si="240"/>
        <v>20</v>
      </c>
      <c r="B3109">
        <v>3107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8">
        <f t="shared" si="241"/>
        <v>272.58620689655174</v>
      </c>
      <c r="Q3109" t="str">
        <f t="shared" si="242"/>
        <v>theater</v>
      </c>
      <c r="R3109" t="str">
        <f t="shared" si="243"/>
        <v>spaces</v>
      </c>
      <c r="S3109" s="12">
        <f>(((K3109/60)/60)/24)+DATE(1970,1,1)</f>
        <v>42128.814247685179</v>
      </c>
      <c r="T3109" s="12">
        <f t="shared" si="244"/>
        <v>42135.814247685179</v>
      </c>
    </row>
    <row r="3110" spans="1:20" ht="30" x14ac:dyDescent="0.25">
      <c r="A3110" s="7">
        <f t="shared" si="240"/>
        <v>0</v>
      </c>
      <c r="B3110">
        <v>3108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8">
        <f t="shared" si="241"/>
        <v>13</v>
      </c>
      <c r="Q3110" t="str">
        <f t="shared" si="242"/>
        <v>theater</v>
      </c>
      <c r="R3110" t="str">
        <f t="shared" si="243"/>
        <v>spaces</v>
      </c>
      <c r="S3110" s="12">
        <f>(((K3110/60)/60)/24)+DATE(1970,1,1)</f>
        <v>42062.680486111116</v>
      </c>
      <c r="T3110" s="12">
        <f t="shared" si="244"/>
        <v>42122.638819444444</v>
      </c>
    </row>
    <row r="3111" spans="1:20" ht="60" x14ac:dyDescent="0.25">
      <c r="A3111" s="7">
        <f t="shared" si="240"/>
        <v>25</v>
      </c>
      <c r="B3111">
        <v>3109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8">
        <f t="shared" si="241"/>
        <v>58.184210526315788</v>
      </c>
      <c r="Q3111" t="str">
        <f t="shared" si="242"/>
        <v>theater</v>
      </c>
      <c r="R3111" t="str">
        <f t="shared" si="243"/>
        <v>spaces</v>
      </c>
      <c r="S3111" s="12">
        <f>(((K3111/60)/60)/24)+DATE(1970,1,1)</f>
        <v>41844.125115740739</v>
      </c>
      <c r="T3111" s="12">
        <f t="shared" si="244"/>
        <v>41879.125115740739</v>
      </c>
    </row>
    <row r="3112" spans="1:20" ht="45" x14ac:dyDescent="0.25">
      <c r="A3112" s="7">
        <f t="shared" si="240"/>
        <v>0</v>
      </c>
      <c r="B3112">
        <v>3110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8">
        <f t="shared" si="241"/>
        <v>10</v>
      </c>
      <c r="Q3112" t="str">
        <f t="shared" si="242"/>
        <v>theater</v>
      </c>
      <c r="R3112" t="str">
        <f t="shared" si="243"/>
        <v>spaces</v>
      </c>
      <c r="S3112" s="12">
        <f>(((K3112/60)/60)/24)+DATE(1970,1,1)</f>
        <v>42745.031469907408</v>
      </c>
      <c r="T3112" s="12">
        <f t="shared" si="244"/>
        <v>42785.031469907408</v>
      </c>
    </row>
    <row r="3113" spans="1:20" ht="45" x14ac:dyDescent="0.25">
      <c r="A3113" s="7">
        <f t="shared" si="240"/>
        <v>27</v>
      </c>
      <c r="B3113">
        <v>3111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8">
        <f t="shared" si="241"/>
        <v>70.10526315789474</v>
      </c>
      <c r="Q3113" t="str">
        <f t="shared" si="242"/>
        <v>theater</v>
      </c>
      <c r="R3113" t="str">
        <f t="shared" si="243"/>
        <v>spaces</v>
      </c>
      <c r="S3113" s="12">
        <f>(((K3113/60)/60)/24)+DATE(1970,1,1)</f>
        <v>41885.595138888886</v>
      </c>
      <c r="T3113" s="12">
        <f t="shared" si="244"/>
        <v>41916.595138888886</v>
      </c>
    </row>
    <row r="3114" spans="1:20" ht="60" x14ac:dyDescent="0.25">
      <c r="A3114" s="7">
        <f t="shared" si="240"/>
        <v>5</v>
      </c>
      <c r="B3114">
        <v>3112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8">
        <f t="shared" si="241"/>
        <v>57.888888888888886</v>
      </c>
      <c r="Q3114" t="str">
        <f t="shared" si="242"/>
        <v>theater</v>
      </c>
      <c r="R3114" t="str">
        <f t="shared" si="243"/>
        <v>spaces</v>
      </c>
      <c r="S3114" s="12">
        <f>(((K3114/60)/60)/24)+DATE(1970,1,1)</f>
        <v>42615.121921296297</v>
      </c>
      <c r="T3114" s="12">
        <f t="shared" si="244"/>
        <v>42675.121921296297</v>
      </c>
    </row>
    <row r="3115" spans="1:20" ht="60" x14ac:dyDescent="0.25">
      <c r="A3115" s="7">
        <f t="shared" si="240"/>
        <v>4</v>
      </c>
      <c r="B3115">
        <v>3113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8">
        <f t="shared" si="241"/>
        <v>125.27027027027027</v>
      </c>
      <c r="Q3115" t="str">
        <f t="shared" si="242"/>
        <v>theater</v>
      </c>
      <c r="R3115" t="str">
        <f t="shared" si="243"/>
        <v>spaces</v>
      </c>
      <c r="S3115" s="12">
        <f>(((K3115/60)/60)/24)+DATE(1970,1,1)</f>
        <v>42081.731273148151</v>
      </c>
      <c r="T3115" s="12">
        <f t="shared" si="244"/>
        <v>42111.731273148151</v>
      </c>
    </row>
    <row r="3116" spans="1:20" ht="60" x14ac:dyDescent="0.25">
      <c r="A3116" s="7">
        <f t="shared" si="240"/>
        <v>0</v>
      </c>
      <c r="B3116">
        <v>3114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8">
        <f t="shared" si="241"/>
        <v>0</v>
      </c>
      <c r="Q3116" t="str">
        <f t="shared" si="242"/>
        <v>theater</v>
      </c>
      <c r="R3116" t="str">
        <f t="shared" si="243"/>
        <v>spaces</v>
      </c>
      <c r="S3116" s="12">
        <f>(((K3116/60)/60)/24)+DATE(1970,1,1)</f>
        <v>41843.632523148146</v>
      </c>
      <c r="T3116" s="12">
        <f t="shared" si="244"/>
        <v>41903.632523148146</v>
      </c>
    </row>
    <row r="3117" spans="1:20" ht="60" x14ac:dyDescent="0.25">
      <c r="A3117" s="7">
        <f t="shared" si="240"/>
        <v>3</v>
      </c>
      <c r="B3117">
        <v>3115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8">
        <f t="shared" si="241"/>
        <v>300</v>
      </c>
      <c r="Q3117" t="str">
        <f t="shared" si="242"/>
        <v>theater</v>
      </c>
      <c r="R3117" t="str">
        <f t="shared" si="243"/>
        <v>spaces</v>
      </c>
      <c r="S3117" s="12">
        <f>(((K3117/60)/60)/24)+DATE(1970,1,1)</f>
        <v>42496.447071759263</v>
      </c>
      <c r="T3117" s="12">
        <f t="shared" si="244"/>
        <v>42526.447071759263</v>
      </c>
    </row>
    <row r="3118" spans="1:20" ht="45" x14ac:dyDescent="0.25">
      <c r="A3118" s="7">
        <f t="shared" si="240"/>
        <v>57</v>
      </c>
      <c r="B3118">
        <v>3116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8">
        <f t="shared" si="241"/>
        <v>43</v>
      </c>
      <c r="Q3118" t="str">
        <f t="shared" si="242"/>
        <v>theater</v>
      </c>
      <c r="R3118" t="str">
        <f t="shared" si="243"/>
        <v>spaces</v>
      </c>
      <c r="S3118" s="12">
        <f>(((K3118/60)/60)/24)+DATE(1970,1,1)</f>
        <v>42081.515335648146</v>
      </c>
      <c r="T3118" s="12">
        <f t="shared" si="244"/>
        <v>42095.515335648146</v>
      </c>
    </row>
    <row r="3119" spans="1:20" ht="45" x14ac:dyDescent="0.25">
      <c r="A3119" s="7">
        <f t="shared" si="240"/>
        <v>0</v>
      </c>
      <c r="B3119">
        <v>3117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8">
        <f t="shared" si="241"/>
        <v>1</v>
      </c>
      <c r="Q3119" t="str">
        <f t="shared" si="242"/>
        <v>theater</v>
      </c>
      <c r="R3119" t="str">
        <f t="shared" si="243"/>
        <v>spaces</v>
      </c>
      <c r="S3119" s="12">
        <f>(((K3119/60)/60)/24)+DATE(1970,1,1)</f>
        <v>42509.374537037031</v>
      </c>
      <c r="T3119" s="12">
        <f t="shared" si="244"/>
        <v>42517.55</v>
      </c>
    </row>
    <row r="3120" spans="1:20" ht="30" x14ac:dyDescent="0.25">
      <c r="A3120" s="7">
        <f t="shared" si="240"/>
        <v>0</v>
      </c>
      <c r="B3120">
        <v>3118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8">
        <f t="shared" si="241"/>
        <v>775</v>
      </c>
      <c r="Q3120" t="str">
        <f t="shared" si="242"/>
        <v>theater</v>
      </c>
      <c r="R3120" t="str">
        <f t="shared" si="243"/>
        <v>spaces</v>
      </c>
      <c r="S3120" s="12">
        <f>(((K3120/60)/60)/24)+DATE(1970,1,1)</f>
        <v>42534.649571759262</v>
      </c>
      <c r="T3120" s="12">
        <f t="shared" si="244"/>
        <v>42553.649571759262</v>
      </c>
    </row>
    <row r="3121" spans="1:20" ht="60" x14ac:dyDescent="0.25">
      <c r="A3121" s="7">
        <f t="shared" si="240"/>
        <v>0</v>
      </c>
      <c r="B3121">
        <v>3119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8">
        <f t="shared" si="241"/>
        <v>5</v>
      </c>
      <c r="Q3121" t="str">
        <f t="shared" si="242"/>
        <v>theater</v>
      </c>
      <c r="R3121" t="str">
        <f t="shared" si="243"/>
        <v>spaces</v>
      </c>
      <c r="S3121" s="12">
        <f>(((K3121/60)/60)/24)+DATE(1970,1,1)</f>
        <v>42060.04550925926</v>
      </c>
      <c r="T3121" s="12">
        <f t="shared" si="244"/>
        <v>42090.003842592589</v>
      </c>
    </row>
    <row r="3122" spans="1:20" ht="45" x14ac:dyDescent="0.25">
      <c r="A3122" s="7">
        <f t="shared" si="240"/>
        <v>0</v>
      </c>
      <c r="B3122">
        <v>3120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8">
        <f t="shared" si="241"/>
        <v>12.8</v>
      </c>
      <c r="Q3122" t="str">
        <f t="shared" si="242"/>
        <v>theater</v>
      </c>
      <c r="R3122" t="str">
        <f t="shared" si="243"/>
        <v>spaces</v>
      </c>
      <c r="S3122" s="12">
        <f>(((K3122/60)/60)/24)+DATE(1970,1,1)</f>
        <v>42435.942083333335</v>
      </c>
      <c r="T3122" s="12">
        <f t="shared" si="244"/>
        <v>42495.900416666671</v>
      </c>
    </row>
    <row r="3123" spans="1:20" ht="45" x14ac:dyDescent="0.25">
      <c r="A3123" s="7">
        <f t="shared" si="240"/>
        <v>1</v>
      </c>
      <c r="B3123">
        <v>3121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8">
        <f t="shared" si="241"/>
        <v>10</v>
      </c>
      <c r="Q3123" t="str">
        <f t="shared" si="242"/>
        <v>theater</v>
      </c>
      <c r="R3123" t="str">
        <f t="shared" si="243"/>
        <v>spaces</v>
      </c>
      <c r="S3123" s="12">
        <f>(((K3123/60)/60)/24)+DATE(1970,1,1)</f>
        <v>41848.679803240739</v>
      </c>
      <c r="T3123" s="12">
        <f t="shared" si="244"/>
        <v>41908.679803240739</v>
      </c>
    </row>
    <row r="3124" spans="1:20" x14ac:dyDescent="0.25">
      <c r="A3124" s="7">
        <f t="shared" si="240"/>
        <v>58</v>
      </c>
      <c r="B3124">
        <v>3122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8">
        <f t="shared" si="241"/>
        <v>58</v>
      </c>
      <c r="Q3124" t="str">
        <f t="shared" si="242"/>
        <v>theater</v>
      </c>
      <c r="R3124" t="str">
        <f t="shared" si="243"/>
        <v>spaces</v>
      </c>
      <c r="S3124" s="12">
        <f>(((K3124/60)/60)/24)+DATE(1970,1,1)</f>
        <v>42678.932083333333</v>
      </c>
      <c r="T3124" s="12">
        <f t="shared" si="244"/>
        <v>42683.973750000005</v>
      </c>
    </row>
    <row r="3125" spans="1:20" ht="60" x14ac:dyDescent="0.25">
      <c r="A3125" s="7">
        <f t="shared" si="240"/>
        <v>68</v>
      </c>
      <c r="B3125">
        <v>3123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8">
        <f t="shared" si="241"/>
        <v>244.80459770114942</v>
      </c>
      <c r="Q3125" t="str">
        <f t="shared" si="242"/>
        <v>theater</v>
      </c>
      <c r="R3125" t="str">
        <f t="shared" si="243"/>
        <v>spaces</v>
      </c>
      <c r="S3125" s="12">
        <f>(((K3125/60)/60)/24)+DATE(1970,1,1)</f>
        <v>42530.993032407408</v>
      </c>
      <c r="T3125" s="12">
        <f t="shared" si="244"/>
        <v>42560.993032407408</v>
      </c>
    </row>
    <row r="3126" spans="1:20" ht="45" x14ac:dyDescent="0.25">
      <c r="A3126" s="7">
        <f t="shared" si="240"/>
        <v>0</v>
      </c>
      <c r="B3126">
        <v>3124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8">
        <f t="shared" si="241"/>
        <v>6.5</v>
      </c>
      <c r="Q3126" t="str">
        <f t="shared" si="242"/>
        <v>theater</v>
      </c>
      <c r="R3126" t="str">
        <f t="shared" si="243"/>
        <v>spaces</v>
      </c>
      <c r="S3126" s="12">
        <f>(((K3126/60)/60)/24)+DATE(1970,1,1)</f>
        <v>41977.780104166668</v>
      </c>
      <c r="T3126" s="12">
        <f t="shared" si="244"/>
        <v>42037.780104166668</v>
      </c>
    </row>
    <row r="3127" spans="1:20" x14ac:dyDescent="0.25">
      <c r="A3127" s="7">
        <f t="shared" si="240"/>
        <v>0</v>
      </c>
      <c r="B3127">
        <v>3125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8">
        <f t="shared" si="241"/>
        <v>0</v>
      </c>
      <c r="Q3127" t="str">
        <f t="shared" si="242"/>
        <v>theater</v>
      </c>
      <c r="R3127" t="str">
        <f t="shared" si="243"/>
        <v>spaces</v>
      </c>
      <c r="S3127" s="12">
        <f>(((K3127/60)/60)/24)+DATE(1970,1,1)</f>
        <v>42346.20685185185</v>
      </c>
      <c r="T3127" s="12">
        <f t="shared" si="244"/>
        <v>42376.20685185185</v>
      </c>
    </row>
    <row r="3128" spans="1:20" ht="90" x14ac:dyDescent="0.25">
      <c r="A3128" s="7">
        <f t="shared" si="240"/>
        <v>4</v>
      </c>
      <c r="B3128">
        <v>3126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8">
        <f t="shared" si="241"/>
        <v>61.176470588235297</v>
      </c>
      <c r="Q3128" t="str">
        <f t="shared" si="242"/>
        <v>theater</v>
      </c>
      <c r="R3128" t="str">
        <f t="shared" si="243"/>
        <v>spaces</v>
      </c>
      <c r="S3128" s="12">
        <f>(((K3128/60)/60)/24)+DATE(1970,1,1)</f>
        <v>42427.01807870371</v>
      </c>
      <c r="T3128" s="12">
        <f t="shared" si="244"/>
        <v>42456.976412037038</v>
      </c>
    </row>
    <row r="3129" spans="1:20" ht="60" x14ac:dyDescent="0.25">
      <c r="A3129" s="7">
        <f t="shared" si="240"/>
        <v>0</v>
      </c>
      <c r="B3129">
        <v>3127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8">
        <f t="shared" si="241"/>
        <v>0</v>
      </c>
      <c r="Q3129" t="str">
        <f t="shared" si="242"/>
        <v>theater</v>
      </c>
      <c r="R3129" t="str">
        <f t="shared" si="243"/>
        <v>spaces</v>
      </c>
      <c r="S3129" s="12">
        <f>(((K3129/60)/60)/24)+DATE(1970,1,1)</f>
        <v>42034.856817129628</v>
      </c>
      <c r="T3129" s="12">
        <f t="shared" si="244"/>
        <v>42064.856817129628</v>
      </c>
    </row>
    <row r="3130" spans="1:20" ht="60" x14ac:dyDescent="0.25">
      <c r="A3130" s="7">
        <f t="shared" si="240"/>
        <v>109</v>
      </c>
      <c r="B3130">
        <v>3128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8">
        <f t="shared" si="241"/>
        <v>139.23931623931625</v>
      </c>
      <c r="Q3130" t="str">
        <f t="shared" si="242"/>
        <v>theater</v>
      </c>
      <c r="R3130" t="str">
        <f t="shared" si="243"/>
        <v>plays</v>
      </c>
      <c r="S3130" s="12">
        <f>(((K3130/60)/60)/24)+DATE(1970,1,1)</f>
        <v>42780.825706018513</v>
      </c>
      <c r="T3130" s="12">
        <f t="shared" si="244"/>
        <v>42810.784039351856</v>
      </c>
    </row>
    <row r="3131" spans="1:20" ht="60" x14ac:dyDescent="0.25">
      <c r="A3131" s="7">
        <f t="shared" si="240"/>
        <v>1</v>
      </c>
      <c r="B3131">
        <v>3129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8">
        <f t="shared" si="241"/>
        <v>10</v>
      </c>
      <c r="Q3131" t="str">
        <f t="shared" si="242"/>
        <v>theater</v>
      </c>
      <c r="R3131" t="str">
        <f t="shared" si="243"/>
        <v>plays</v>
      </c>
      <c r="S3131" s="12">
        <f>(((K3131/60)/60)/24)+DATE(1970,1,1)</f>
        <v>42803.842812499999</v>
      </c>
      <c r="T3131" s="12">
        <f t="shared" si="244"/>
        <v>42843.801145833335</v>
      </c>
    </row>
    <row r="3132" spans="1:20" ht="45" x14ac:dyDescent="0.25">
      <c r="A3132" s="7">
        <f t="shared" si="240"/>
        <v>4</v>
      </c>
      <c r="B3132">
        <v>3130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8">
        <f t="shared" si="241"/>
        <v>93.75</v>
      </c>
      <c r="Q3132" t="str">
        <f t="shared" si="242"/>
        <v>theater</v>
      </c>
      <c r="R3132" t="str">
        <f t="shared" si="243"/>
        <v>plays</v>
      </c>
      <c r="S3132" s="12">
        <f>(((K3132/60)/60)/24)+DATE(1970,1,1)</f>
        <v>42808.640231481477</v>
      </c>
      <c r="T3132" s="12">
        <f t="shared" si="244"/>
        <v>42839.207638888889</v>
      </c>
    </row>
    <row r="3133" spans="1:20" ht="30" x14ac:dyDescent="0.25">
      <c r="A3133" s="7">
        <f t="shared" si="240"/>
        <v>16</v>
      </c>
      <c r="B3133">
        <v>3131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8">
        <f t="shared" si="241"/>
        <v>53.75</v>
      </c>
      <c r="Q3133" t="str">
        <f t="shared" si="242"/>
        <v>theater</v>
      </c>
      <c r="R3133" t="str">
        <f t="shared" si="243"/>
        <v>plays</v>
      </c>
      <c r="S3133" s="12">
        <f>(((K3133/60)/60)/24)+DATE(1970,1,1)</f>
        <v>42803.579224537039</v>
      </c>
      <c r="T3133" s="12">
        <f t="shared" si="244"/>
        <v>42833.537557870368</v>
      </c>
    </row>
    <row r="3134" spans="1:20" ht="30" x14ac:dyDescent="0.25">
      <c r="A3134" s="7">
        <f t="shared" si="240"/>
        <v>0</v>
      </c>
      <c r="B3134">
        <v>3132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8">
        <f t="shared" si="241"/>
        <v>10</v>
      </c>
      <c r="Q3134" t="str">
        <f t="shared" si="242"/>
        <v>theater</v>
      </c>
      <c r="R3134" t="str">
        <f t="shared" si="243"/>
        <v>plays</v>
      </c>
      <c r="S3134" s="12">
        <f>(((K3134/60)/60)/24)+DATE(1970,1,1)</f>
        <v>42786.350231481483</v>
      </c>
      <c r="T3134" s="12">
        <f t="shared" si="244"/>
        <v>42846.308564814812</v>
      </c>
    </row>
    <row r="3135" spans="1:20" ht="60" x14ac:dyDescent="0.25">
      <c r="A3135" s="7">
        <f t="shared" si="240"/>
        <v>108</v>
      </c>
      <c r="B3135">
        <v>3133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8">
        <f t="shared" si="241"/>
        <v>33.75</v>
      </c>
      <c r="Q3135" t="str">
        <f t="shared" si="242"/>
        <v>theater</v>
      </c>
      <c r="R3135" t="str">
        <f t="shared" si="243"/>
        <v>plays</v>
      </c>
      <c r="S3135" s="12">
        <f>(((K3135/60)/60)/24)+DATE(1970,1,1)</f>
        <v>42788.565208333333</v>
      </c>
      <c r="T3135" s="12">
        <f t="shared" si="244"/>
        <v>42818.523541666669</v>
      </c>
    </row>
    <row r="3136" spans="1:20" ht="60" x14ac:dyDescent="0.25">
      <c r="A3136" s="7">
        <f t="shared" si="240"/>
        <v>23</v>
      </c>
      <c r="B3136">
        <v>3134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8">
        <f t="shared" si="241"/>
        <v>18.75</v>
      </c>
      <c r="Q3136" t="str">
        <f t="shared" si="242"/>
        <v>theater</v>
      </c>
      <c r="R3136" t="str">
        <f t="shared" si="243"/>
        <v>plays</v>
      </c>
      <c r="S3136" s="12">
        <f>(((K3136/60)/60)/24)+DATE(1970,1,1)</f>
        <v>42800.720127314817</v>
      </c>
      <c r="T3136" s="12">
        <f t="shared" si="244"/>
        <v>42821.678460648152</v>
      </c>
    </row>
    <row r="3137" spans="1:20" ht="60" x14ac:dyDescent="0.25">
      <c r="A3137" s="7">
        <f t="shared" si="240"/>
        <v>21</v>
      </c>
      <c r="B3137">
        <v>3135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8">
        <f t="shared" si="241"/>
        <v>23.142857142857142</v>
      </c>
      <c r="Q3137" t="str">
        <f t="shared" si="242"/>
        <v>theater</v>
      </c>
      <c r="R3137" t="str">
        <f t="shared" si="243"/>
        <v>plays</v>
      </c>
      <c r="S3137" s="12">
        <f>(((K3137/60)/60)/24)+DATE(1970,1,1)</f>
        <v>42807.151863425926</v>
      </c>
      <c r="T3137" s="12">
        <f t="shared" si="244"/>
        <v>42829.151863425926</v>
      </c>
    </row>
    <row r="3138" spans="1:20" ht="60" x14ac:dyDescent="0.25">
      <c r="A3138" s="7">
        <f t="shared" si="240"/>
        <v>128</v>
      </c>
      <c r="B3138">
        <v>3136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8">
        <f t="shared" si="241"/>
        <v>29.045454545454547</v>
      </c>
      <c r="Q3138" t="str">
        <f t="shared" si="242"/>
        <v>theater</v>
      </c>
      <c r="R3138" t="str">
        <f t="shared" si="243"/>
        <v>plays</v>
      </c>
      <c r="S3138" s="12">
        <f>(((K3138/60)/60)/24)+DATE(1970,1,1)</f>
        <v>42789.462430555555</v>
      </c>
      <c r="T3138" s="12">
        <f t="shared" si="244"/>
        <v>42825.957638888889</v>
      </c>
    </row>
    <row r="3139" spans="1:20" ht="45" x14ac:dyDescent="0.25">
      <c r="A3139" s="7">
        <f t="shared" ref="A3139:A3202" si="245">IF(E3139&gt;0,ROUND(100*F3139/E3139,0),0)</f>
        <v>3</v>
      </c>
      <c r="B3139">
        <v>3137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8">
        <f t="shared" ref="P3139:P3202" si="246">IF(M3139&gt;0,F3139/M3139,0)</f>
        <v>50</v>
      </c>
      <c r="Q3139" t="str">
        <f t="shared" ref="Q3139:Q3202" si="247">MID(O3139,1,FIND("/",O3139)-1)</f>
        <v>theater</v>
      </c>
      <c r="R3139" t="str">
        <f t="shared" ref="R3139:R3202" si="248">MID(O3139,FIND("/",O3139)+1,LEN(O3139)-FIND("/",O3139))</f>
        <v>plays</v>
      </c>
      <c r="S3139" s="12">
        <f>(((K3139/60)/60)/24)+DATE(1970,1,1)</f>
        <v>42807.885057870371</v>
      </c>
      <c r="T3139" s="12">
        <f t="shared" ref="T3139:T3202" si="249">(((J3139/60)/60)/24)+DATE(1970,1,1)</f>
        <v>42858.8</v>
      </c>
    </row>
    <row r="3140" spans="1:20" ht="60" x14ac:dyDescent="0.25">
      <c r="A3140" s="7">
        <f t="shared" si="245"/>
        <v>0</v>
      </c>
      <c r="B3140">
        <v>3138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8">
        <f t="shared" si="246"/>
        <v>0</v>
      </c>
      <c r="Q3140" t="str">
        <f t="shared" si="247"/>
        <v>theater</v>
      </c>
      <c r="R3140" t="str">
        <f t="shared" si="248"/>
        <v>plays</v>
      </c>
      <c r="S3140" s="12">
        <f>(((K3140/60)/60)/24)+DATE(1970,1,1)</f>
        <v>42809.645914351851</v>
      </c>
      <c r="T3140" s="12">
        <f t="shared" si="249"/>
        <v>42828.645914351851</v>
      </c>
    </row>
    <row r="3141" spans="1:20" ht="60" x14ac:dyDescent="0.25">
      <c r="A3141" s="7">
        <f t="shared" si="245"/>
        <v>5</v>
      </c>
      <c r="B3141">
        <v>3139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8">
        <f t="shared" si="246"/>
        <v>450</v>
      </c>
      <c r="Q3141" t="str">
        <f t="shared" si="247"/>
        <v>theater</v>
      </c>
      <c r="R3141" t="str">
        <f t="shared" si="248"/>
        <v>plays</v>
      </c>
      <c r="S3141" s="12">
        <f>(((K3141/60)/60)/24)+DATE(1970,1,1)</f>
        <v>42785.270370370374</v>
      </c>
      <c r="T3141" s="12">
        <f t="shared" si="249"/>
        <v>42819.189583333333</v>
      </c>
    </row>
    <row r="3142" spans="1:20" ht="60" x14ac:dyDescent="0.25">
      <c r="A3142" s="7">
        <f t="shared" si="245"/>
        <v>1</v>
      </c>
      <c r="B3142">
        <v>3140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8">
        <f t="shared" si="246"/>
        <v>24</v>
      </c>
      <c r="Q3142" t="str">
        <f t="shared" si="247"/>
        <v>theater</v>
      </c>
      <c r="R3142" t="str">
        <f t="shared" si="248"/>
        <v>plays</v>
      </c>
      <c r="S3142" s="12">
        <f>(((K3142/60)/60)/24)+DATE(1970,1,1)</f>
        <v>42802.718784722223</v>
      </c>
      <c r="T3142" s="12">
        <f t="shared" si="249"/>
        <v>42832.677118055552</v>
      </c>
    </row>
    <row r="3143" spans="1:20" ht="60" x14ac:dyDescent="0.25">
      <c r="A3143" s="7">
        <f t="shared" si="245"/>
        <v>52</v>
      </c>
      <c r="B3143">
        <v>3141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8">
        <f t="shared" si="246"/>
        <v>32.25</v>
      </c>
      <c r="Q3143" t="str">
        <f t="shared" si="247"/>
        <v>theater</v>
      </c>
      <c r="R3143" t="str">
        <f t="shared" si="248"/>
        <v>plays</v>
      </c>
      <c r="S3143" s="12">
        <f>(((K3143/60)/60)/24)+DATE(1970,1,1)</f>
        <v>42800.753333333334</v>
      </c>
      <c r="T3143" s="12">
        <f t="shared" si="249"/>
        <v>42841.833333333328</v>
      </c>
    </row>
    <row r="3144" spans="1:20" ht="45" x14ac:dyDescent="0.25">
      <c r="A3144" s="7">
        <f t="shared" si="245"/>
        <v>2</v>
      </c>
      <c r="B3144">
        <v>3142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8">
        <f t="shared" si="246"/>
        <v>15</v>
      </c>
      <c r="Q3144" t="str">
        <f t="shared" si="247"/>
        <v>theater</v>
      </c>
      <c r="R3144" t="str">
        <f t="shared" si="248"/>
        <v>plays</v>
      </c>
      <c r="S3144" s="12">
        <f>(((K3144/60)/60)/24)+DATE(1970,1,1)</f>
        <v>42783.513182870374</v>
      </c>
      <c r="T3144" s="12">
        <f t="shared" si="249"/>
        <v>42813.471516203703</v>
      </c>
    </row>
    <row r="3145" spans="1:20" ht="60" x14ac:dyDescent="0.25">
      <c r="A3145" s="7">
        <f t="shared" si="245"/>
        <v>0</v>
      </c>
      <c r="B3145">
        <v>3143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8">
        <f t="shared" si="246"/>
        <v>0</v>
      </c>
      <c r="Q3145" t="str">
        <f t="shared" si="247"/>
        <v>theater</v>
      </c>
      <c r="R3145" t="str">
        <f t="shared" si="248"/>
        <v>plays</v>
      </c>
      <c r="S3145" s="12">
        <f>(((K3145/60)/60)/24)+DATE(1970,1,1)</f>
        <v>42808.358287037037</v>
      </c>
      <c r="T3145" s="12">
        <f t="shared" si="249"/>
        <v>42834.358287037037</v>
      </c>
    </row>
    <row r="3146" spans="1:20" ht="60" x14ac:dyDescent="0.25">
      <c r="A3146" s="7">
        <f t="shared" si="245"/>
        <v>75</v>
      </c>
      <c r="B3146">
        <v>3144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8">
        <f t="shared" si="246"/>
        <v>251.33333333333334</v>
      </c>
      <c r="Q3146" t="str">
        <f t="shared" si="247"/>
        <v>theater</v>
      </c>
      <c r="R3146" t="str">
        <f t="shared" si="248"/>
        <v>plays</v>
      </c>
      <c r="S3146" s="12">
        <f>(((K3146/60)/60)/24)+DATE(1970,1,1)</f>
        <v>42796.538275462968</v>
      </c>
      <c r="T3146" s="12">
        <f t="shared" si="249"/>
        <v>42813.25</v>
      </c>
    </row>
    <row r="3147" spans="1:20" ht="45" x14ac:dyDescent="0.25">
      <c r="A3147" s="7">
        <f t="shared" si="245"/>
        <v>0</v>
      </c>
      <c r="B3147">
        <v>3145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8">
        <f t="shared" si="246"/>
        <v>0</v>
      </c>
      <c r="Q3147" t="str">
        <f t="shared" si="247"/>
        <v>theater</v>
      </c>
      <c r="R3147" t="str">
        <f t="shared" si="248"/>
        <v>plays</v>
      </c>
      <c r="S3147" s="12">
        <f>(((K3147/60)/60)/24)+DATE(1970,1,1)</f>
        <v>42762.040902777779</v>
      </c>
      <c r="T3147" s="12">
        <f t="shared" si="249"/>
        <v>42821.999236111107</v>
      </c>
    </row>
    <row r="3148" spans="1:20" ht="45" x14ac:dyDescent="0.25">
      <c r="A3148" s="7">
        <f t="shared" si="245"/>
        <v>11</v>
      </c>
      <c r="B3148">
        <v>3146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8">
        <f t="shared" si="246"/>
        <v>437.5</v>
      </c>
      <c r="Q3148" t="str">
        <f t="shared" si="247"/>
        <v>theater</v>
      </c>
      <c r="R3148" t="str">
        <f t="shared" si="248"/>
        <v>plays</v>
      </c>
      <c r="S3148" s="12">
        <f>(((K3148/60)/60)/24)+DATE(1970,1,1)</f>
        <v>42796.682476851856</v>
      </c>
      <c r="T3148" s="12">
        <f t="shared" si="249"/>
        <v>42841.640810185185</v>
      </c>
    </row>
    <row r="3149" spans="1:20" ht="60" x14ac:dyDescent="0.25">
      <c r="A3149" s="7">
        <f t="shared" si="245"/>
        <v>118</v>
      </c>
      <c r="B3149">
        <v>3147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8">
        <f t="shared" si="246"/>
        <v>110.35211267605634</v>
      </c>
      <c r="Q3149" t="str">
        <f t="shared" si="247"/>
        <v>theater</v>
      </c>
      <c r="R3149" t="str">
        <f t="shared" si="248"/>
        <v>plays</v>
      </c>
      <c r="S3149" s="12">
        <f>(((K3149/60)/60)/24)+DATE(1970,1,1)</f>
        <v>41909.969386574077</v>
      </c>
      <c r="T3149" s="12">
        <f t="shared" si="249"/>
        <v>41950.011053240742</v>
      </c>
    </row>
    <row r="3150" spans="1:20" ht="30" x14ac:dyDescent="0.25">
      <c r="A3150" s="7">
        <f t="shared" si="245"/>
        <v>131</v>
      </c>
      <c r="B3150">
        <v>3148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8">
        <f t="shared" si="246"/>
        <v>41.421052631578945</v>
      </c>
      <c r="Q3150" t="str">
        <f t="shared" si="247"/>
        <v>theater</v>
      </c>
      <c r="R3150" t="str">
        <f t="shared" si="248"/>
        <v>plays</v>
      </c>
      <c r="S3150" s="12">
        <f>(((K3150/60)/60)/24)+DATE(1970,1,1)</f>
        <v>41891.665324074071</v>
      </c>
      <c r="T3150" s="12">
        <f t="shared" si="249"/>
        <v>41913.166666666664</v>
      </c>
    </row>
    <row r="3151" spans="1:20" ht="60" x14ac:dyDescent="0.25">
      <c r="A3151" s="7">
        <f t="shared" si="245"/>
        <v>104</v>
      </c>
      <c r="B3151">
        <v>3149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8">
        <f t="shared" si="246"/>
        <v>52</v>
      </c>
      <c r="Q3151" t="str">
        <f t="shared" si="247"/>
        <v>theater</v>
      </c>
      <c r="R3151" t="str">
        <f t="shared" si="248"/>
        <v>plays</v>
      </c>
      <c r="S3151" s="12">
        <f>(((K3151/60)/60)/24)+DATE(1970,1,1)</f>
        <v>41226.017361111109</v>
      </c>
      <c r="T3151" s="12">
        <f t="shared" si="249"/>
        <v>41250.083333333336</v>
      </c>
    </row>
    <row r="3152" spans="1:20" ht="60" x14ac:dyDescent="0.25">
      <c r="A3152" s="7">
        <f t="shared" si="245"/>
        <v>101</v>
      </c>
      <c r="B3152">
        <v>3150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8">
        <f t="shared" si="246"/>
        <v>33.990384615384613</v>
      </c>
      <c r="Q3152" t="str">
        <f t="shared" si="247"/>
        <v>theater</v>
      </c>
      <c r="R3152" t="str">
        <f t="shared" si="248"/>
        <v>plays</v>
      </c>
      <c r="S3152" s="12">
        <f>(((K3152/60)/60)/24)+DATE(1970,1,1)</f>
        <v>40478.263923611114</v>
      </c>
      <c r="T3152" s="12">
        <f t="shared" si="249"/>
        <v>40568.166666666664</v>
      </c>
    </row>
    <row r="3153" spans="1:20" ht="45" x14ac:dyDescent="0.25">
      <c r="A3153" s="7">
        <f t="shared" si="245"/>
        <v>100</v>
      </c>
      <c r="B3153">
        <v>3151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8">
        <f t="shared" si="246"/>
        <v>103.35294117647059</v>
      </c>
      <c r="Q3153" t="str">
        <f t="shared" si="247"/>
        <v>theater</v>
      </c>
      <c r="R3153" t="str">
        <f t="shared" si="248"/>
        <v>plays</v>
      </c>
      <c r="S3153" s="12">
        <f>(((K3153/60)/60)/24)+DATE(1970,1,1)</f>
        <v>41862.83997685185</v>
      </c>
      <c r="T3153" s="12">
        <f t="shared" si="249"/>
        <v>41892.83997685185</v>
      </c>
    </row>
    <row r="3154" spans="1:20" ht="45" x14ac:dyDescent="0.25">
      <c r="A3154" s="7">
        <f t="shared" si="245"/>
        <v>106</v>
      </c>
      <c r="B3154">
        <v>3152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8">
        <f t="shared" si="246"/>
        <v>34.791044776119406</v>
      </c>
      <c r="Q3154" t="str">
        <f t="shared" si="247"/>
        <v>theater</v>
      </c>
      <c r="R3154" t="str">
        <f t="shared" si="248"/>
        <v>plays</v>
      </c>
      <c r="S3154" s="12">
        <f>(((K3154/60)/60)/24)+DATE(1970,1,1)</f>
        <v>41550.867673611108</v>
      </c>
      <c r="T3154" s="12">
        <f t="shared" si="249"/>
        <v>41580.867673611108</v>
      </c>
    </row>
    <row r="3155" spans="1:20" ht="45" x14ac:dyDescent="0.25">
      <c r="A3155" s="7">
        <f t="shared" si="245"/>
        <v>336</v>
      </c>
      <c r="B3155">
        <v>3153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8">
        <f t="shared" si="246"/>
        <v>41.773858921161825</v>
      </c>
      <c r="Q3155" t="str">
        <f t="shared" si="247"/>
        <v>theater</v>
      </c>
      <c r="R3155" t="str">
        <f t="shared" si="248"/>
        <v>plays</v>
      </c>
      <c r="S3155" s="12">
        <f>(((K3155/60)/60)/24)+DATE(1970,1,1)</f>
        <v>40633.154363425929</v>
      </c>
      <c r="T3155" s="12">
        <f t="shared" si="249"/>
        <v>40664.207638888889</v>
      </c>
    </row>
    <row r="3156" spans="1:20" ht="60" x14ac:dyDescent="0.25">
      <c r="A3156" s="7">
        <f t="shared" si="245"/>
        <v>113</v>
      </c>
      <c r="B3156">
        <v>3154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8">
        <f t="shared" si="246"/>
        <v>64.268292682926827</v>
      </c>
      <c r="Q3156" t="str">
        <f t="shared" si="247"/>
        <v>theater</v>
      </c>
      <c r="R3156" t="str">
        <f t="shared" si="248"/>
        <v>plays</v>
      </c>
      <c r="S3156" s="12">
        <f>(((K3156/60)/60)/24)+DATE(1970,1,1)</f>
        <v>40970.875671296293</v>
      </c>
      <c r="T3156" s="12">
        <f t="shared" si="249"/>
        <v>41000.834004629629</v>
      </c>
    </row>
    <row r="3157" spans="1:20" ht="45" x14ac:dyDescent="0.25">
      <c r="A3157" s="7">
        <f t="shared" si="245"/>
        <v>189</v>
      </c>
      <c r="B3157">
        <v>3155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8">
        <f t="shared" si="246"/>
        <v>31.209370860927152</v>
      </c>
      <c r="Q3157" t="str">
        <f t="shared" si="247"/>
        <v>theater</v>
      </c>
      <c r="R3157" t="str">
        <f t="shared" si="248"/>
        <v>plays</v>
      </c>
      <c r="S3157" s="12">
        <f>(((K3157/60)/60)/24)+DATE(1970,1,1)</f>
        <v>41233.499131944445</v>
      </c>
      <c r="T3157" s="12">
        <f t="shared" si="249"/>
        <v>41263.499131944445</v>
      </c>
    </row>
    <row r="3158" spans="1:20" ht="60" x14ac:dyDescent="0.25">
      <c r="A3158" s="7">
        <f t="shared" si="245"/>
        <v>102</v>
      </c>
      <c r="B3158">
        <v>3156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8">
        <f t="shared" si="246"/>
        <v>62.921348314606739</v>
      </c>
      <c r="Q3158" t="str">
        <f t="shared" si="247"/>
        <v>theater</v>
      </c>
      <c r="R3158" t="str">
        <f t="shared" si="248"/>
        <v>plays</v>
      </c>
      <c r="S3158" s="12">
        <f>(((K3158/60)/60)/24)+DATE(1970,1,1)</f>
        <v>41026.953055555554</v>
      </c>
      <c r="T3158" s="12">
        <f t="shared" si="249"/>
        <v>41061.953055555554</v>
      </c>
    </row>
    <row r="3159" spans="1:20" ht="30" x14ac:dyDescent="0.25">
      <c r="A3159" s="7">
        <f t="shared" si="245"/>
        <v>101</v>
      </c>
      <c r="B3159">
        <v>3157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8">
        <f t="shared" si="246"/>
        <v>98.536585365853654</v>
      </c>
      <c r="Q3159" t="str">
        <f t="shared" si="247"/>
        <v>theater</v>
      </c>
      <c r="R3159" t="str">
        <f t="shared" si="248"/>
        <v>plays</v>
      </c>
      <c r="S3159" s="12">
        <f>(((K3159/60)/60)/24)+DATE(1970,1,1)</f>
        <v>41829.788252314815</v>
      </c>
      <c r="T3159" s="12">
        <f t="shared" si="249"/>
        <v>41839.208333333336</v>
      </c>
    </row>
    <row r="3160" spans="1:20" ht="30" x14ac:dyDescent="0.25">
      <c r="A3160" s="7">
        <f t="shared" si="245"/>
        <v>114</v>
      </c>
      <c r="B3160">
        <v>3158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8">
        <f t="shared" si="246"/>
        <v>82.608695652173907</v>
      </c>
      <c r="Q3160" t="str">
        <f t="shared" si="247"/>
        <v>theater</v>
      </c>
      <c r="R3160" t="str">
        <f t="shared" si="248"/>
        <v>plays</v>
      </c>
      <c r="S3160" s="12">
        <f>(((K3160/60)/60)/24)+DATE(1970,1,1)</f>
        <v>41447.839722222219</v>
      </c>
      <c r="T3160" s="12">
        <f t="shared" si="249"/>
        <v>41477.839722222219</v>
      </c>
    </row>
    <row r="3161" spans="1:20" ht="45" x14ac:dyDescent="0.25">
      <c r="A3161" s="7">
        <f t="shared" si="245"/>
        <v>133</v>
      </c>
      <c r="B3161">
        <v>3159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8">
        <f t="shared" si="246"/>
        <v>38.504230769230773</v>
      </c>
      <c r="Q3161" t="str">
        <f t="shared" si="247"/>
        <v>theater</v>
      </c>
      <c r="R3161" t="str">
        <f t="shared" si="248"/>
        <v>plays</v>
      </c>
      <c r="S3161" s="12">
        <f>(((K3161/60)/60)/24)+DATE(1970,1,1)</f>
        <v>40884.066678240742</v>
      </c>
      <c r="T3161" s="12">
        <f t="shared" si="249"/>
        <v>40926.958333333336</v>
      </c>
    </row>
    <row r="3162" spans="1:20" ht="45" x14ac:dyDescent="0.25">
      <c r="A3162" s="7">
        <f t="shared" si="245"/>
        <v>102</v>
      </c>
      <c r="B3162">
        <v>3160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8">
        <f t="shared" si="246"/>
        <v>80.15789473684211</v>
      </c>
      <c r="Q3162" t="str">
        <f t="shared" si="247"/>
        <v>theater</v>
      </c>
      <c r="R3162" t="str">
        <f t="shared" si="248"/>
        <v>plays</v>
      </c>
      <c r="S3162" s="12">
        <f>(((K3162/60)/60)/24)+DATE(1970,1,1)</f>
        <v>41841.26489583333</v>
      </c>
      <c r="T3162" s="12">
        <f t="shared" si="249"/>
        <v>41864.207638888889</v>
      </c>
    </row>
    <row r="3163" spans="1:20" ht="60" x14ac:dyDescent="0.25">
      <c r="A3163" s="7">
        <f t="shared" si="245"/>
        <v>105</v>
      </c>
      <c r="B3163">
        <v>3161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8">
        <f t="shared" si="246"/>
        <v>28.405405405405407</v>
      </c>
      <c r="Q3163" t="str">
        <f t="shared" si="247"/>
        <v>theater</v>
      </c>
      <c r="R3163" t="str">
        <f t="shared" si="248"/>
        <v>plays</v>
      </c>
      <c r="S3163" s="12">
        <f>(((K3163/60)/60)/24)+DATE(1970,1,1)</f>
        <v>41897.536134259259</v>
      </c>
      <c r="T3163" s="12">
        <f t="shared" si="249"/>
        <v>41927.536134259259</v>
      </c>
    </row>
    <row r="3164" spans="1:20" ht="60" x14ac:dyDescent="0.25">
      <c r="A3164" s="7">
        <f t="shared" si="245"/>
        <v>127</v>
      </c>
      <c r="B3164">
        <v>3162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8">
        <f t="shared" si="246"/>
        <v>80.730158730158735</v>
      </c>
      <c r="Q3164" t="str">
        <f t="shared" si="247"/>
        <v>theater</v>
      </c>
      <c r="R3164" t="str">
        <f t="shared" si="248"/>
        <v>plays</v>
      </c>
      <c r="S3164" s="12">
        <f>(((K3164/60)/60)/24)+DATE(1970,1,1)</f>
        <v>41799.685902777775</v>
      </c>
      <c r="T3164" s="12">
        <f t="shared" si="249"/>
        <v>41827.083333333336</v>
      </c>
    </row>
    <row r="3165" spans="1:20" ht="45" x14ac:dyDescent="0.25">
      <c r="A3165" s="7">
        <f t="shared" si="245"/>
        <v>111</v>
      </c>
      <c r="B3165">
        <v>3163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8">
        <f t="shared" si="246"/>
        <v>200.69444444444446</v>
      </c>
      <c r="Q3165" t="str">
        <f t="shared" si="247"/>
        <v>theater</v>
      </c>
      <c r="R3165" t="str">
        <f t="shared" si="248"/>
        <v>plays</v>
      </c>
      <c r="S3165" s="12">
        <f>(((K3165/60)/60)/24)+DATE(1970,1,1)</f>
        <v>41775.753761574073</v>
      </c>
      <c r="T3165" s="12">
        <f t="shared" si="249"/>
        <v>41805.753761574073</v>
      </c>
    </row>
    <row r="3166" spans="1:20" ht="60" x14ac:dyDescent="0.25">
      <c r="A3166" s="7">
        <f t="shared" si="245"/>
        <v>107</v>
      </c>
      <c r="B3166">
        <v>3164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8">
        <f t="shared" si="246"/>
        <v>37.591549295774648</v>
      </c>
      <c r="Q3166" t="str">
        <f t="shared" si="247"/>
        <v>theater</v>
      </c>
      <c r="R3166" t="str">
        <f t="shared" si="248"/>
        <v>plays</v>
      </c>
      <c r="S3166" s="12">
        <f>(((K3166/60)/60)/24)+DATE(1970,1,1)</f>
        <v>41766.80572916667</v>
      </c>
      <c r="T3166" s="12">
        <f t="shared" si="249"/>
        <v>41799.80572916667</v>
      </c>
    </row>
    <row r="3167" spans="1:20" ht="60" x14ac:dyDescent="0.25">
      <c r="A3167" s="7">
        <f t="shared" si="245"/>
        <v>163</v>
      </c>
      <c r="B3167">
        <v>3165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8">
        <f t="shared" si="246"/>
        <v>58.095238095238095</v>
      </c>
      <c r="Q3167" t="str">
        <f t="shared" si="247"/>
        <v>theater</v>
      </c>
      <c r="R3167" t="str">
        <f t="shared" si="248"/>
        <v>plays</v>
      </c>
      <c r="S3167" s="12">
        <f>(((K3167/60)/60)/24)+DATE(1970,1,1)</f>
        <v>40644.159259259257</v>
      </c>
      <c r="T3167" s="12">
        <f t="shared" si="249"/>
        <v>40666.165972222225</v>
      </c>
    </row>
    <row r="3168" spans="1:20" ht="60" x14ac:dyDescent="0.25">
      <c r="A3168" s="7">
        <f t="shared" si="245"/>
        <v>160</v>
      </c>
      <c r="B3168">
        <v>3166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8">
        <f t="shared" si="246"/>
        <v>60.300892473118282</v>
      </c>
      <c r="Q3168" t="str">
        <f t="shared" si="247"/>
        <v>theater</v>
      </c>
      <c r="R3168" t="str">
        <f t="shared" si="248"/>
        <v>plays</v>
      </c>
      <c r="S3168" s="12">
        <f>(((K3168/60)/60)/24)+DATE(1970,1,1)</f>
        <v>41940.69158564815</v>
      </c>
      <c r="T3168" s="12">
        <f t="shared" si="249"/>
        <v>41969.332638888889</v>
      </c>
    </row>
    <row r="3169" spans="1:20" ht="30" x14ac:dyDescent="0.25">
      <c r="A3169" s="7">
        <f t="shared" si="245"/>
        <v>116</v>
      </c>
      <c r="B3169">
        <v>3167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8">
        <f t="shared" si="246"/>
        <v>63.363636363636367</v>
      </c>
      <c r="Q3169" t="str">
        <f t="shared" si="247"/>
        <v>theater</v>
      </c>
      <c r="R3169" t="str">
        <f t="shared" si="248"/>
        <v>plays</v>
      </c>
      <c r="S3169" s="12">
        <f>(((K3169/60)/60)/24)+DATE(1970,1,1)</f>
        <v>41839.175706018519</v>
      </c>
      <c r="T3169" s="12">
        <f t="shared" si="249"/>
        <v>41853.175706018519</v>
      </c>
    </row>
    <row r="3170" spans="1:20" ht="45" x14ac:dyDescent="0.25">
      <c r="A3170" s="7">
        <f t="shared" si="245"/>
        <v>124</v>
      </c>
      <c r="B3170">
        <v>3168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8">
        <f t="shared" si="246"/>
        <v>50.901639344262293</v>
      </c>
      <c r="Q3170" t="str">
        <f t="shared" si="247"/>
        <v>theater</v>
      </c>
      <c r="R3170" t="str">
        <f t="shared" si="248"/>
        <v>plays</v>
      </c>
      <c r="S3170" s="12">
        <f>(((K3170/60)/60)/24)+DATE(1970,1,1)</f>
        <v>41772.105937500004</v>
      </c>
      <c r="T3170" s="12">
        <f t="shared" si="249"/>
        <v>41803.916666666664</v>
      </c>
    </row>
    <row r="3171" spans="1:20" ht="30" x14ac:dyDescent="0.25">
      <c r="A3171" s="7">
        <f t="shared" si="245"/>
        <v>103</v>
      </c>
      <c r="B3171">
        <v>3169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8">
        <f t="shared" si="246"/>
        <v>100.5</v>
      </c>
      <c r="Q3171" t="str">
        <f t="shared" si="247"/>
        <v>theater</v>
      </c>
      <c r="R3171" t="str">
        <f t="shared" si="248"/>
        <v>plays</v>
      </c>
      <c r="S3171" s="12">
        <f>(((K3171/60)/60)/24)+DATE(1970,1,1)</f>
        <v>41591.737974537034</v>
      </c>
      <c r="T3171" s="12">
        <f t="shared" si="249"/>
        <v>41621.207638888889</v>
      </c>
    </row>
    <row r="3172" spans="1:20" ht="45" x14ac:dyDescent="0.25">
      <c r="A3172" s="7">
        <f t="shared" si="245"/>
        <v>112</v>
      </c>
      <c r="B3172">
        <v>3170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8">
        <f t="shared" si="246"/>
        <v>31.619718309859156</v>
      </c>
      <c r="Q3172" t="str">
        <f t="shared" si="247"/>
        <v>theater</v>
      </c>
      <c r="R3172" t="str">
        <f t="shared" si="248"/>
        <v>plays</v>
      </c>
      <c r="S3172" s="12">
        <f>(((K3172/60)/60)/24)+DATE(1970,1,1)</f>
        <v>41789.080370370371</v>
      </c>
      <c r="T3172" s="12">
        <f t="shared" si="249"/>
        <v>41822.166666666664</v>
      </c>
    </row>
    <row r="3173" spans="1:20" ht="60" x14ac:dyDescent="0.25">
      <c r="A3173" s="7">
        <f t="shared" si="245"/>
        <v>109</v>
      </c>
      <c r="B3173">
        <v>3171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8">
        <f t="shared" si="246"/>
        <v>65.102564102564102</v>
      </c>
      <c r="Q3173" t="str">
        <f t="shared" si="247"/>
        <v>theater</v>
      </c>
      <c r="R3173" t="str">
        <f t="shared" si="248"/>
        <v>plays</v>
      </c>
      <c r="S3173" s="12">
        <f>(((K3173/60)/60)/24)+DATE(1970,1,1)</f>
        <v>42466.608310185184</v>
      </c>
      <c r="T3173" s="12">
        <f t="shared" si="249"/>
        <v>42496.608310185184</v>
      </c>
    </row>
    <row r="3174" spans="1:20" ht="45" x14ac:dyDescent="0.25">
      <c r="A3174" s="7">
        <f t="shared" si="245"/>
        <v>115</v>
      </c>
      <c r="B3174">
        <v>3172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8">
        <f t="shared" si="246"/>
        <v>79.310344827586206</v>
      </c>
      <c r="Q3174" t="str">
        <f t="shared" si="247"/>
        <v>theater</v>
      </c>
      <c r="R3174" t="str">
        <f t="shared" si="248"/>
        <v>plays</v>
      </c>
      <c r="S3174" s="12">
        <f>(((K3174/60)/60)/24)+DATE(1970,1,1)</f>
        <v>40923.729953703703</v>
      </c>
      <c r="T3174" s="12">
        <f t="shared" si="249"/>
        <v>40953.729953703703</v>
      </c>
    </row>
    <row r="3175" spans="1:20" ht="60" x14ac:dyDescent="0.25">
      <c r="A3175" s="7">
        <f t="shared" si="245"/>
        <v>103</v>
      </c>
      <c r="B3175">
        <v>3173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8">
        <f t="shared" si="246"/>
        <v>139.18918918918919</v>
      </c>
      <c r="Q3175" t="str">
        <f t="shared" si="247"/>
        <v>theater</v>
      </c>
      <c r="R3175" t="str">
        <f t="shared" si="248"/>
        <v>plays</v>
      </c>
      <c r="S3175" s="12">
        <f>(((K3175/60)/60)/24)+DATE(1970,1,1)</f>
        <v>41878.878379629627</v>
      </c>
      <c r="T3175" s="12">
        <f t="shared" si="249"/>
        <v>41908.878379629627</v>
      </c>
    </row>
    <row r="3176" spans="1:20" ht="60" x14ac:dyDescent="0.25">
      <c r="A3176" s="7">
        <f t="shared" si="245"/>
        <v>101</v>
      </c>
      <c r="B3176">
        <v>3174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8">
        <f t="shared" si="246"/>
        <v>131.91304347826087</v>
      </c>
      <c r="Q3176" t="str">
        <f t="shared" si="247"/>
        <v>theater</v>
      </c>
      <c r="R3176" t="str">
        <f t="shared" si="248"/>
        <v>plays</v>
      </c>
      <c r="S3176" s="12">
        <f>(((K3176/60)/60)/24)+DATE(1970,1,1)</f>
        <v>41862.864675925928</v>
      </c>
      <c r="T3176" s="12">
        <f t="shared" si="249"/>
        <v>41876.864675925928</v>
      </c>
    </row>
    <row r="3177" spans="1:20" ht="60" x14ac:dyDescent="0.25">
      <c r="A3177" s="7">
        <f t="shared" si="245"/>
        <v>110</v>
      </c>
      <c r="B3177">
        <v>3175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8">
        <f t="shared" si="246"/>
        <v>91.3</v>
      </c>
      <c r="Q3177" t="str">
        <f t="shared" si="247"/>
        <v>theater</v>
      </c>
      <c r="R3177" t="str">
        <f t="shared" si="248"/>
        <v>plays</v>
      </c>
      <c r="S3177" s="12">
        <f>(((K3177/60)/60)/24)+DATE(1970,1,1)</f>
        <v>40531.886886574073</v>
      </c>
      <c r="T3177" s="12">
        <f t="shared" si="249"/>
        <v>40591.886886574073</v>
      </c>
    </row>
    <row r="3178" spans="1:20" ht="60" x14ac:dyDescent="0.25">
      <c r="A3178" s="7">
        <f t="shared" si="245"/>
        <v>115</v>
      </c>
      <c r="B3178">
        <v>3176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8">
        <f t="shared" si="246"/>
        <v>39.672727272727272</v>
      </c>
      <c r="Q3178" t="str">
        <f t="shared" si="247"/>
        <v>theater</v>
      </c>
      <c r="R3178" t="str">
        <f t="shared" si="248"/>
        <v>plays</v>
      </c>
      <c r="S3178" s="12">
        <f>(((K3178/60)/60)/24)+DATE(1970,1,1)</f>
        <v>41477.930914351848</v>
      </c>
      <c r="T3178" s="12">
        <f t="shared" si="249"/>
        <v>41504.625</v>
      </c>
    </row>
    <row r="3179" spans="1:20" ht="45" x14ac:dyDescent="0.25">
      <c r="A3179" s="7">
        <f t="shared" si="245"/>
        <v>117</v>
      </c>
      <c r="B3179">
        <v>3177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8">
        <f t="shared" si="246"/>
        <v>57.549019607843135</v>
      </c>
      <c r="Q3179" t="str">
        <f t="shared" si="247"/>
        <v>theater</v>
      </c>
      <c r="R3179" t="str">
        <f t="shared" si="248"/>
        <v>plays</v>
      </c>
      <c r="S3179" s="12">
        <f>(((K3179/60)/60)/24)+DATE(1970,1,1)</f>
        <v>41781.666770833333</v>
      </c>
      <c r="T3179" s="12">
        <f t="shared" si="249"/>
        <v>41811.666770833333</v>
      </c>
    </row>
    <row r="3180" spans="1:20" ht="60" x14ac:dyDescent="0.25">
      <c r="A3180" s="7">
        <f t="shared" si="245"/>
        <v>172</v>
      </c>
      <c r="B3180">
        <v>3178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8">
        <f t="shared" si="246"/>
        <v>33.025641025641029</v>
      </c>
      <c r="Q3180" t="str">
        <f t="shared" si="247"/>
        <v>theater</v>
      </c>
      <c r="R3180" t="str">
        <f t="shared" si="248"/>
        <v>plays</v>
      </c>
      <c r="S3180" s="12">
        <f>(((K3180/60)/60)/24)+DATE(1970,1,1)</f>
        <v>41806.605034722219</v>
      </c>
      <c r="T3180" s="12">
        <f t="shared" si="249"/>
        <v>41836.605034722219</v>
      </c>
    </row>
    <row r="3181" spans="1:20" ht="45" x14ac:dyDescent="0.25">
      <c r="A3181" s="7">
        <f t="shared" si="245"/>
        <v>114</v>
      </c>
      <c r="B3181">
        <v>3179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8">
        <f t="shared" si="246"/>
        <v>77.335806451612896</v>
      </c>
      <c r="Q3181" t="str">
        <f t="shared" si="247"/>
        <v>theater</v>
      </c>
      <c r="R3181" t="str">
        <f t="shared" si="248"/>
        <v>plays</v>
      </c>
      <c r="S3181" s="12">
        <f>(((K3181/60)/60)/24)+DATE(1970,1,1)</f>
        <v>41375.702210648145</v>
      </c>
      <c r="T3181" s="12">
        <f t="shared" si="249"/>
        <v>41400.702210648145</v>
      </c>
    </row>
    <row r="3182" spans="1:20" ht="45" x14ac:dyDescent="0.25">
      <c r="A3182" s="7">
        <f t="shared" si="245"/>
        <v>120</v>
      </c>
      <c r="B3182">
        <v>3180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8">
        <f t="shared" si="246"/>
        <v>31.933333333333334</v>
      </c>
      <c r="Q3182" t="str">
        <f t="shared" si="247"/>
        <v>theater</v>
      </c>
      <c r="R3182" t="str">
        <f t="shared" si="248"/>
        <v>plays</v>
      </c>
      <c r="S3182" s="12">
        <f>(((K3182/60)/60)/24)+DATE(1970,1,1)</f>
        <v>41780.412604166668</v>
      </c>
      <c r="T3182" s="12">
        <f t="shared" si="249"/>
        <v>41810.412604166668</v>
      </c>
    </row>
    <row r="3183" spans="1:20" ht="60" x14ac:dyDescent="0.25">
      <c r="A3183" s="7">
        <f t="shared" si="245"/>
        <v>109</v>
      </c>
      <c r="B3183">
        <v>3181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8">
        <f t="shared" si="246"/>
        <v>36.333333333333336</v>
      </c>
      <c r="Q3183" t="str">
        <f t="shared" si="247"/>
        <v>theater</v>
      </c>
      <c r="R3183" t="str">
        <f t="shared" si="248"/>
        <v>plays</v>
      </c>
      <c r="S3183" s="12">
        <f>(((K3183/60)/60)/24)+DATE(1970,1,1)</f>
        <v>41779.310034722221</v>
      </c>
      <c r="T3183" s="12">
        <f t="shared" si="249"/>
        <v>41805.666666666664</v>
      </c>
    </row>
    <row r="3184" spans="1:20" ht="60" x14ac:dyDescent="0.25">
      <c r="A3184" s="7">
        <f t="shared" si="245"/>
        <v>101</v>
      </c>
      <c r="B3184">
        <v>3182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8">
        <f t="shared" si="246"/>
        <v>46.768211920529801</v>
      </c>
      <c r="Q3184" t="str">
        <f t="shared" si="247"/>
        <v>theater</v>
      </c>
      <c r="R3184" t="str">
        <f t="shared" si="248"/>
        <v>plays</v>
      </c>
      <c r="S3184" s="12">
        <f>(((K3184/60)/60)/24)+DATE(1970,1,1)</f>
        <v>40883.949317129627</v>
      </c>
      <c r="T3184" s="12">
        <f t="shared" si="249"/>
        <v>40939.708333333336</v>
      </c>
    </row>
    <row r="3185" spans="1:20" ht="45" x14ac:dyDescent="0.25">
      <c r="A3185" s="7">
        <f t="shared" si="245"/>
        <v>109</v>
      </c>
      <c r="B3185">
        <v>3183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8">
        <f t="shared" si="246"/>
        <v>40.073529411764703</v>
      </c>
      <c r="Q3185" t="str">
        <f t="shared" si="247"/>
        <v>theater</v>
      </c>
      <c r="R3185" t="str">
        <f t="shared" si="248"/>
        <v>plays</v>
      </c>
      <c r="S3185" s="12">
        <f>(((K3185/60)/60)/24)+DATE(1970,1,1)</f>
        <v>41491.79478009259</v>
      </c>
      <c r="T3185" s="12">
        <f t="shared" si="249"/>
        <v>41509.79478009259</v>
      </c>
    </row>
    <row r="3186" spans="1:20" ht="45" x14ac:dyDescent="0.25">
      <c r="A3186" s="7">
        <f t="shared" si="245"/>
        <v>107</v>
      </c>
      <c r="B3186">
        <v>3184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8">
        <f t="shared" si="246"/>
        <v>100.21739130434783</v>
      </c>
      <c r="Q3186" t="str">
        <f t="shared" si="247"/>
        <v>theater</v>
      </c>
      <c r="R3186" t="str">
        <f t="shared" si="248"/>
        <v>plays</v>
      </c>
      <c r="S3186" s="12">
        <f>(((K3186/60)/60)/24)+DATE(1970,1,1)</f>
        <v>41791.993414351848</v>
      </c>
      <c r="T3186" s="12">
        <f t="shared" si="249"/>
        <v>41821.993414351848</v>
      </c>
    </row>
    <row r="3187" spans="1:20" ht="60" x14ac:dyDescent="0.25">
      <c r="A3187" s="7">
        <f t="shared" si="245"/>
        <v>100</v>
      </c>
      <c r="B3187">
        <v>3185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8">
        <f t="shared" si="246"/>
        <v>41.666666666666664</v>
      </c>
      <c r="Q3187" t="str">
        <f t="shared" si="247"/>
        <v>theater</v>
      </c>
      <c r="R3187" t="str">
        <f t="shared" si="248"/>
        <v>plays</v>
      </c>
      <c r="S3187" s="12">
        <f>(((K3187/60)/60)/24)+DATE(1970,1,1)</f>
        <v>41829.977326388893</v>
      </c>
      <c r="T3187" s="12">
        <f t="shared" si="249"/>
        <v>41836.977326388893</v>
      </c>
    </row>
    <row r="3188" spans="1:20" ht="60" x14ac:dyDescent="0.25">
      <c r="A3188" s="7">
        <f t="shared" si="245"/>
        <v>102</v>
      </c>
      <c r="B3188">
        <v>3186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8">
        <f t="shared" si="246"/>
        <v>46.714285714285715</v>
      </c>
      <c r="Q3188" t="str">
        <f t="shared" si="247"/>
        <v>theater</v>
      </c>
      <c r="R3188" t="str">
        <f t="shared" si="248"/>
        <v>plays</v>
      </c>
      <c r="S3188" s="12">
        <f>(((K3188/60)/60)/24)+DATE(1970,1,1)</f>
        <v>41868.924050925925</v>
      </c>
      <c r="T3188" s="12">
        <f t="shared" si="249"/>
        <v>41898.875</v>
      </c>
    </row>
    <row r="3189" spans="1:20" ht="60" x14ac:dyDescent="0.25">
      <c r="A3189" s="7">
        <f t="shared" si="245"/>
        <v>116</v>
      </c>
      <c r="B3189">
        <v>3187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8">
        <f t="shared" si="246"/>
        <v>71.491803278688522</v>
      </c>
      <c r="Q3189" t="str">
        <f t="shared" si="247"/>
        <v>theater</v>
      </c>
      <c r="R3189" t="str">
        <f t="shared" si="248"/>
        <v>plays</v>
      </c>
      <c r="S3189" s="12">
        <f>(((K3189/60)/60)/24)+DATE(1970,1,1)</f>
        <v>41835.666354166664</v>
      </c>
      <c r="T3189" s="12">
        <f t="shared" si="249"/>
        <v>41855.666354166664</v>
      </c>
    </row>
    <row r="3190" spans="1:20" ht="60" x14ac:dyDescent="0.25">
      <c r="A3190" s="7">
        <f t="shared" si="245"/>
        <v>65</v>
      </c>
      <c r="B3190">
        <v>3188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8">
        <f t="shared" si="246"/>
        <v>14.444444444444445</v>
      </c>
      <c r="Q3190" t="str">
        <f t="shared" si="247"/>
        <v>theater</v>
      </c>
      <c r="R3190" t="str">
        <f t="shared" si="248"/>
        <v>musical</v>
      </c>
      <c r="S3190" s="12">
        <f>(((K3190/60)/60)/24)+DATE(1970,1,1)</f>
        <v>42144.415532407409</v>
      </c>
      <c r="T3190" s="12">
        <f t="shared" si="249"/>
        <v>42165.415532407409</v>
      </c>
    </row>
    <row r="3191" spans="1:20" ht="60" x14ac:dyDescent="0.25">
      <c r="A3191" s="7">
        <f t="shared" si="245"/>
        <v>12</v>
      </c>
      <c r="B3191">
        <v>3189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8">
        <f t="shared" si="246"/>
        <v>356.84210526315792</v>
      </c>
      <c r="Q3191" t="str">
        <f t="shared" si="247"/>
        <v>theater</v>
      </c>
      <c r="R3191" t="str">
        <f t="shared" si="248"/>
        <v>musical</v>
      </c>
      <c r="S3191" s="12">
        <f>(((K3191/60)/60)/24)+DATE(1970,1,1)</f>
        <v>42118.346435185187</v>
      </c>
      <c r="T3191" s="12">
        <f t="shared" si="249"/>
        <v>42148.346435185187</v>
      </c>
    </row>
    <row r="3192" spans="1:20" ht="45" x14ac:dyDescent="0.25">
      <c r="A3192" s="7">
        <f t="shared" si="245"/>
        <v>0</v>
      </c>
      <c r="B3192">
        <v>3190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8">
        <f t="shared" si="246"/>
        <v>0</v>
      </c>
      <c r="Q3192" t="str">
        <f t="shared" si="247"/>
        <v>theater</v>
      </c>
      <c r="R3192" t="str">
        <f t="shared" si="248"/>
        <v>musical</v>
      </c>
      <c r="S3192" s="12">
        <f>(((K3192/60)/60)/24)+DATE(1970,1,1)</f>
        <v>42683.151331018518</v>
      </c>
      <c r="T3192" s="12">
        <f t="shared" si="249"/>
        <v>42713.192997685182</v>
      </c>
    </row>
    <row r="3193" spans="1:20" ht="45" x14ac:dyDescent="0.25">
      <c r="A3193" s="7">
        <f t="shared" si="245"/>
        <v>4</v>
      </c>
      <c r="B3193">
        <v>3191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8">
        <f t="shared" si="246"/>
        <v>37.75</v>
      </c>
      <c r="Q3193" t="str">
        <f t="shared" si="247"/>
        <v>theater</v>
      </c>
      <c r="R3193" t="str">
        <f t="shared" si="248"/>
        <v>musical</v>
      </c>
      <c r="S3193" s="12">
        <f>(((K3193/60)/60)/24)+DATE(1970,1,1)</f>
        <v>42538.755428240736</v>
      </c>
      <c r="T3193" s="12">
        <f t="shared" si="249"/>
        <v>42598.755428240736</v>
      </c>
    </row>
    <row r="3194" spans="1:20" ht="60" x14ac:dyDescent="0.25">
      <c r="A3194" s="7">
        <f t="shared" si="245"/>
        <v>1</v>
      </c>
      <c r="B3194">
        <v>3192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8">
        <f t="shared" si="246"/>
        <v>12.75</v>
      </c>
      <c r="Q3194" t="str">
        <f t="shared" si="247"/>
        <v>theater</v>
      </c>
      <c r="R3194" t="str">
        <f t="shared" si="248"/>
        <v>musical</v>
      </c>
      <c r="S3194" s="12">
        <f>(((K3194/60)/60)/24)+DATE(1970,1,1)</f>
        <v>42018.94049768518</v>
      </c>
      <c r="T3194" s="12">
        <f t="shared" si="249"/>
        <v>42063.916666666672</v>
      </c>
    </row>
    <row r="3195" spans="1:20" ht="45" x14ac:dyDescent="0.25">
      <c r="A3195" s="7">
        <f t="shared" si="245"/>
        <v>12</v>
      </c>
      <c r="B3195">
        <v>3193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8">
        <f t="shared" si="246"/>
        <v>24.458333333333332</v>
      </c>
      <c r="Q3195" t="str">
        <f t="shared" si="247"/>
        <v>theater</v>
      </c>
      <c r="R3195" t="str">
        <f t="shared" si="248"/>
        <v>musical</v>
      </c>
      <c r="S3195" s="12">
        <f>(((K3195/60)/60)/24)+DATE(1970,1,1)</f>
        <v>42010.968240740738</v>
      </c>
      <c r="T3195" s="12">
        <f t="shared" si="249"/>
        <v>42055.968240740738</v>
      </c>
    </row>
    <row r="3196" spans="1:20" ht="60" x14ac:dyDescent="0.25">
      <c r="A3196" s="7">
        <f t="shared" si="245"/>
        <v>0</v>
      </c>
      <c r="B3196">
        <v>3194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8">
        <f t="shared" si="246"/>
        <v>0</v>
      </c>
      <c r="Q3196" t="str">
        <f t="shared" si="247"/>
        <v>theater</v>
      </c>
      <c r="R3196" t="str">
        <f t="shared" si="248"/>
        <v>musical</v>
      </c>
      <c r="S3196" s="12">
        <f>(((K3196/60)/60)/24)+DATE(1970,1,1)</f>
        <v>42182.062476851846</v>
      </c>
      <c r="T3196" s="12">
        <f t="shared" si="249"/>
        <v>42212.062476851846</v>
      </c>
    </row>
    <row r="3197" spans="1:20" ht="60" x14ac:dyDescent="0.25">
      <c r="A3197" s="7">
        <f t="shared" si="245"/>
        <v>59</v>
      </c>
      <c r="B3197">
        <v>3195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8">
        <f t="shared" si="246"/>
        <v>53.07692307692308</v>
      </c>
      <c r="Q3197" t="str">
        <f t="shared" si="247"/>
        <v>theater</v>
      </c>
      <c r="R3197" t="str">
        <f t="shared" si="248"/>
        <v>musical</v>
      </c>
      <c r="S3197" s="12">
        <f>(((K3197/60)/60)/24)+DATE(1970,1,1)</f>
        <v>42017.594236111108</v>
      </c>
      <c r="T3197" s="12">
        <f t="shared" si="249"/>
        <v>42047.594236111108</v>
      </c>
    </row>
    <row r="3198" spans="1:20" ht="45" x14ac:dyDescent="0.25">
      <c r="A3198" s="7">
        <f t="shared" si="245"/>
        <v>0</v>
      </c>
      <c r="B3198">
        <v>3196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8">
        <f t="shared" si="246"/>
        <v>300</v>
      </c>
      <c r="Q3198" t="str">
        <f t="shared" si="247"/>
        <v>theater</v>
      </c>
      <c r="R3198" t="str">
        <f t="shared" si="248"/>
        <v>musical</v>
      </c>
      <c r="S3198" s="12">
        <f>(((K3198/60)/60)/24)+DATE(1970,1,1)</f>
        <v>42157.598090277781</v>
      </c>
      <c r="T3198" s="12">
        <f t="shared" si="249"/>
        <v>42217.583333333328</v>
      </c>
    </row>
    <row r="3199" spans="1:20" ht="45" x14ac:dyDescent="0.25">
      <c r="A3199" s="7">
        <f t="shared" si="245"/>
        <v>11</v>
      </c>
      <c r="B3199">
        <v>3197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8">
        <f t="shared" si="246"/>
        <v>286.25</v>
      </c>
      <c r="Q3199" t="str">
        <f t="shared" si="247"/>
        <v>theater</v>
      </c>
      <c r="R3199" t="str">
        <f t="shared" si="248"/>
        <v>musical</v>
      </c>
      <c r="S3199" s="12">
        <f>(((K3199/60)/60)/24)+DATE(1970,1,1)</f>
        <v>42009.493263888886</v>
      </c>
      <c r="T3199" s="12">
        <f t="shared" si="249"/>
        <v>42039.493263888886</v>
      </c>
    </row>
    <row r="3200" spans="1:20" ht="60" x14ac:dyDescent="0.25">
      <c r="A3200" s="7">
        <f t="shared" si="245"/>
        <v>0</v>
      </c>
      <c r="B3200">
        <v>3198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8">
        <f t="shared" si="246"/>
        <v>36.666666666666664</v>
      </c>
      <c r="Q3200" t="str">
        <f t="shared" si="247"/>
        <v>theater</v>
      </c>
      <c r="R3200" t="str">
        <f t="shared" si="248"/>
        <v>musical</v>
      </c>
      <c r="S3200" s="12">
        <f>(((K3200/60)/60)/24)+DATE(1970,1,1)</f>
        <v>42013.424502314811</v>
      </c>
      <c r="T3200" s="12">
        <f t="shared" si="249"/>
        <v>42051.424502314811</v>
      </c>
    </row>
    <row r="3201" spans="1:20" ht="45" x14ac:dyDescent="0.25">
      <c r="A3201" s="7">
        <f t="shared" si="245"/>
        <v>52</v>
      </c>
      <c r="B3201">
        <v>3199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8">
        <f t="shared" si="246"/>
        <v>49.20754716981132</v>
      </c>
      <c r="Q3201" t="str">
        <f t="shared" si="247"/>
        <v>theater</v>
      </c>
      <c r="R3201" t="str">
        <f t="shared" si="248"/>
        <v>musical</v>
      </c>
      <c r="S3201" s="12">
        <f>(((K3201/60)/60)/24)+DATE(1970,1,1)</f>
        <v>41858.761782407404</v>
      </c>
      <c r="T3201" s="12">
        <f t="shared" si="249"/>
        <v>41888.875</v>
      </c>
    </row>
    <row r="3202" spans="1:20" ht="60" x14ac:dyDescent="0.25">
      <c r="A3202" s="7">
        <f t="shared" si="245"/>
        <v>0</v>
      </c>
      <c r="B3202">
        <v>3200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8">
        <f t="shared" si="246"/>
        <v>1</v>
      </c>
      <c r="Q3202" t="str">
        <f t="shared" si="247"/>
        <v>theater</v>
      </c>
      <c r="R3202" t="str">
        <f t="shared" si="248"/>
        <v>musical</v>
      </c>
      <c r="S3202" s="12">
        <f>(((K3202/60)/60)/24)+DATE(1970,1,1)</f>
        <v>42460.320613425924</v>
      </c>
      <c r="T3202" s="12">
        <f t="shared" si="249"/>
        <v>42490.231944444444</v>
      </c>
    </row>
    <row r="3203" spans="1:20" ht="60" x14ac:dyDescent="0.25">
      <c r="A3203" s="7">
        <f t="shared" ref="A3203:A3266" si="250">IF(E3203&gt;0,ROUND(100*F3203/E3203,0),0)</f>
        <v>1</v>
      </c>
      <c r="B3203">
        <v>3201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8">
        <f t="shared" ref="P3203:P3266" si="251">IF(M3203&gt;0,F3203/M3203,0)</f>
        <v>12.5</v>
      </c>
      <c r="Q3203" t="str">
        <f t="shared" ref="Q3203:Q3266" si="252">MID(O3203,1,FIND("/",O3203)-1)</f>
        <v>theater</v>
      </c>
      <c r="R3203" t="str">
        <f t="shared" ref="R3203:R3266" si="253">MID(O3203,FIND("/",O3203)+1,LEN(O3203)-FIND("/",O3203))</f>
        <v>musical</v>
      </c>
      <c r="S3203" s="12">
        <f>(((K3203/60)/60)/24)+DATE(1970,1,1)</f>
        <v>41861.767094907409</v>
      </c>
      <c r="T3203" s="12">
        <f t="shared" ref="T3203:T3266" si="254">(((J3203/60)/60)/24)+DATE(1970,1,1)</f>
        <v>41882.767094907409</v>
      </c>
    </row>
    <row r="3204" spans="1:20" ht="45" x14ac:dyDescent="0.25">
      <c r="A3204" s="7">
        <f t="shared" si="250"/>
        <v>55</v>
      </c>
      <c r="B3204">
        <v>3202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8">
        <f t="shared" si="251"/>
        <v>109.04</v>
      </c>
      <c r="Q3204" t="str">
        <f t="shared" si="252"/>
        <v>theater</v>
      </c>
      <c r="R3204" t="str">
        <f t="shared" si="253"/>
        <v>musical</v>
      </c>
      <c r="S3204" s="12">
        <f>(((K3204/60)/60)/24)+DATE(1970,1,1)</f>
        <v>42293.853541666671</v>
      </c>
      <c r="T3204" s="12">
        <f t="shared" si="254"/>
        <v>42352.249305555553</v>
      </c>
    </row>
    <row r="3205" spans="1:20" ht="45" x14ac:dyDescent="0.25">
      <c r="A3205" s="7">
        <f t="shared" si="250"/>
        <v>25</v>
      </c>
      <c r="B3205">
        <v>3203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8">
        <f t="shared" si="251"/>
        <v>41.666666666666664</v>
      </c>
      <c r="Q3205" t="str">
        <f t="shared" si="252"/>
        <v>theater</v>
      </c>
      <c r="R3205" t="str">
        <f t="shared" si="253"/>
        <v>musical</v>
      </c>
      <c r="S3205" s="12">
        <f>(((K3205/60)/60)/24)+DATE(1970,1,1)</f>
        <v>42242.988680555558</v>
      </c>
      <c r="T3205" s="12">
        <f t="shared" si="254"/>
        <v>42272.988680555558</v>
      </c>
    </row>
    <row r="3206" spans="1:20" ht="60" x14ac:dyDescent="0.25">
      <c r="A3206" s="7">
        <f t="shared" si="250"/>
        <v>0</v>
      </c>
      <c r="B3206">
        <v>3204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8">
        <f t="shared" si="251"/>
        <v>0</v>
      </c>
      <c r="Q3206" t="str">
        <f t="shared" si="252"/>
        <v>theater</v>
      </c>
      <c r="R3206" t="str">
        <f t="shared" si="253"/>
        <v>musical</v>
      </c>
      <c r="S3206" s="12">
        <f>(((K3206/60)/60)/24)+DATE(1970,1,1)</f>
        <v>42172.686099537037</v>
      </c>
      <c r="T3206" s="12">
        <f t="shared" si="254"/>
        <v>42202.676388888889</v>
      </c>
    </row>
    <row r="3207" spans="1:20" ht="60" x14ac:dyDescent="0.25">
      <c r="A3207" s="7">
        <f t="shared" si="250"/>
        <v>3</v>
      </c>
      <c r="B3207">
        <v>3205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8">
        <f t="shared" si="251"/>
        <v>22.75</v>
      </c>
      <c r="Q3207" t="str">
        <f t="shared" si="252"/>
        <v>theater</v>
      </c>
      <c r="R3207" t="str">
        <f t="shared" si="253"/>
        <v>musical</v>
      </c>
      <c r="S3207" s="12">
        <f>(((K3207/60)/60)/24)+DATE(1970,1,1)</f>
        <v>42095.374675925923</v>
      </c>
      <c r="T3207" s="12">
        <f t="shared" si="254"/>
        <v>42125.374675925923</v>
      </c>
    </row>
    <row r="3208" spans="1:20" ht="60" x14ac:dyDescent="0.25">
      <c r="A3208" s="7">
        <f t="shared" si="250"/>
        <v>0</v>
      </c>
      <c r="B3208">
        <v>3206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8">
        <f t="shared" si="251"/>
        <v>0</v>
      </c>
      <c r="Q3208" t="str">
        <f t="shared" si="252"/>
        <v>theater</v>
      </c>
      <c r="R3208" t="str">
        <f t="shared" si="253"/>
        <v>musical</v>
      </c>
      <c r="S3208" s="12">
        <f>(((K3208/60)/60)/24)+DATE(1970,1,1)</f>
        <v>42236.276053240741</v>
      </c>
      <c r="T3208" s="12">
        <f t="shared" si="254"/>
        <v>42266.276053240741</v>
      </c>
    </row>
    <row r="3209" spans="1:20" ht="60" x14ac:dyDescent="0.25">
      <c r="A3209" s="7">
        <f t="shared" si="250"/>
        <v>46</v>
      </c>
      <c r="B3209">
        <v>3207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8">
        <f t="shared" si="251"/>
        <v>70.833333333333329</v>
      </c>
      <c r="Q3209" t="str">
        <f t="shared" si="252"/>
        <v>theater</v>
      </c>
      <c r="R3209" t="str">
        <f t="shared" si="253"/>
        <v>musical</v>
      </c>
      <c r="S3209" s="12">
        <f>(((K3209/60)/60)/24)+DATE(1970,1,1)</f>
        <v>42057.277858796297</v>
      </c>
      <c r="T3209" s="12">
        <f t="shared" si="254"/>
        <v>42117.236192129625</v>
      </c>
    </row>
    <row r="3210" spans="1:20" ht="45" x14ac:dyDescent="0.25">
      <c r="A3210" s="7">
        <f t="shared" si="250"/>
        <v>104</v>
      </c>
      <c r="B3210">
        <v>3208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8">
        <f t="shared" si="251"/>
        <v>63.109756097560975</v>
      </c>
      <c r="Q3210" t="str">
        <f t="shared" si="252"/>
        <v>theater</v>
      </c>
      <c r="R3210" t="str">
        <f t="shared" si="253"/>
        <v>plays</v>
      </c>
      <c r="S3210" s="12">
        <f>(((K3210/60)/60)/24)+DATE(1970,1,1)</f>
        <v>41827.605057870373</v>
      </c>
      <c r="T3210" s="12">
        <f t="shared" si="254"/>
        <v>41848.605057870373</v>
      </c>
    </row>
    <row r="3211" spans="1:20" ht="45" x14ac:dyDescent="0.25">
      <c r="A3211" s="7">
        <f t="shared" si="250"/>
        <v>119</v>
      </c>
      <c r="B3211">
        <v>3209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8">
        <f t="shared" si="251"/>
        <v>50.157964601769912</v>
      </c>
      <c r="Q3211" t="str">
        <f t="shared" si="252"/>
        <v>theater</v>
      </c>
      <c r="R3211" t="str">
        <f t="shared" si="253"/>
        <v>plays</v>
      </c>
      <c r="S3211" s="12">
        <f>(((K3211/60)/60)/24)+DATE(1970,1,1)</f>
        <v>41778.637245370373</v>
      </c>
      <c r="T3211" s="12">
        <f t="shared" si="254"/>
        <v>41810.958333333336</v>
      </c>
    </row>
    <row r="3212" spans="1:20" ht="60" x14ac:dyDescent="0.25">
      <c r="A3212" s="7">
        <f t="shared" si="250"/>
        <v>126</v>
      </c>
      <c r="B3212">
        <v>3210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8">
        <f t="shared" si="251"/>
        <v>62.883333333333333</v>
      </c>
      <c r="Q3212" t="str">
        <f t="shared" si="252"/>
        <v>theater</v>
      </c>
      <c r="R3212" t="str">
        <f t="shared" si="253"/>
        <v>plays</v>
      </c>
      <c r="S3212" s="12">
        <f>(((K3212/60)/60)/24)+DATE(1970,1,1)</f>
        <v>41013.936562499999</v>
      </c>
      <c r="T3212" s="12">
        <f t="shared" si="254"/>
        <v>41061.165972222225</v>
      </c>
    </row>
    <row r="3213" spans="1:20" ht="60" x14ac:dyDescent="0.25">
      <c r="A3213" s="7">
        <f t="shared" si="250"/>
        <v>120</v>
      </c>
      <c r="B3213">
        <v>3211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8">
        <f t="shared" si="251"/>
        <v>85.531055900621112</v>
      </c>
      <c r="Q3213" t="str">
        <f t="shared" si="252"/>
        <v>theater</v>
      </c>
      <c r="R3213" t="str">
        <f t="shared" si="253"/>
        <v>plays</v>
      </c>
      <c r="S3213" s="12">
        <f>(((K3213/60)/60)/24)+DATE(1970,1,1)</f>
        <v>41834.586574074077</v>
      </c>
      <c r="T3213" s="12">
        <f t="shared" si="254"/>
        <v>41866.083333333336</v>
      </c>
    </row>
    <row r="3214" spans="1:20" ht="30" x14ac:dyDescent="0.25">
      <c r="A3214" s="7">
        <f t="shared" si="250"/>
        <v>126</v>
      </c>
      <c r="B3214">
        <v>3212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8">
        <f t="shared" si="251"/>
        <v>53.723404255319146</v>
      </c>
      <c r="Q3214" t="str">
        <f t="shared" si="252"/>
        <v>theater</v>
      </c>
      <c r="R3214" t="str">
        <f t="shared" si="253"/>
        <v>plays</v>
      </c>
      <c r="S3214" s="12">
        <f>(((K3214/60)/60)/24)+DATE(1970,1,1)</f>
        <v>41829.795729166668</v>
      </c>
      <c r="T3214" s="12">
        <f t="shared" si="254"/>
        <v>41859.795729166668</v>
      </c>
    </row>
    <row r="3215" spans="1:20" ht="60" x14ac:dyDescent="0.25">
      <c r="A3215" s="7">
        <f t="shared" si="250"/>
        <v>100</v>
      </c>
      <c r="B3215">
        <v>3213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8">
        <f t="shared" si="251"/>
        <v>127.80851063829788</v>
      </c>
      <c r="Q3215" t="str">
        <f t="shared" si="252"/>
        <v>theater</v>
      </c>
      <c r="R3215" t="str">
        <f t="shared" si="253"/>
        <v>plays</v>
      </c>
      <c r="S3215" s="12">
        <f>(((K3215/60)/60)/24)+DATE(1970,1,1)</f>
        <v>42171.763414351852</v>
      </c>
      <c r="T3215" s="12">
        <f t="shared" si="254"/>
        <v>42211.763414351852</v>
      </c>
    </row>
    <row r="3216" spans="1:20" ht="60" x14ac:dyDescent="0.25">
      <c r="A3216" s="7">
        <f t="shared" si="250"/>
        <v>102</v>
      </c>
      <c r="B3216">
        <v>3214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8">
        <f t="shared" si="251"/>
        <v>106.57391304347826</v>
      </c>
      <c r="Q3216" t="str">
        <f t="shared" si="252"/>
        <v>theater</v>
      </c>
      <c r="R3216" t="str">
        <f t="shared" si="253"/>
        <v>plays</v>
      </c>
      <c r="S3216" s="12">
        <f>(((K3216/60)/60)/24)+DATE(1970,1,1)</f>
        <v>42337.792511574073</v>
      </c>
      <c r="T3216" s="12">
        <f t="shared" si="254"/>
        <v>42374.996527777781</v>
      </c>
    </row>
    <row r="3217" spans="1:20" ht="60" x14ac:dyDescent="0.25">
      <c r="A3217" s="7">
        <f t="shared" si="250"/>
        <v>100</v>
      </c>
      <c r="B3217">
        <v>3215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8">
        <f t="shared" si="251"/>
        <v>262.11194029850748</v>
      </c>
      <c r="Q3217" t="str">
        <f t="shared" si="252"/>
        <v>theater</v>
      </c>
      <c r="R3217" t="str">
        <f t="shared" si="253"/>
        <v>plays</v>
      </c>
      <c r="S3217" s="12">
        <f>(((K3217/60)/60)/24)+DATE(1970,1,1)</f>
        <v>42219.665173611109</v>
      </c>
      <c r="T3217" s="12">
        <f t="shared" si="254"/>
        <v>42257.165972222225</v>
      </c>
    </row>
    <row r="3218" spans="1:20" ht="60" x14ac:dyDescent="0.25">
      <c r="A3218" s="7">
        <f t="shared" si="250"/>
        <v>100</v>
      </c>
      <c r="B3218">
        <v>3216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8">
        <f t="shared" si="251"/>
        <v>57.171428571428571</v>
      </c>
      <c r="Q3218" t="str">
        <f t="shared" si="252"/>
        <v>theater</v>
      </c>
      <c r="R3218" t="str">
        <f t="shared" si="253"/>
        <v>plays</v>
      </c>
      <c r="S3218" s="12">
        <f>(((K3218/60)/60)/24)+DATE(1970,1,1)</f>
        <v>42165.462627314817</v>
      </c>
      <c r="T3218" s="12">
        <f t="shared" si="254"/>
        <v>42196.604166666672</v>
      </c>
    </row>
    <row r="3219" spans="1:20" ht="45" x14ac:dyDescent="0.25">
      <c r="A3219" s="7">
        <f t="shared" si="250"/>
        <v>116</v>
      </c>
      <c r="B3219">
        <v>3217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8">
        <f t="shared" si="251"/>
        <v>50.20192307692308</v>
      </c>
      <c r="Q3219" t="str">
        <f t="shared" si="252"/>
        <v>theater</v>
      </c>
      <c r="R3219" t="str">
        <f t="shared" si="253"/>
        <v>plays</v>
      </c>
      <c r="S3219" s="12">
        <f>(((K3219/60)/60)/24)+DATE(1970,1,1)</f>
        <v>42648.546111111107</v>
      </c>
      <c r="T3219" s="12">
        <f t="shared" si="254"/>
        <v>42678.546111111107</v>
      </c>
    </row>
    <row r="3220" spans="1:20" ht="60" x14ac:dyDescent="0.25">
      <c r="A3220" s="7">
        <f t="shared" si="250"/>
        <v>102</v>
      </c>
      <c r="B3220">
        <v>3218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8">
        <f t="shared" si="251"/>
        <v>66.586956521739125</v>
      </c>
      <c r="Q3220" t="str">
        <f t="shared" si="252"/>
        <v>theater</v>
      </c>
      <c r="R3220" t="str">
        <f t="shared" si="253"/>
        <v>plays</v>
      </c>
      <c r="S3220" s="12">
        <f>(((K3220/60)/60)/24)+DATE(1970,1,1)</f>
        <v>41971.002152777779</v>
      </c>
      <c r="T3220" s="12">
        <f t="shared" si="254"/>
        <v>42004</v>
      </c>
    </row>
    <row r="3221" spans="1:20" ht="45" x14ac:dyDescent="0.25">
      <c r="A3221" s="7">
        <f t="shared" si="250"/>
        <v>100</v>
      </c>
      <c r="B3221">
        <v>3219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8">
        <f t="shared" si="251"/>
        <v>168.25210084033614</v>
      </c>
      <c r="Q3221" t="str">
        <f t="shared" si="252"/>
        <v>theater</v>
      </c>
      <c r="R3221" t="str">
        <f t="shared" si="253"/>
        <v>plays</v>
      </c>
      <c r="S3221" s="12">
        <f>(((K3221/60)/60)/24)+DATE(1970,1,1)</f>
        <v>42050.983182870375</v>
      </c>
      <c r="T3221" s="12">
        <f t="shared" si="254"/>
        <v>42085.941516203704</v>
      </c>
    </row>
    <row r="3222" spans="1:20" ht="30" x14ac:dyDescent="0.25">
      <c r="A3222" s="7">
        <f t="shared" si="250"/>
        <v>101</v>
      </c>
      <c r="B3222">
        <v>3220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8">
        <f t="shared" si="251"/>
        <v>256.37288135593218</v>
      </c>
      <c r="Q3222" t="str">
        <f t="shared" si="252"/>
        <v>theater</v>
      </c>
      <c r="R3222" t="str">
        <f t="shared" si="253"/>
        <v>plays</v>
      </c>
      <c r="S3222" s="12">
        <f>(((K3222/60)/60)/24)+DATE(1970,1,1)</f>
        <v>42772.833379629628</v>
      </c>
      <c r="T3222" s="12">
        <f t="shared" si="254"/>
        <v>42806.875</v>
      </c>
    </row>
    <row r="3223" spans="1:20" ht="60" x14ac:dyDescent="0.25">
      <c r="A3223" s="7">
        <f t="shared" si="250"/>
        <v>103</v>
      </c>
      <c r="B3223">
        <v>3221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8">
        <f t="shared" si="251"/>
        <v>36.610619469026545</v>
      </c>
      <c r="Q3223" t="str">
        <f t="shared" si="252"/>
        <v>theater</v>
      </c>
      <c r="R3223" t="str">
        <f t="shared" si="253"/>
        <v>plays</v>
      </c>
      <c r="S3223" s="12">
        <f>(((K3223/60)/60)/24)+DATE(1970,1,1)</f>
        <v>42155.696793981479</v>
      </c>
      <c r="T3223" s="12">
        <f t="shared" si="254"/>
        <v>42190.696793981479</v>
      </c>
    </row>
    <row r="3224" spans="1:20" ht="45" x14ac:dyDescent="0.25">
      <c r="A3224" s="7">
        <f t="shared" si="250"/>
        <v>125</v>
      </c>
      <c r="B3224">
        <v>3222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8">
        <f t="shared" si="251"/>
        <v>37.142857142857146</v>
      </c>
      <c r="Q3224" t="str">
        <f t="shared" si="252"/>
        <v>theater</v>
      </c>
      <c r="R3224" t="str">
        <f t="shared" si="253"/>
        <v>plays</v>
      </c>
      <c r="S3224" s="12">
        <f>(((K3224/60)/60)/24)+DATE(1970,1,1)</f>
        <v>42270.582141203704</v>
      </c>
      <c r="T3224" s="12">
        <f t="shared" si="254"/>
        <v>42301.895138888889</v>
      </c>
    </row>
    <row r="3225" spans="1:20" ht="30" x14ac:dyDescent="0.25">
      <c r="A3225" s="7">
        <f t="shared" si="250"/>
        <v>110</v>
      </c>
      <c r="B3225">
        <v>3223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8">
        <f t="shared" si="251"/>
        <v>45.878378378378379</v>
      </c>
      <c r="Q3225" t="str">
        <f t="shared" si="252"/>
        <v>theater</v>
      </c>
      <c r="R3225" t="str">
        <f t="shared" si="253"/>
        <v>plays</v>
      </c>
      <c r="S3225" s="12">
        <f>(((K3225/60)/60)/24)+DATE(1970,1,1)</f>
        <v>42206.835370370376</v>
      </c>
      <c r="T3225" s="12">
        <f t="shared" si="254"/>
        <v>42236.835370370376</v>
      </c>
    </row>
    <row r="3226" spans="1:20" ht="60" x14ac:dyDescent="0.25">
      <c r="A3226" s="7">
        <f t="shared" si="250"/>
        <v>102</v>
      </c>
      <c r="B3226">
        <v>3224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8">
        <f t="shared" si="251"/>
        <v>141.71296296296296</v>
      </c>
      <c r="Q3226" t="str">
        <f t="shared" si="252"/>
        <v>theater</v>
      </c>
      <c r="R3226" t="str">
        <f t="shared" si="253"/>
        <v>plays</v>
      </c>
      <c r="S3226" s="12">
        <f>(((K3226/60)/60)/24)+DATE(1970,1,1)</f>
        <v>42697.850844907407</v>
      </c>
      <c r="T3226" s="12">
        <f t="shared" si="254"/>
        <v>42745.208333333328</v>
      </c>
    </row>
    <row r="3227" spans="1:20" ht="45" x14ac:dyDescent="0.25">
      <c r="A3227" s="7">
        <f t="shared" si="250"/>
        <v>102</v>
      </c>
      <c r="B3227">
        <v>3225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8">
        <f t="shared" si="251"/>
        <v>52.487179487179489</v>
      </c>
      <c r="Q3227" t="str">
        <f t="shared" si="252"/>
        <v>theater</v>
      </c>
      <c r="R3227" t="str">
        <f t="shared" si="253"/>
        <v>plays</v>
      </c>
      <c r="S3227" s="12">
        <f>(((K3227/60)/60)/24)+DATE(1970,1,1)</f>
        <v>42503.559467592597</v>
      </c>
      <c r="T3227" s="12">
        <f t="shared" si="254"/>
        <v>42524.875</v>
      </c>
    </row>
    <row r="3228" spans="1:20" ht="45" x14ac:dyDescent="0.25">
      <c r="A3228" s="7">
        <f t="shared" si="250"/>
        <v>104</v>
      </c>
      <c r="B3228">
        <v>3226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8">
        <f t="shared" si="251"/>
        <v>59.523809523809526</v>
      </c>
      <c r="Q3228" t="str">
        <f t="shared" si="252"/>
        <v>theater</v>
      </c>
      <c r="R3228" t="str">
        <f t="shared" si="253"/>
        <v>plays</v>
      </c>
      <c r="S3228" s="12">
        <f>(((K3228/60)/60)/24)+DATE(1970,1,1)</f>
        <v>42277.583472222221</v>
      </c>
      <c r="T3228" s="12">
        <f t="shared" si="254"/>
        <v>42307.583472222221</v>
      </c>
    </row>
    <row r="3229" spans="1:20" ht="60" x14ac:dyDescent="0.25">
      <c r="A3229" s="7">
        <f t="shared" si="250"/>
        <v>125</v>
      </c>
      <c r="B3229">
        <v>3227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8">
        <f t="shared" si="251"/>
        <v>50</v>
      </c>
      <c r="Q3229" t="str">
        <f t="shared" si="252"/>
        <v>theater</v>
      </c>
      <c r="R3229" t="str">
        <f t="shared" si="253"/>
        <v>plays</v>
      </c>
      <c r="S3229" s="12">
        <f>(((K3229/60)/60)/24)+DATE(1970,1,1)</f>
        <v>42722.882361111115</v>
      </c>
      <c r="T3229" s="12">
        <f t="shared" si="254"/>
        <v>42752.882361111115</v>
      </c>
    </row>
    <row r="3230" spans="1:20" ht="30" x14ac:dyDescent="0.25">
      <c r="A3230" s="7">
        <f t="shared" si="250"/>
        <v>102</v>
      </c>
      <c r="B3230">
        <v>3228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8">
        <f t="shared" si="251"/>
        <v>193.62162162162161</v>
      </c>
      <c r="Q3230" t="str">
        <f t="shared" si="252"/>
        <v>theater</v>
      </c>
      <c r="R3230" t="str">
        <f t="shared" si="253"/>
        <v>plays</v>
      </c>
      <c r="S3230" s="12">
        <f>(((K3230/60)/60)/24)+DATE(1970,1,1)</f>
        <v>42323.70930555556</v>
      </c>
      <c r="T3230" s="12">
        <f t="shared" si="254"/>
        <v>42355.207638888889</v>
      </c>
    </row>
    <row r="3231" spans="1:20" ht="45" x14ac:dyDescent="0.25">
      <c r="A3231" s="7">
        <f t="shared" si="250"/>
        <v>108</v>
      </c>
      <c r="B3231">
        <v>3229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8">
        <f t="shared" si="251"/>
        <v>106.79702970297029</v>
      </c>
      <c r="Q3231" t="str">
        <f t="shared" si="252"/>
        <v>theater</v>
      </c>
      <c r="R3231" t="str">
        <f t="shared" si="253"/>
        <v>plays</v>
      </c>
      <c r="S3231" s="12">
        <f>(((K3231/60)/60)/24)+DATE(1970,1,1)</f>
        <v>41933.291643518518</v>
      </c>
      <c r="T3231" s="12">
        <f t="shared" si="254"/>
        <v>41963.333310185189</v>
      </c>
    </row>
    <row r="3232" spans="1:20" ht="60" x14ac:dyDescent="0.25">
      <c r="A3232" s="7">
        <f t="shared" si="250"/>
        <v>110</v>
      </c>
      <c r="B3232">
        <v>3230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8">
        <f t="shared" si="251"/>
        <v>77.21621621621621</v>
      </c>
      <c r="Q3232" t="str">
        <f t="shared" si="252"/>
        <v>theater</v>
      </c>
      <c r="R3232" t="str">
        <f t="shared" si="253"/>
        <v>plays</v>
      </c>
      <c r="S3232" s="12">
        <f>(((K3232/60)/60)/24)+DATE(1970,1,1)</f>
        <v>41898.168125000004</v>
      </c>
      <c r="T3232" s="12">
        <f t="shared" si="254"/>
        <v>41913.165972222225</v>
      </c>
    </row>
    <row r="3233" spans="1:20" ht="45" x14ac:dyDescent="0.25">
      <c r="A3233" s="7">
        <f t="shared" si="250"/>
        <v>161</v>
      </c>
      <c r="B3233">
        <v>3231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8">
        <f t="shared" si="251"/>
        <v>57.5</v>
      </c>
      <c r="Q3233" t="str">
        <f t="shared" si="252"/>
        <v>theater</v>
      </c>
      <c r="R3233" t="str">
        <f t="shared" si="253"/>
        <v>plays</v>
      </c>
      <c r="S3233" s="12">
        <f>(((K3233/60)/60)/24)+DATE(1970,1,1)</f>
        <v>42446.943831018521</v>
      </c>
      <c r="T3233" s="12">
        <f t="shared" si="254"/>
        <v>42476.943831018521</v>
      </c>
    </row>
    <row r="3234" spans="1:20" ht="45" x14ac:dyDescent="0.25">
      <c r="A3234" s="7">
        <f t="shared" si="250"/>
        <v>131</v>
      </c>
      <c r="B3234">
        <v>3232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8">
        <f t="shared" si="251"/>
        <v>50.46153846153846</v>
      </c>
      <c r="Q3234" t="str">
        <f t="shared" si="252"/>
        <v>theater</v>
      </c>
      <c r="R3234" t="str">
        <f t="shared" si="253"/>
        <v>plays</v>
      </c>
      <c r="S3234" s="12">
        <f>(((K3234/60)/60)/24)+DATE(1970,1,1)</f>
        <v>42463.81385416667</v>
      </c>
      <c r="T3234" s="12">
        <f t="shared" si="254"/>
        <v>42494.165972222225</v>
      </c>
    </row>
    <row r="3235" spans="1:20" ht="45" x14ac:dyDescent="0.25">
      <c r="A3235" s="7">
        <f t="shared" si="250"/>
        <v>119</v>
      </c>
      <c r="B3235">
        <v>3233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8">
        <f t="shared" si="251"/>
        <v>97.377049180327873</v>
      </c>
      <c r="Q3235" t="str">
        <f t="shared" si="252"/>
        <v>theater</v>
      </c>
      <c r="R3235" t="str">
        <f t="shared" si="253"/>
        <v>plays</v>
      </c>
      <c r="S3235" s="12">
        <f>(((K3235/60)/60)/24)+DATE(1970,1,1)</f>
        <v>42766.805034722223</v>
      </c>
      <c r="T3235" s="12">
        <f t="shared" si="254"/>
        <v>42796.805034722223</v>
      </c>
    </row>
    <row r="3236" spans="1:20" ht="60" x14ac:dyDescent="0.25">
      <c r="A3236" s="7">
        <f t="shared" si="250"/>
        <v>100</v>
      </c>
      <c r="B3236">
        <v>3234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8">
        <f t="shared" si="251"/>
        <v>34.91921739130435</v>
      </c>
      <c r="Q3236" t="str">
        <f t="shared" si="252"/>
        <v>theater</v>
      </c>
      <c r="R3236" t="str">
        <f t="shared" si="253"/>
        <v>plays</v>
      </c>
      <c r="S3236" s="12">
        <f>(((K3236/60)/60)/24)+DATE(1970,1,1)</f>
        <v>42734.789444444439</v>
      </c>
      <c r="T3236" s="12">
        <f t="shared" si="254"/>
        <v>42767.979861111111</v>
      </c>
    </row>
    <row r="3237" spans="1:20" ht="60" x14ac:dyDescent="0.25">
      <c r="A3237" s="7">
        <f t="shared" si="250"/>
        <v>103</v>
      </c>
      <c r="B3237">
        <v>3235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8">
        <f t="shared" si="251"/>
        <v>85.530386740331494</v>
      </c>
      <c r="Q3237" t="str">
        <f t="shared" si="252"/>
        <v>theater</v>
      </c>
      <c r="R3237" t="str">
        <f t="shared" si="253"/>
        <v>plays</v>
      </c>
      <c r="S3237" s="12">
        <f>(((K3237/60)/60)/24)+DATE(1970,1,1)</f>
        <v>42522.347812499997</v>
      </c>
      <c r="T3237" s="12">
        <f t="shared" si="254"/>
        <v>42552.347812499997</v>
      </c>
    </row>
    <row r="3238" spans="1:20" ht="60" x14ac:dyDescent="0.25">
      <c r="A3238" s="7">
        <f t="shared" si="250"/>
        <v>101</v>
      </c>
      <c r="B3238">
        <v>3236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8">
        <f t="shared" si="251"/>
        <v>182.90909090909091</v>
      </c>
      <c r="Q3238" t="str">
        <f t="shared" si="252"/>
        <v>theater</v>
      </c>
      <c r="R3238" t="str">
        <f t="shared" si="253"/>
        <v>plays</v>
      </c>
      <c r="S3238" s="12">
        <f>(((K3238/60)/60)/24)+DATE(1970,1,1)</f>
        <v>42702.917048611111</v>
      </c>
      <c r="T3238" s="12">
        <f t="shared" si="254"/>
        <v>42732.917048611111</v>
      </c>
    </row>
    <row r="3239" spans="1:20" ht="30" x14ac:dyDescent="0.25">
      <c r="A3239" s="7">
        <f t="shared" si="250"/>
        <v>101</v>
      </c>
      <c r="B3239">
        <v>3237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8">
        <f t="shared" si="251"/>
        <v>131.13620817843866</v>
      </c>
      <c r="Q3239" t="str">
        <f t="shared" si="252"/>
        <v>theater</v>
      </c>
      <c r="R3239" t="str">
        <f t="shared" si="253"/>
        <v>plays</v>
      </c>
      <c r="S3239" s="12">
        <f>(((K3239/60)/60)/24)+DATE(1970,1,1)</f>
        <v>42252.474351851852</v>
      </c>
      <c r="T3239" s="12">
        <f t="shared" si="254"/>
        <v>42276.165972222225</v>
      </c>
    </row>
    <row r="3240" spans="1:20" ht="60" x14ac:dyDescent="0.25">
      <c r="A3240" s="7">
        <f t="shared" si="250"/>
        <v>112</v>
      </c>
      <c r="B3240">
        <v>3238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8">
        <f t="shared" si="251"/>
        <v>39.810126582278478</v>
      </c>
      <c r="Q3240" t="str">
        <f t="shared" si="252"/>
        <v>theater</v>
      </c>
      <c r="R3240" t="str">
        <f t="shared" si="253"/>
        <v>plays</v>
      </c>
      <c r="S3240" s="12">
        <f>(((K3240/60)/60)/24)+DATE(1970,1,1)</f>
        <v>42156.510393518518</v>
      </c>
      <c r="T3240" s="12">
        <f t="shared" si="254"/>
        <v>42186.510393518518</v>
      </c>
    </row>
    <row r="3241" spans="1:20" ht="60" x14ac:dyDescent="0.25">
      <c r="A3241" s="7">
        <f t="shared" si="250"/>
        <v>106</v>
      </c>
      <c r="B3241">
        <v>3239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8">
        <f t="shared" si="251"/>
        <v>59.701730769230764</v>
      </c>
      <c r="Q3241" t="str">
        <f t="shared" si="252"/>
        <v>theater</v>
      </c>
      <c r="R3241" t="str">
        <f t="shared" si="253"/>
        <v>plays</v>
      </c>
      <c r="S3241" s="12">
        <f>(((K3241/60)/60)/24)+DATE(1970,1,1)</f>
        <v>42278.089039351849</v>
      </c>
      <c r="T3241" s="12">
        <f t="shared" si="254"/>
        <v>42302.999305555553</v>
      </c>
    </row>
    <row r="3242" spans="1:20" ht="60" x14ac:dyDescent="0.25">
      <c r="A3242" s="7">
        <f t="shared" si="250"/>
        <v>101</v>
      </c>
      <c r="B3242">
        <v>3240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8">
        <f t="shared" si="251"/>
        <v>88.735294117647058</v>
      </c>
      <c r="Q3242" t="str">
        <f t="shared" si="252"/>
        <v>theater</v>
      </c>
      <c r="R3242" t="str">
        <f t="shared" si="253"/>
        <v>plays</v>
      </c>
      <c r="S3242" s="12">
        <f>(((K3242/60)/60)/24)+DATE(1970,1,1)</f>
        <v>42754.693842592591</v>
      </c>
      <c r="T3242" s="12">
        <f t="shared" si="254"/>
        <v>42782.958333333328</v>
      </c>
    </row>
    <row r="3243" spans="1:20" ht="60" x14ac:dyDescent="0.25">
      <c r="A3243" s="7">
        <f t="shared" si="250"/>
        <v>115</v>
      </c>
      <c r="B3243">
        <v>3241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8">
        <f t="shared" si="251"/>
        <v>58.688622754491021</v>
      </c>
      <c r="Q3243" t="str">
        <f t="shared" si="252"/>
        <v>theater</v>
      </c>
      <c r="R3243" t="str">
        <f t="shared" si="253"/>
        <v>plays</v>
      </c>
      <c r="S3243" s="12">
        <f>(((K3243/60)/60)/24)+DATE(1970,1,1)</f>
        <v>41893.324884259258</v>
      </c>
      <c r="T3243" s="12">
        <f t="shared" si="254"/>
        <v>41926.290972222225</v>
      </c>
    </row>
    <row r="3244" spans="1:20" ht="45" x14ac:dyDescent="0.25">
      <c r="A3244" s="7">
        <f t="shared" si="250"/>
        <v>127</v>
      </c>
      <c r="B3244">
        <v>3242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8">
        <f t="shared" si="251"/>
        <v>69.56513661202186</v>
      </c>
      <c r="Q3244" t="str">
        <f t="shared" si="252"/>
        <v>theater</v>
      </c>
      <c r="R3244" t="str">
        <f t="shared" si="253"/>
        <v>plays</v>
      </c>
      <c r="S3244" s="12">
        <f>(((K3244/60)/60)/24)+DATE(1970,1,1)</f>
        <v>41871.755694444444</v>
      </c>
      <c r="T3244" s="12">
        <f t="shared" si="254"/>
        <v>41901.755694444444</v>
      </c>
    </row>
    <row r="3245" spans="1:20" ht="45" x14ac:dyDescent="0.25">
      <c r="A3245" s="7">
        <f t="shared" si="250"/>
        <v>103</v>
      </c>
      <c r="B3245">
        <v>3243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8">
        <f t="shared" si="251"/>
        <v>115.87323943661971</v>
      </c>
      <c r="Q3245" t="str">
        <f t="shared" si="252"/>
        <v>theater</v>
      </c>
      <c r="R3245" t="str">
        <f t="shared" si="253"/>
        <v>plays</v>
      </c>
      <c r="S3245" s="12">
        <f>(((K3245/60)/60)/24)+DATE(1970,1,1)</f>
        <v>42262.096782407403</v>
      </c>
      <c r="T3245" s="12">
        <f t="shared" si="254"/>
        <v>42286</v>
      </c>
    </row>
    <row r="3246" spans="1:20" ht="45" x14ac:dyDescent="0.25">
      <c r="A3246" s="7">
        <f t="shared" si="250"/>
        <v>103</v>
      </c>
      <c r="B3246">
        <v>3244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8">
        <f t="shared" si="251"/>
        <v>23.869565217391305</v>
      </c>
      <c r="Q3246" t="str">
        <f t="shared" si="252"/>
        <v>theater</v>
      </c>
      <c r="R3246" t="str">
        <f t="shared" si="253"/>
        <v>plays</v>
      </c>
      <c r="S3246" s="12">
        <f>(((K3246/60)/60)/24)+DATE(1970,1,1)</f>
        <v>42675.694236111114</v>
      </c>
      <c r="T3246" s="12">
        <f t="shared" si="254"/>
        <v>42705.735902777778</v>
      </c>
    </row>
    <row r="3247" spans="1:20" ht="45" x14ac:dyDescent="0.25">
      <c r="A3247" s="7">
        <f t="shared" si="250"/>
        <v>104</v>
      </c>
      <c r="B3247">
        <v>3245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8">
        <f t="shared" si="251"/>
        <v>81.125925925925927</v>
      </c>
      <c r="Q3247" t="str">
        <f t="shared" si="252"/>
        <v>theater</v>
      </c>
      <c r="R3247" t="str">
        <f t="shared" si="253"/>
        <v>plays</v>
      </c>
      <c r="S3247" s="12">
        <f>(((K3247/60)/60)/24)+DATE(1970,1,1)</f>
        <v>42135.60020833333</v>
      </c>
      <c r="T3247" s="12">
        <f t="shared" si="254"/>
        <v>42167.083333333328</v>
      </c>
    </row>
    <row r="3248" spans="1:20" ht="45" x14ac:dyDescent="0.25">
      <c r="A3248" s="7">
        <f t="shared" si="250"/>
        <v>111</v>
      </c>
      <c r="B3248">
        <v>3246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8">
        <f t="shared" si="251"/>
        <v>57.626943005181346</v>
      </c>
      <c r="Q3248" t="str">
        <f t="shared" si="252"/>
        <v>theater</v>
      </c>
      <c r="R3248" t="str">
        <f t="shared" si="253"/>
        <v>plays</v>
      </c>
      <c r="S3248" s="12">
        <f>(((K3248/60)/60)/24)+DATE(1970,1,1)</f>
        <v>42230.472222222219</v>
      </c>
      <c r="T3248" s="12">
        <f t="shared" si="254"/>
        <v>42259.165972222225</v>
      </c>
    </row>
    <row r="3249" spans="1:20" ht="60" x14ac:dyDescent="0.25">
      <c r="A3249" s="7">
        <f t="shared" si="250"/>
        <v>106</v>
      </c>
      <c r="B3249">
        <v>3247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8">
        <f t="shared" si="251"/>
        <v>46.429824561403507</v>
      </c>
      <c r="Q3249" t="str">
        <f t="shared" si="252"/>
        <v>theater</v>
      </c>
      <c r="R3249" t="str">
        <f t="shared" si="253"/>
        <v>plays</v>
      </c>
      <c r="S3249" s="12">
        <f>(((K3249/60)/60)/24)+DATE(1970,1,1)</f>
        <v>42167.434166666666</v>
      </c>
      <c r="T3249" s="12">
        <f t="shared" si="254"/>
        <v>42197.434166666666</v>
      </c>
    </row>
    <row r="3250" spans="1:20" ht="30" x14ac:dyDescent="0.25">
      <c r="A3250" s="7">
        <f t="shared" si="250"/>
        <v>101</v>
      </c>
      <c r="B3250">
        <v>3248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8">
        <f t="shared" si="251"/>
        <v>60.475000000000001</v>
      </c>
      <c r="Q3250" t="str">
        <f t="shared" si="252"/>
        <v>theater</v>
      </c>
      <c r="R3250" t="str">
        <f t="shared" si="253"/>
        <v>plays</v>
      </c>
      <c r="S3250" s="12">
        <f>(((K3250/60)/60)/24)+DATE(1970,1,1)</f>
        <v>42068.888391203705</v>
      </c>
      <c r="T3250" s="12">
        <f t="shared" si="254"/>
        <v>42098.846724537041</v>
      </c>
    </row>
    <row r="3251" spans="1:20" ht="60" x14ac:dyDescent="0.25">
      <c r="A3251" s="7">
        <f t="shared" si="250"/>
        <v>105</v>
      </c>
      <c r="B3251">
        <v>3249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8">
        <f t="shared" si="251"/>
        <v>65.579545454545453</v>
      </c>
      <c r="Q3251" t="str">
        <f t="shared" si="252"/>
        <v>theater</v>
      </c>
      <c r="R3251" t="str">
        <f t="shared" si="253"/>
        <v>plays</v>
      </c>
      <c r="S3251" s="12">
        <f>(((K3251/60)/60)/24)+DATE(1970,1,1)</f>
        <v>42145.746689814812</v>
      </c>
      <c r="T3251" s="12">
        <f t="shared" si="254"/>
        <v>42175.746689814812</v>
      </c>
    </row>
    <row r="3252" spans="1:20" ht="60" x14ac:dyDescent="0.25">
      <c r="A3252" s="7">
        <f t="shared" si="250"/>
        <v>102</v>
      </c>
      <c r="B3252">
        <v>3250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8">
        <f t="shared" si="251"/>
        <v>119.1924882629108</v>
      </c>
      <c r="Q3252" t="str">
        <f t="shared" si="252"/>
        <v>theater</v>
      </c>
      <c r="R3252" t="str">
        <f t="shared" si="253"/>
        <v>plays</v>
      </c>
      <c r="S3252" s="12">
        <f>(((K3252/60)/60)/24)+DATE(1970,1,1)</f>
        <v>41918.742175925923</v>
      </c>
      <c r="T3252" s="12">
        <f t="shared" si="254"/>
        <v>41948.783842592595</v>
      </c>
    </row>
    <row r="3253" spans="1:20" ht="60" x14ac:dyDescent="0.25">
      <c r="A3253" s="7">
        <f t="shared" si="250"/>
        <v>111</v>
      </c>
      <c r="B3253">
        <v>3251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8">
        <f t="shared" si="251"/>
        <v>83.05</v>
      </c>
      <c r="Q3253" t="str">
        <f t="shared" si="252"/>
        <v>theater</v>
      </c>
      <c r="R3253" t="str">
        <f t="shared" si="253"/>
        <v>plays</v>
      </c>
      <c r="S3253" s="12">
        <f>(((K3253/60)/60)/24)+DATE(1970,1,1)</f>
        <v>42146.731087962966</v>
      </c>
      <c r="T3253" s="12">
        <f t="shared" si="254"/>
        <v>42176.731087962966</v>
      </c>
    </row>
    <row r="3254" spans="1:20" ht="45" x14ac:dyDescent="0.25">
      <c r="A3254" s="7">
        <f t="shared" si="250"/>
        <v>128</v>
      </c>
      <c r="B3254">
        <v>3252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8">
        <f t="shared" si="251"/>
        <v>57.52</v>
      </c>
      <c r="Q3254" t="str">
        <f t="shared" si="252"/>
        <v>theater</v>
      </c>
      <c r="R3254" t="str">
        <f t="shared" si="253"/>
        <v>plays</v>
      </c>
      <c r="S3254" s="12">
        <f>(((K3254/60)/60)/24)+DATE(1970,1,1)</f>
        <v>42590.472685185188</v>
      </c>
      <c r="T3254" s="12">
        <f t="shared" si="254"/>
        <v>42620.472685185188</v>
      </c>
    </row>
    <row r="3255" spans="1:20" ht="45" x14ac:dyDescent="0.25">
      <c r="A3255" s="7">
        <f t="shared" si="250"/>
        <v>102</v>
      </c>
      <c r="B3255">
        <v>3253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8">
        <f t="shared" si="251"/>
        <v>177.08695652173913</v>
      </c>
      <c r="Q3255" t="str">
        <f t="shared" si="252"/>
        <v>theater</v>
      </c>
      <c r="R3255" t="str">
        <f t="shared" si="253"/>
        <v>plays</v>
      </c>
      <c r="S3255" s="12">
        <f>(((K3255/60)/60)/24)+DATE(1970,1,1)</f>
        <v>42602.576712962968</v>
      </c>
      <c r="T3255" s="12">
        <f t="shared" si="254"/>
        <v>42621.15625</v>
      </c>
    </row>
    <row r="3256" spans="1:20" ht="60" x14ac:dyDescent="0.25">
      <c r="A3256" s="7">
        <f t="shared" si="250"/>
        <v>101</v>
      </c>
      <c r="B3256">
        <v>3254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8">
        <f t="shared" si="251"/>
        <v>70.771505376344081</v>
      </c>
      <c r="Q3256" t="str">
        <f t="shared" si="252"/>
        <v>theater</v>
      </c>
      <c r="R3256" t="str">
        <f t="shared" si="253"/>
        <v>plays</v>
      </c>
      <c r="S3256" s="12">
        <f>(((K3256/60)/60)/24)+DATE(1970,1,1)</f>
        <v>42059.085752314815</v>
      </c>
      <c r="T3256" s="12">
        <f t="shared" si="254"/>
        <v>42089.044085648144</v>
      </c>
    </row>
    <row r="3257" spans="1:20" ht="60" x14ac:dyDescent="0.25">
      <c r="A3257" s="7">
        <f t="shared" si="250"/>
        <v>175</v>
      </c>
      <c r="B3257">
        <v>3255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8">
        <f t="shared" si="251"/>
        <v>29.166666666666668</v>
      </c>
      <c r="Q3257" t="str">
        <f t="shared" si="252"/>
        <v>theater</v>
      </c>
      <c r="R3257" t="str">
        <f t="shared" si="253"/>
        <v>plays</v>
      </c>
      <c r="S3257" s="12">
        <f>(((K3257/60)/60)/24)+DATE(1970,1,1)</f>
        <v>41889.768229166664</v>
      </c>
      <c r="T3257" s="12">
        <f t="shared" si="254"/>
        <v>41919.768229166664</v>
      </c>
    </row>
    <row r="3258" spans="1:20" ht="45" x14ac:dyDescent="0.25">
      <c r="A3258" s="7">
        <f t="shared" si="250"/>
        <v>128</v>
      </c>
      <c r="B3258">
        <v>3256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8">
        <f t="shared" si="251"/>
        <v>72.76136363636364</v>
      </c>
      <c r="Q3258" t="str">
        <f t="shared" si="252"/>
        <v>theater</v>
      </c>
      <c r="R3258" t="str">
        <f t="shared" si="253"/>
        <v>plays</v>
      </c>
      <c r="S3258" s="12">
        <f>(((K3258/60)/60)/24)+DATE(1970,1,1)</f>
        <v>42144.573807870373</v>
      </c>
      <c r="T3258" s="12">
        <f t="shared" si="254"/>
        <v>42166.165972222225</v>
      </c>
    </row>
    <row r="3259" spans="1:20" ht="60" x14ac:dyDescent="0.25">
      <c r="A3259" s="7">
        <f t="shared" si="250"/>
        <v>106</v>
      </c>
      <c r="B3259">
        <v>3257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8">
        <f t="shared" si="251"/>
        <v>51.853414634146333</v>
      </c>
      <c r="Q3259" t="str">
        <f t="shared" si="252"/>
        <v>theater</v>
      </c>
      <c r="R3259" t="str">
        <f t="shared" si="253"/>
        <v>plays</v>
      </c>
      <c r="S3259" s="12">
        <f>(((K3259/60)/60)/24)+DATE(1970,1,1)</f>
        <v>42758.559629629628</v>
      </c>
      <c r="T3259" s="12">
        <f t="shared" si="254"/>
        <v>42788.559629629628</v>
      </c>
    </row>
    <row r="3260" spans="1:20" ht="45" x14ac:dyDescent="0.25">
      <c r="A3260" s="7">
        <f t="shared" si="250"/>
        <v>105</v>
      </c>
      <c r="B3260">
        <v>3258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8">
        <f t="shared" si="251"/>
        <v>98.2</v>
      </c>
      <c r="Q3260" t="str">
        <f t="shared" si="252"/>
        <v>theater</v>
      </c>
      <c r="R3260" t="str">
        <f t="shared" si="253"/>
        <v>plays</v>
      </c>
      <c r="S3260" s="12">
        <f>(((K3260/60)/60)/24)+DATE(1970,1,1)</f>
        <v>41982.887280092589</v>
      </c>
      <c r="T3260" s="12">
        <f t="shared" si="254"/>
        <v>42012.887280092589</v>
      </c>
    </row>
    <row r="3261" spans="1:20" ht="60" x14ac:dyDescent="0.25">
      <c r="A3261" s="7">
        <f t="shared" si="250"/>
        <v>106</v>
      </c>
      <c r="B3261">
        <v>3259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8">
        <f t="shared" si="251"/>
        <v>251.7381443298969</v>
      </c>
      <c r="Q3261" t="str">
        <f t="shared" si="252"/>
        <v>theater</v>
      </c>
      <c r="R3261" t="str">
        <f t="shared" si="253"/>
        <v>plays</v>
      </c>
      <c r="S3261" s="12">
        <f>(((K3261/60)/60)/24)+DATE(1970,1,1)</f>
        <v>42614.760937500003</v>
      </c>
      <c r="T3261" s="12">
        <f t="shared" si="254"/>
        <v>42644.165972222225</v>
      </c>
    </row>
    <row r="3262" spans="1:20" ht="45" x14ac:dyDescent="0.25">
      <c r="A3262" s="7">
        <f t="shared" si="250"/>
        <v>109</v>
      </c>
      <c r="B3262">
        <v>3260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8">
        <f t="shared" si="251"/>
        <v>74.821917808219183</v>
      </c>
      <c r="Q3262" t="str">
        <f t="shared" si="252"/>
        <v>theater</v>
      </c>
      <c r="R3262" t="str">
        <f t="shared" si="253"/>
        <v>plays</v>
      </c>
      <c r="S3262" s="12">
        <f>(((K3262/60)/60)/24)+DATE(1970,1,1)</f>
        <v>42303.672662037032</v>
      </c>
      <c r="T3262" s="12">
        <f t="shared" si="254"/>
        <v>42338.714328703703</v>
      </c>
    </row>
    <row r="3263" spans="1:20" ht="45" x14ac:dyDescent="0.25">
      <c r="A3263" s="7">
        <f t="shared" si="250"/>
        <v>100</v>
      </c>
      <c r="B3263">
        <v>3261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8">
        <f t="shared" si="251"/>
        <v>67.65306122448979</v>
      </c>
      <c r="Q3263" t="str">
        <f t="shared" si="252"/>
        <v>theater</v>
      </c>
      <c r="R3263" t="str">
        <f t="shared" si="253"/>
        <v>plays</v>
      </c>
      <c r="S3263" s="12">
        <f>(((K3263/60)/60)/24)+DATE(1970,1,1)</f>
        <v>42171.725416666668</v>
      </c>
      <c r="T3263" s="12">
        <f t="shared" si="254"/>
        <v>42201.725416666668</v>
      </c>
    </row>
    <row r="3264" spans="1:20" ht="30" x14ac:dyDescent="0.25">
      <c r="A3264" s="7">
        <f t="shared" si="250"/>
        <v>103</v>
      </c>
      <c r="B3264">
        <v>3262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8">
        <f t="shared" si="251"/>
        <v>93.81343283582089</v>
      </c>
      <c r="Q3264" t="str">
        <f t="shared" si="252"/>
        <v>theater</v>
      </c>
      <c r="R3264" t="str">
        <f t="shared" si="253"/>
        <v>plays</v>
      </c>
      <c r="S3264" s="12">
        <f>(((K3264/60)/60)/24)+DATE(1970,1,1)</f>
        <v>41964.315532407403</v>
      </c>
      <c r="T3264" s="12">
        <f t="shared" si="254"/>
        <v>41995.166666666672</v>
      </c>
    </row>
    <row r="3265" spans="1:20" ht="45" x14ac:dyDescent="0.25">
      <c r="A3265" s="7">
        <f t="shared" si="250"/>
        <v>112</v>
      </c>
      <c r="B3265">
        <v>3263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8">
        <f t="shared" si="251"/>
        <v>41.237647058823526</v>
      </c>
      <c r="Q3265" t="str">
        <f t="shared" si="252"/>
        <v>theater</v>
      </c>
      <c r="R3265" t="str">
        <f t="shared" si="253"/>
        <v>plays</v>
      </c>
      <c r="S3265" s="12">
        <f>(((K3265/60)/60)/24)+DATE(1970,1,1)</f>
        <v>42284.516064814816</v>
      </c>
      <c r="T3265" s="12">
        <f t="shared" si="254"/>
        <v>42307.875</v>
      </c>
    </row>
    <row r="3266" spans="1:20" ht="45" x14ac:dyDescent="0.25">
      <c r="A3266" s="7">
        <f t="shared" si="250"/>
        <v>103</v>
      </c>
      <c r="B3266">
        <v>3264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8">
        <f t="shared" si="251"/>
        <v>52.551020408163268</v>
      </c>
      <c r="Q3266" t="str">
        <f t="shared" si="252"/>
        <v>theater</v>
      </c>
      <c r="R3266" t="str">
        <f t="shared" si="253"/>
        <v>plays</v>
      </c>
      <c r="S3266" s="12">
        <f>(((K3266/60)/60)/24)+DATE(1970,1,1)</f>
        <v>42016.800208333334</v>
      </c>
      <c r="T3266" s="12">
        <f t="shared" si="254"/>
        <v>42032.916666666672</v>
      </c>
    </row>
    <row r="3267" spans="1:20" ht="45" x14ac:dyDescent="0.25">
      <c r="A3267" s="7">
        <f t="shared" ref="A3267:A3330" si="255">IF(E3267&gt;0,ROUND(100*F3267/E3267,0),0)</f>
        <v>164</v>
      </c>
      <c r="B3267">
        <v>3265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8">
        <f t="shared" ref="P3267:P3330" si="256">IF(M3267&gt;0,F3267/M3267,0)</f>
        <v>70.285714285714292</v>
      </c>
      <c r="Q3267" t="str">
        <f t="shared" ref="Q3267:Q3330" si="257">MID(O3267,1,FIND("/",O3267)-1)</f>
        <v>theater</v>
      </c>
      <c r="R3267" t="str">
        <f t="shared" ref="R3267:R3330" si="258">MID(O3267,FIND("/",O3267)+1,LEN(O3267)-FIND("/",O3267))</f>
        <v>plays</v>
      </c>
      <c r="S3267" s="12">
        <f>(((K3267/60)/60)/24)+DATE(1970,1,1)</f>
        <v>42311.711979166663</v>
      </c>
      <c r="T3267" s="12">
        <f t="shared" ref="T3267:T3330" si="259">(((J3267/60)/60)/24)+DATE(1970,1,1)</f>
        <v>42341.708333333328</v>
      </c>
    </row>
    <row r="3268" spans="1:20" ht="45" x14ac:dyDescent="0.25">
      <c r="A3268" s="7">
        <f t="shared" si="255"/>
        <v>131</v>
      </c>
      <c r="B3268">
        <v>3266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8">
        <f t="shared" si="256"/>
        <v>48.325153374233132</v>
      </c>
      <c r="Q3268" t="str">
        <f t="shared" si="257"/>
        <v>theater</v>
      </c>
      <c r="R3268" t="str">
        <f t="shared" si="258"/>
        <v>plays</v>
      </c>
      <c r="S3268" s="12">
        <f>(((K3268/60)/60)/24)+DATE(1970,1,1)</f>
        <v>42136.536134259266</v>
      </c>
      <c r="T3268" s="12">
        <f t="shared" si="259"/>
        <v>42167.875</v>
      </c>
    </row>
    <row r="3269" spans="1:20" ht="60" x14ac:dyDescent="0.25">
      <c r="A3269" s="7">
        <f t="shared" si="255"/>
        <v>102</v>
      </c>
      <c r="B3269">
        <v>3267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8">
        <f t="shared" si="256"/>
        <v>53.177083333333336</v>
      </c>
      <c r="Q3269" t="str">
        <f t="shared" si="257"/>
        <v>theater</v>
      </c>
      <c r="R3269" t="str">
        <f t="shared" si="258"/>
        <v>plays</v>
      </c>
      <c r="S3269" s="12">
        <f>(((K3269/60)/60)/24)+DATE(1970,1,1)</f>
        <v>42172.757638888885</v>
      </c>
      <c r="T3269" s="12">
        <f t="shared" si="259"/>
        <v>42202.757638888885</v>
      </c>
    </row>
    <row r="3270" spans="1:20" ht="45" x14ac:dyDescent="0.25">
      <c r="A3270" s="7">
        <f t="shared" si="255"/>
        <v>128</v>
      </c>
      <c r="B3270">
        <v>3268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8">
        <f t="shared" si="256"/>
        <v>60.952380952380949</v>
      </c>
      <c r="Q3270" t="str">
        <f t="shared" si="257"/>
        <v>theater</v>
      </c>
      <c r="R3270" t="str">
        <f t="shared" si="258"/>
        <v>plays</v>
      </c>
      <c r="S3270" s="12">
        <f>(((K3270/60)/60)/24)+DATE(1970,1,1)</f>
        <v>42590.90425925926</v>
      </c>
      <c r="T3270" s="12">
        <f t="shared" si="259"/>
        <v>42606.90425925926</v>
      </c>
    </row>
    <row r="3271" spans="1:20" ht="45" x14ac:dyDescent="0.25">
      <c r="A3271" s="7">
        <f t="shared" si="255"/>
        <v>102</v>
      </c>
      <c r="B3271">
        <v>3269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8">
        <f t="shared" si="256"/>
        <v>116</v>
      </c>
      <c r="Q3271" t="str">
        <f t="shared" si="257"/>
        <v>theater</v>
      </c>
      <c r="R3271" t="str">
        <f t="shared" si="258"/>
        <v>plays</v>
      </c>
      <c r="S3271" s="12">
        <f>(((K3271/60)/60)/24)+DATE(1970,1,1)</f>
        <v>42137.395798611105</v>
      </c>
      <c r="T3271" s="12">
        <f t="shared" si="259"/>
        <v>42171.458333333328</v>
      </c>
    </row>
    <row r="3272" spans="1:20" ht="60" x14ac:dyDescent="0.25">
      <c r="A3272" s="7">
        <f t="shared" si="255"/>
        <v>102</v>
      </c>
      <c r="B3272">
        <v>3270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8">
        <f t="shared" si="256"/>
        <v>61</v>
      </c>
      <c r="Q3272" t="str">
        <f t="shared" si="257"/>
        <v>theater</v>
      </c>
      <c r="R3272" t="str">
        <f t="shared" si="258"/>
        <v>plays</v>
      </c>
      <c r="S3272" s="12">
        <f>(((K3272/60)/60)/24)+DATE(1970,1,1)</f>
        <v>42167.533159722225</v>
      </c>
      <c r="T3272" s="12">
        <f t="shared" si="259"/>
        <v>42197.533159722225</v>
      </c>
    </row>
    <row r="3273" spans="1:20" ht="30" x14ac:dyDescent="0.25">
      <c r="A3273" s="7">
        <f t="shared" si="255"/>
        <v>130</v>
      </c>
      <c r="B3273">
        <v>3271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8">
        <f t="shared" si="256"/>
        <v>38.235294117647058</v>
      </c>
      <c r="Q3273" t="str">
        <f t="shared" si="257"/>
        <v>theater</v>
      </c>
      <c r="R3273" t="str">
        <f t="shared" si="258"/>
        <v>plays</v>
      </c>
      <c r="S3273" s="12">
        <f>(((K3273/60)/60)/24)+DATE(1970,1,1)</f>
        <v>41915.437210648146</v>
      </c>
      <c r="T3273" s="12">
        <f t="shared" si="259"/>
        <v>41945.478877314818</v>
      </c>
    </row>
    <row r="3274" spans="1:20" ht="45" x14ac:dyDescent="0.25">
      <c r="A3274" s="7">
        <f t="shared" si="255"/>
        <v>154</v>
      </c>
      <c r="B3274">
        <v>3272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8">
        <f t="shared" si="256"/>
        <v>106.50344827586207</v>
      </c>
      <c r="Q3274" t="str">
        <f t="shared" si="257"/>
        <v>theater</v>
      </c>
      <c r="R3274" t="str">
        <f t="shared" si="258"/>
        <v>plays</v>
      </c>
      <c r="S3274" s="12">
        <f>(((K3274/60)/60)/24)+DATE(1970,1,1)</f>
        <v>42284.500104166669</v>
      </c>
      <c r="T3274" s="12">
        <f t="shared" si="259"/>
        <v>42314.541770833333</v>
      </c>
    </row>
    <row r="3275" spans="1:20" ht="60" x14ac:dyDescent="0.25">
      <c r="A3275" s="7">
        <f t="shared" si="255"/>
        <v>107</v>
      </c>
      <c r="B3275">
        <v>3273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8">
        <f t="shared" si="256"/>
        <v>204.57142857142858</v>
      </c>
      <c r="Q3275" t="str">
        <f t="shared" si="257"/>
        <v>theater</v>
      </c>
      <c r="R3275" t="str">
        <f t="shared" si="258"/>
        <v>plays</v>
      </c>
      <c r="S3275" s="12">
        <f>(((K3275/60)/60)/24)+DATE(1970,1,1)</f>
        <v>42611.801412037035</v>
      </c>
      <c r="T3275" s="12">
        <f t="shared" si="259"/>
        <v>42627.791666666672</v>
      </c>
    </row>
    <row r="3276" spans="1:20" ht="45" x14ac:dyDescent="0.25">
      <c r="A3276" s="7">
        <f t="shared" si="255"/>
        <v>101</v>
      </c>
      <c r="B3276">
        <v>3274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8">
        <f t="shared" si="256"/>
        <v>54.912587412587413</v>
      </c>
      <c r="Q3276" t="str">
        <f t="shared" si="257"/>
        <v>theater</v>
      </c>
      <c r="R3276" t="str">
        <f t="shared" si="258"/>
        <v>plays</v>
      </c>
      <c r="S3276" s="12">
        <f>(((K3276/60)/60)/24)+DATE(1970,1,1)</f>
        <v>42400.704537037032</v>
      </c>
      <c r="T3276" s="12">
        <f t="shared" si="259"/>
        <v>42444.875</v>
      </c>
    </row>
    <row r="3277" spans="1:20" ht="60" x14ac:dyDescent="0.25">
      <c r="A3277" s="7">
        <f t="shared" si="255"/>
        <v>100</v>
      </c>
      <c r="B3277">
        <v>3275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8">
        <f t="shared" si="256"/>
        <v>150.41666666666666</v>
      </c>
      <c r="Q3277" t="str">
        <f t="shared" si="257"/>
        <v>theater</v>
      </c>
      <c r="R3277" t="str">
        <f t="shared" si="258"/>
        <v>plays</v>
      </c>
      <c r="S3277" s="12">
        <f>(((K3277/60)/60)/24)+DATE(1970,1,1)</f>
        <v>42017.88045138889</v>
      </c>
      <c r="T3277" s="12">
        <f t="shared" si="259"/>
        <v>42044.1875</v>
      </c>
    </row>
    <row r="3278" spans="1:20" ht="60" x14ac:dyDescent="0.25">
      <c r="A3278" s="7">
        <f t="shared" si="255"/>
        <v>117</v>
      </c>
      <c r="B3278">
        <v>3276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8">
        <f t="shared" si="256"/>
        <v>52.58</v>
      </c>
      <c r="Q3278" t="str">
        <f t="shared" si="257"/>
        <v>theater</v>
      </c>
      <c r="R3278" t="str">
        <f t="shared" si="258"/>
        <v>plays</v>
      </c>
      <c r="S3278" s="12">
        <f>(((K3278/60)/60)/24)+DATE(1970,1,1)</f>
        <v>42426.949988425928</v>
      </c>
      <c r="T3278" s="12">
        <f t="shared" si="259"/>
        <v>42461.165972222225</v>
      </c>
    </row>
    <row r="3279" spans="1:20" ht="60" x14ac:dyDescent="0.25">
      <c r="A3279" s="7">
        <f t="shared" si="255"/>
        <v>109</v>
      </c>
      <c r="B3279">
        <v>3277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8">
        <f t="shared" si="256"/>
        <v>54.3</v>
      </c>
      <c r="Q3279" t="str">
        <f t="shared" si="257"/>
        <v>theater</v>
      </c>
      <c r="R3279" t="str">
        <f t="shared" si="258"/>
        <v>plays</v>
      </c>
      <c r="S3279" s="12">
        <f>(((K3279/60)/60)/24)+DATE(1970,1,1)</f>
        <v>41931.682939814818</v>
      </c>
      <c r="T3279" s="12">
        <f t="shared" si="259"/>
        <v>41961.724606481483</v>
      </c>
    </row>
    <row r="3280" spans="1:20" ht="60" x14ac:dyDescent="0.25">
      <c r="A3280" s="7">
        <f t="shared" si="255"/>
        <v>103</v>
      </c>
      <c r="B3280">
        <v>3278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8">
        <f t="shared" si="256"/>
        <v>76.029411764705884</v>
      </c>
      <c r="Q3280" t="str">
        <f t="shared" si="257"/>
        <v>theater</v>
      </c>
      <c r="R3280" t="str">
        <f t="shared" si="258"/>
        <v>plays</v>
      </c>
      <c r="S3280" s="12">
        <f>(((K3280/60)/60)/24)+DATE(1970,1,1)</f>
        <v>42124.848414351851</v>
      </c>
      <c r="T3280" s="12">
        <f t="shared" si="259"/>
        <v>42154.848414351851</v>
      </c>
    </row>
    <row r="3281" spans="1:20" ht="60" x14ac:dyDescent="0.25">
      <c r="A3281" s="7">
        <f t="shared" si="255"/>
        <v>114</v>
      </c>
      <c r="B3281">
        <v>3279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8">
        <f t="shared" si="256"/>
        <v>105.2063492063492</v>
      </c>
      <c r="Q3281" t="str">
        <f t="shared" si="257"/>
        <v>theater</v>
      </c>
      <c r="R3281" t="str">
        <f t="shared" si="258"/>
        <v>plays</v>
      </c>
      <c r="S3281" s="12">
        <f>(((K3281/60)/60)/24)+DATE(1970,1,1)</f>
        <v>42431.102534722217</v>
      </c>
      <c r="T3281" s="12">
        <f t="shared" si="259"/>
        <v>42461.06086805556</v>
      </c>
    </row>
    <row r="3282" spans="1:20" ht="60" x14ac:dyDescent="0.25">
      <c r="A3282" s="7">
        <f t="shared" si="255"/>
        <v>103</v>
      </c>
      <c r="B3282">
        <v>3280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8">
        <f t="shared" si="256"/>
        <v>68.666666666666671</v>
      </c>
      <c r="Q3282" t="str">
        <f t="shared" si="257"/>
        <v>theater</v>
      </c>
      <c r="R3282" t="str">
        <f t="shared" si="258"/>
        <v>plays</v>
      </c>
      <c r="S3282" s="12">
        <f>(((K3282/60)/60)/24)+DATE(1970,1,1)</f>
        <v>42121.756921296299</v>
      </c>
      <c r="T3282" s="12">
        <f t="shared" si="259"/>
        <v>42156.208333333328</v>
      </c>
    </row>
    <row r="3283" spans="1:20" ht="45" x14ac:dyDescent="0.25">
      <c r="A3283" s="7">
        <f t="shared" si="255"/>
        <v>122</v>
      </c>
      <c r="B3283">
        <v>3281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8">
        <f t="shared" si="256"/>
        <v>129.36170212765958</v>
      </c>
      <c r="Q3283" t="str">
        <f t="shared" si="257"/>
        <v>theater</v>
      </c>
      <c r="R3283" t="str">
        <f t="shared" si="258"/>
        <v>plays</v>
      </c>
      <c r="S3283" s="12">
        <f>(((K3283/60)/60)/24)+DATE(1970,1,1)</f>
        <v>42219.019733796296</v>
      </c>
      <c r="T3283" s="12">
        <f t="shared" si="259"/>
        <v>42249.019733796296</v>
      </c>
    </row>
    <row r="3284" spans="1:20" ht="60" x14ac:dyDescent="0.25">
      <c r="A3284" s="7">
        <f t="shared" si="255"/>
        <v>103</v>
      </c>
      <c r="B3284">
        <v>3282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8">
        <f t="shared" si="256"/>
        <v>134.26371308016877</v>
      </c>
      <c r="Q3284" t="str">
        <f t="shared" si="257"/>
        <v>theater</v>
      </c>
      <c r="R3284" t="str">
        <f t="shared" si="258"/>
        <v>plays</v>
      </c>
      <c r="S3284" s="12">
        <f>(((K3284/60)/60)/24)+DATE(1970,1,1)</f>
        <v>42445.19430555556</v>
      </c>
      <c r="T3284" s="12">
        <f t="shared" si="259"/>
        <v>42489.19430555556</v>
      </c>
    </row>
    <row r="3285" spans="1:20" ht="60" x14ac:dyDescent="0.25">
      <c r="A3285" s="7">
        <f t="shared" si="255"/>
        <v>105</v>
      </c>
      <c r="B3285">
        <v>3283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8">
        <f t="shared" si="256"/>
        <v>17.829787234042552</v>
      </c>
      <c r="Q3285" t="str">
        <f t="shared" si="257"/>
        <v>theater</v>
      </c>
      <c r="R3285" t="str">
        <f t="shared" si="258"/>
        <v>plays</v>
      </c>
      <c r="S3285" s="12">
        <f>(((K3285/60)/60)/24)+DATE(1970,1,1)</f>
        <v>42379.74418981481</v>
      </c>
      <c r="T3285" s="12">
        <f t="shared" si="259"/>
        <v>42410.875</v>
      </c>
    </row>
    <row r="3286" spans="1:20" ht="45" x14ac:dyDescent="0.25">
      <c r="A3286" s="7">
        <f t="shared" si="255"/>
        <v>102</v>
      </c>
      <c r="B3286">
        <v>3284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8">
        <f t="shared" si="256"/>
        <v>203.2</v>
      </c>
      <c r="Q3286" t="str">
        <f t="shared" si="257"/>
        <v>theater</v>
      </c>
      <c r="R3286" t="str">
        <f t="shared" si="258"/>
        <v>plays</v>
      </c>
      <c r="S3286" s="12">
        <f>(((K3286/60)/60)/24)+DATE(1970,1,1)</f>
        <v>42380.884872685187</v>
      </c>
      <c r="T3286" s="12">
        <f t="shared" si="259"/>
        <v>42398.249305555553</v>
      </c>
    </row>
    <row r="3287" spans="1:20" x14ac:dyDescent="0.25">
      <c r="A3287" s="7">
        <f t="shared" si="255"/>
        <v>112</v>
      </c>
      <c r="B3287">
        <v>3285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8">
        <f t="shared" si="256"/>
        <v>69.18518518518519</v>
      </c>
      <c r="Q3287" t="str">
        <f t="shared" si="257"/>
        <v>theater</v>
      </c>
      <c r="R3287" t="str">
        <f t="shared" si="258"/>
        <v>plays</v>
      </c>
      <c r="S3287" s="12">
        <f>(((K3287/60)/60)/24)+DATE(1970,1,1)</f>
        <v>42762.942430555559</v>
      </c>
      <c r="T3287" s="12">
        <f t="shared" si="259"/>
        <v>42794.208333333328</v>
      </c>
    </row>
    <row r="3288" spans="1:20" ht="60" x14ac:dyDescent="0.25">
      <c r="A3288" s="7">
        <f t="shared" si="255"/>
        <v>102</v>
      </c>
      <c r="B3288">
        <v>3286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8">
        <f t="shared" si="256"/>
        <v>125.12295081967213</v>
      </c>
      <c r="Q3288" t="str">
        <f t="shared" si="257"/>
        <v>theater</v>
      </c>
      <c r="R3288" t="str">
        <f t="shared" si="258"/>
        <v>plays</v>
      </c>
      <c r="S3288" s="12">
        <f>(((K3288/60)/60)/24)+DATE(1970,1,1)</f>
        <v>42567.840069444443</v>
      </c>
      <c r="T3288" s="12">
        <f t="shared" si="259"/>
        <v>42597.840069444443</v>
      </c>
    </row>
    <row r="3289" spans="1:20" ht="30" x14ac:dyDescent="0.25">
      <c r="A3289" s="7">
        <f t="shared" si="255"/>
        <v>100</v>
      </c>
      <c r="B3289">
        <v>3287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8">
        <f t="shared" si="256"/>
        <v>73.529411764705884</v>
      </c>
      <c r="Q3289" t="str">
        <f t="shared" si="257"/>
        <v>theater</v>
      </c>
      <c r="R3289" t="str">
        <f t="shared" si="258"/>
        <v>plays</v>
      </c>
      <c r="S3289" s="12">
        <f>(((K3289/60)/60)/24)+DATE(1970,1,1)</f>
        <v>42311.750324074077</v>
      </c>
      <c r="T3289" s="12">
        <f t="shared" si="259"/>
        <v>42336.750324074077</v>
      </c>
    </row>
    <row r="3290" spans="1:20" ht="60" x14ac:dyDescent="0.25">
      <c r="A3290" s="7">
        <f t="shared" si="255"/>
        <v>100</v>
      </c>
      <c r="B3290">
        <v>3288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8">
        <f t="shared" si="256"/>
        <v>48.437149758454105</v>
      </c>
      <c r="Q3290" t="str">
        <f t="shared" si="257"/>
        <v>theater</v>
      </c>
      <c r="R3290" t="str">
        <f t="shared" si="258"/>
        <v>plays</v>
      </c>
      <c r="S3290" s="12">
        <f>(((K3290/60)/60)/24)+DATE(1970,1,1)</f>
        <v>42505.774479166663</v>
      </c>
      <c r="T3290" s="12">
        <f t="shared" si="259"/>
        <v>42541.958333333328</v>
      </c>
    </row>
    <row r="3291" spans="1:20" ht="60" x14ac:dyDescent="0.25">
      <c r="A3291" s="7">
        <f t="shared" si="255"/>
        <v>133</v>
      </c>
      <c r="B3291">
        <v>3289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8">
        <f t="shared" si="256"/>
        <v>26.608400000000003</v>
      </c>
      <c r="Q3291" t="str">
        <f t="shared" si="257"/>
        <v>theater</v>
      </c>
      <c r="R3291" t="str">
        <f t="shared" si="258"/>
        <v>plays</v>
      </c>
      <c r="S3291" s="12">
        <f>(((K3291/60)/60)/24)+DATE(1970,1,1)</f>
        <v>42758.368078703701</v>
      </c>
      <c r="T3291" s="12">
        <f t="shared" si="259"/>
        <v>42786.368078703701</v>
      </c>
    </row>
    <row r="3292" spans="1:20" ht="75" x14ac:dyDescent="0.25">
      <c r="A3292" s="7">
        <f t="shared" si="255"/>
        <v>121</v>
      </c>
      <c r="B3292">
        <v>3290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8">
        <f t="shared" si="256"/>
        <v>33.666666666666664</v>
      </c>
      <c r="Q3292" t="str">
        <f t="shared" si="257"/>
        <v>theater</v>
      </c>
      <c r="R3292" t="str">
        <f t="shared" si="258"/>
        <v>plays</v>
      </c>
      <c r="S3292" s="12">
        <f>(((K3292/60)/60)/24)+DATE(1970,1,1)</f>
        <v>42775.51494212963</v>
      </c>
      <c r="T3292" s="12">
        <f t="shared" si="259"/>
        <v>42805.51494212963</v>
      </c>
    </row>
    <row r="3293" spans="1:20" ht="60" x14ac:dyDescent="0.25">
      <c r="A3293" s="7">
        <f t="shared" si="255"/>
        <v>114</v>
      </c>
      <c r="B3293">
        <v>3291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8">
        <f t="shared" si="256"/>
        <v>40.714285714285715</v>
      </c>
      <c r="Q3293" t="str">
        <f t="shared" si="257"/>
        <v>theater</v>
      </c>
      <c r="R3293" t="str">
        <f t="shared" si="258"/>
        <v>plays</v>
      </c>
      <c r="S3293" s="12">
        <f>(((K3293/60)/60)/24)+DATE(1970,1,1)</f>
        <v>42232.702546296292</v>
      </c>
      <c r="T3293" s="12">
        <f t="shared" si="259"/>
        <v>42264.165972222225</v>
      </c>
    </row>
    <row r="3294" spans="1:20" ht="45" x14ac:dyDescent="0.25">
      <c r="A3294" s="7">
        <f t="shared" si="255"/>
        <v>286</v>
      </c>
      <c r="B3294">
        <v>3292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8">
        <f t="shared" si="256"/>
        <v>19.266666666666666</v>
      </c>
      <c r="Q3294" t="str">
        <f t="shared" si="257"/>
        <v>theater</v>
      </c>
      <c r="R3294" t="str">
        <f t="shared" si="258"/>
        <v>plays</v>
      </c>
      <c r="S3294" s="12">
        <f>(((K3294/60)/60)/24)+DATE(1970,1,1)</f>
        <v>42282.770231481481</v>
      </c>
      <c r="T3294" s="12">
        <f t="shared" si="259"/>
        <v>42342.811898148153</v>
      </c>
    </row>
    <row r="3295" spans="1:20" ht="60" x14ac:dyDescent="0.25">
      <c r="A3295" s="7">
        <f t="shared" si="255"/>
        <v>170</v>
      </c>
      <c r="B3295">
        <v>3293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8">
        <f t="shared" si="256"/>
        <v>84.285714285714292</v>
      </c>
      <c r="Q3295" t="str">
        <f t="shared" si="257"/>
        <v>theater</v>
      </c>
      <c r="R3295" t="str">
        <f t="shared" si="258"/>
        <v>plays</v>
      </c>
      <c r="S3295" s="12">
        <f>(((K3295/60)/60)/24)+DATE(1970,1,1)</f>
        <v>42768.425370370373</v>
      </c>
      <c r="T3295" s="12">
        <f t="shared" si="259"/>
        <v>42798.425370370373</v>
      </c>
    </row>
    <row r="3296" spans="1:20" ht="60" x14ac:dyDescent="0.25">
      <c r="A3296" s="7">
        <f t="shared" si="255"/>
        <v>118</v>
      </c>
      <c r="B3296">
        <v>3294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8">
        <f t="shared" si="256"/>
        <v>29.583333333333332</v>
      </c>
      <c r="Q3296" t="str">
        <f t="shared" si="257"/>
        <v>theater</v>
      </c>
      <c r="R3296" t="str">
        <f t="shared" si="258"/>
        <v>plays</v>
      </c>
      <c r="S3296" s="12">
        <f>(((K3296/60)/60)/24)+DATE(1970,1,1)</f>
        <v>42141.541134259256</v>
      </c>
      <c r="T3296" s="12">
        <f t="shared" si="259"/>
        <v>42171.541134259256</v>
      </c>
    </row>
    <row r="3297" spans="1:20" ht="60" x14ac:dyDescent="0.25">
      <c r="A3297" s="7">
        <f t="shared" si="255"/>
        <v>103</v>
      </c>
      <c r="B3297">
        <v>3295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8">
        <f t="shared" si="256"/>
        <v>26.667037037037037</v>
      </c>
      <c r="Q3297" t="str">
        <f t="shared" si="257"/>
        <v>theater</v>
      </c>
      <c r="R3297" t="str">
        <f t="shared" si="258"/>
        <v>plays</v>
      </c>
      <c r="S3297" s="12">
        <f>(((K3297/60)/60)/24)+DATE(1970,1,1)</f>
        <v>42609.442465277782</v>
      </c>
      <c r="T3297" s="12">
        <f t="shared" si="259"/>
        <v>42639.442465277782</v>
      </c>
    </row>
    <row r="3298" spans="1:20" ht="60" x14ac:dyDescent="0.25">
      <c r="A3298" s="7">
        <f t="shared" si="255"/>
        <v>144</v>
      </c>
      <c r="B3298">
        <v>3296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8">
        <f t="shared" si="256"/>
        <v>45.978723404255319</v>
      </c>
      <c r="Q3298" t="str">
        <f t="shared" si="257"/>
        <v>theater</v>
      </c>
      <c r="R3298" t="str">
        <f t="shared" si="258"/>
        <v>plays</v>
      </c>
      <c r="S3298" s="12">
        <f>(((K3298/60)/60)/24)+DATE(1970,1,1)</f>
        <v>42309.756620370375</v>
      </c>
      <c r="T3298" s="12">
        <f t="shared" si="259"/>
        <v>42330.916666666672</v>
      </c>
    </row>
    <row r="3299" spans="1:20" ht="45" x14ac:dyDescent="0.25">
      <c r="A3299" s="7">
        <f t="shared" si="255"/>
        <v>100</v>
      </c>
      <c r="B3299">
        <v>3297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8">
        <f t="shared" si="256"/>
        <v>125.09090909090909</v>
      </c>
      <c r="Q3299" t="str">
        <f t="shared" si="257"/>
        <v>theater</v>
      </c>
      <c r="R3299" t="str">
        <f t="shared" si="258"/>
        <v>plays</v>
      </c>
      <c r="S3299" s="12">
        <f>(((K3299/60)/60)/24)+DATE(1970,1,1)</f>
        <v>42193.771481481483</v>
      </c>
      <c r="T3299" s="12">
        <f t="shared" si="259"/>
        <v>42212.957638888889</v>
      </c>
    </row>
    <row r="3300" spans="1:20" ht="60" x14ac:dyDescent="0.25">
      <c r="A3300" s="7">
        <f t="shared" si="255"/>
        <v>102</v>
      </c>
      <c r="B3300">
        <v>3298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8">
        <f t="shared" si="256"/>
        <v>141.29166666666666</v>
      </c>
      <c r="Q3300" t="str">
        <f t="shared" si="257"/>
        <v>theater</v>
      </c>
      <c r="R3300" t="str">
        <f t="shared" si="258"/>
        <v>plays</v>
      </c>
      <c r="S3300" s="12">
        <f>(((K3300/60)/60)/24)+DATE(1970,1,1)</f>
        <v>42239.957962962959</v>
      </c>
      <c r="T3300" s="12">
        <f t="shared" si="259"/>
        <v>42260</v>
      </c>
    </row>
    <row r="3301" spans="1:20" ht="60" x14ac:dyDescent="0.25">
      <c r="A3301" s="7">
        <f t="shared" si="255"/>
        <v>116</v>
      </c>
      <c r="B3301">
        <v>3299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8">
        <f t="shared" si="256"/>
        <v>55.333333333333336</v>
      </c>
      <c r="Q3301" t="str">
        <f t="shared" si="257"/>
        <v>theater</v>
      </c>
      <c r="R3301" t="str">
        <f t="shared" si="258"/>
        <v>plays</v>
      </c>
      <c r="S3301" s="12">
        <f>(((K3301/60)/60)/24)+DATE(1970,1,1)</f>
        <v>42261.917395833334</v>
      </c>
      <c r="T3301" s="12">
        <f t="shared" si="259"/>
        <v>42291.917395833334</v>
      </c>
    </row>
    <row r="3302" spans="1:20" ht="45" x14ac:dyDescent="0.25">
      <c r="A3302" s="7">
        <f t="shared" si="255"/>
        <v>136</v>
      </c>
      <c r="B3302">
        <v>3300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8">
        <f t="shared" si="256"/>
        <v>46.420454545454547</v>
      </c>
      <c r="Q3302" t="str">
        <f t="shared" si="257"/>
        <v>theater</v>
      </c>
      <c r="R3302" t="str">
        <f t="shared" si="258"/>
        <v>plays</v>
      </c>
      <c r="S3302" s="12">
        <f>(((K3302/60)/60)/24)+DATE(1970,1,1)</f>
        <v>42102.743773148148</v>
      </c>
      <c r="T3302" s="12">
        <f t="shared" si="259"/>
        <v>42123.743773148148</v>
      </c>
    </row>
    <row r="3303" spans="1:20" ht="60" x14ac:dyDescent="0.25">
      <c r="A3303" s="7">
        <f t="shared" si="255"/>
        <v>133</v>
      </c>
      <c r="B3303">
        <v>3301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8">
        <f t="shared" si="256"/>
        <v>57.2</v>
      </c>
      <c r="Q3303" t="str">
        <f t="shared" si="257"/>
        <v>theater</v>
      </c>
      <c r="R3303" t="str">
        <f t="shared" si="258"/>
        <v>plays</v>
      </c>
      <c r="S3303" s="12">
        <f>(((K3303/60)/60)/24)+DATE(1970,1,1)</f>
        <v>42538.73583333334</v>
      </c>
      <c r="T3303" s="12">
        <f t="shared" si="259"/>
        <v>42583.290972222225</v>
      </c>
    </row>
    <row r="3304" spans="1:20" x14ac:dyDescent="0.25">
      <c r="A3304" s="7">
        <f t="shared" si="255"/>
        <v>103</v>
      </c>
      <c r="B3304">
        <v>3302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8">
        <f t="shared" si="256"/>
        <v>173.7</v>
      </c>
      <c r="Q3304" t="str">
        <f t="shared" si="257"/>
        <v>theater</v>
      </c>
      <c r="R3304" t="str">
        <f t="shared" si="258"/>
        <v>plays</v>
      </c>
      <c r="S3304" s="12">
        <f>(((K3304/60)/60)/24)+DATE(1970,1,1)</f>
        <v>42681.35157407407</v>
      </c>
      <c r="T3304" s="12">
        <f t="shared" si="259"/>
        <v>42711.35157407407</v>
      </c>
    </row>
    <row r="3305" spans="1:20" ht="60" x14ac:dyDescent="0.25">
      <c r="A3305" s="7">
        <f t="shared" si="255"/>
        <v>116</v>
      </c>
      <c r="B3305">
        <v>3303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8">
        <f t="shared" si="256"/>
        <v>59.6</v>
      </c>
      <c r="Q3305" t="str">
        <f t="shared" si="257"/>
        <v>theater</v>
      </c>
      <c r="R3305" t="str">
        <f t="shared" si="258"/>
        <v>plays</v>
      </c>
      <c r="S3305" s="12">
        <f>(((K3305/60)/60)/24)+DATE(1970,1,1)</f>
        <v>42056.65143518518</v>
      </c>
      <c r="T3305" s="12">
        <f t="shared" si="259"/>
        <v>42091.609768518523</v>
      </c>
    </row>
    <row r="3306" spans="1:20" ht="45" x14ac:dyDescent="0.25">
      <c r="A3306" s="7">
        <f t="shared" si="255"/>
        <v>105</v>
      </c>
      <c r="B3306">
        <v>3304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8">
        <f t="shared" si="256"/>
        <v>89.585714285714289</v>
      </c>
      <c r="Q3306" t="str">
        <f t="shared" si="257"/>
        <v>theater</v>
      </c>
      <c r="R3306" t="str">
        <f t="shared" si="258"/>
        <v>plays</v>
      </c>
      <c r="S3306" s="12">
        <f>(((K3306/60)/60)/24)+DATE(1970,1,1)</f>
        <v>42696.624444444446</v>
      </c>
      <c r="T3306" s="12">
        <f t="shared" si="259"/>
        <v>42726.624444444446</v>
      </c>
    </row>
    <row r="3307" spans="1:20" ht="60" x14ac:dyDescent="0.25">
      <c r="A3307" s="7">
        <f t="shared" si="255"/>
        <v>102</v>
      </c>
      <c r="B3307">
        <v>3305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8">
        <f t="shared" si="256"/>
        <v>204.05</v>
      </c>
      <c r="Q3307" t="str">
        <f t="shared" si="257"/>
        <v>theater</v>
      </c>
      <c r="R3307" t="str">
        <f t="shared" si="258"/>
        <v>plays</v>
      </c>
      <c r="S3307" s="12">
        <f>(((K3307/60)/60)/24)+DATE(1970,1,1)</f>
        <v>42186.855879629627</v>
      </c>
      <c r="T3307" s="12">
        <f t="shared" si="259"/>
        <v>42216.855879629627</v>
      </c>
    </row>
    <row r="3308" spans="1:20" ht="60" x14ac:dyDescent="0.25">
      <c r="A3308" s="7">
        <f t="shared" si="255"/>
        <v>175</v>
      </c>
      <c r="B3308">
        <v>3306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8">
        <f t="shared" si="256"/>
        <v>48.703703703703702</v>
      </c>
      <c r="Q3308" t="str">
        <f t="shared" si="257"/>
        <v>theater</v>
      </c>
      <c r="R3308" t="str">
        <f t="shared" si="258"/>
        <v>plays</v>
      </c>
      <c r="S3308" s="12">
        <f>(((K3308/60)/60)/24)+DATE(1970,1,1)</f>
        <v>42493.219236111108</v>
      </c>
      <c r="T3308" s="12">
        <f t="shared" si="259"/>
        <v>42531.125</v>
      </c>
    </row>
    <row r="3309" spans="1:20" ht="60" x14ac:dyDescent="0.25">
      <c r="A3309" s="7">
        <f t="shared" si="255"/>
        <v>107</v>
      </c>
      <c r="B3309">
        <v>3307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8">
        <f t="shared" si="256"/>
        <v>53.339999999999996</v>
      </c>
      <c r="Q3309" t="str">
        <f t="shared" si="257"/>
        <v>theater</v>
      </c>
      <c r="R3309" t="str">
        <f t="shared" si="258"/>
        <v>plays</v>
      </c>
      <c r="S3309" s="12">
        <f>(((K3309/60)/60)/24)+DATE(1970,1,1)</f>
        <v>42475.057164351849</v>
      </c>
      <c r="T3309" s="12">
        <f t="shared" si="259"/>
        <v>42505.057164351849</v>
      </c>
    </row>
    <row r="3310" spans="1:20" ht="45" x14ac:dyDescent="0.25">
      <c r="A3310" s="7">
        <f t="shared" si="255"/>
        <v>122</v>
      </c>
      <c r="B3310">
        <v>3308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8">
        <f t="shared" si="256"/>
        <v>75.087719298245617</v>
      </c>
      <c r="Q3310" t="str">
        <f t="shared" si="257"/>
        <v>theater</v>
      </c>
      <c r="R3310" t="str">
        <f t="shared" si="258"/>
        <v>plays</v>
      </c>
      <c r="S3310" s="12">
        <f>(((K3310/60)/60)/24)+DATE(1970,1,1)</f>
        <v>42452.876909722225</v>
      </c>
      <c r="T3310" s="12">
        <f t="shared" si="259"/>
        <v>42473.876909722225</v>
      </c>
    </row>
    <row r="3311" spans="1:20" ht="30" x14ac:dyDescent="0.25">
      <c r="A3311" s="7">
        <f t="shared" si="255"/>
        <v>159</v>
      </c>
      <c r="B3311">
        <v>3309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8">
        <f t="shared" si="256"/>
        <v>18</v>
      </c>
      <c r="Q3311" t="str">
        <f t="shared" si="257"/>
        <v>theater</v>
      </c>
      <c r="R3311" t="str">
        <f t="shared" si="258"/>
        <v>plays</v>
      </c>
      <c r="S3311" s="12">
        <f>(((K3311/60)/60)/24)+DATE(1970,1,1)</f>
        <v>42628.650208333333</v>
      </c>
      <c r="T3311" s="12">
        <f t="shared" si="259"/>
        <v>42659.650208333333</v>
      </c>
    </row>
    <row r="3312" spans="1:20" ht="45" x14ac:dyDescent="0.25">
      <c r="A3312" s="7">
        <f t="shared" si="255"/>
        <v>100</v>
      </c>
      <c r="B3312">
        <v>3310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8">
        <f t="shared" si="256"/>
        <v>209.83870967741936</v>
      </c>
      <c r="Q3312" t="str">
        <f t="shared" si="257"/>
        <v>theater</v>
      </c>
      <c r="R3312" t="str">
        <f t="shared" si="258"/>
        <v>plays</v>
      </c>
      <c r="S3312" s="12">
        <f>(((K3312/60)/60)/24)+DATE(1970,1,1)</f>
        <v>42253.928530092591</v>
      </c>
      <c r="T3312" s="12">
        <f t="shared" si="259"/>
        <v>42283.928530092591</v>
      </c>
    </row>
    <row r="3313" spans="1:20" ht="45" x14ac:dyDescent="0.25">
      <c r="A3313" s="7">
        <f t="shared" si="255"/>
        <v>110</v>
      </c>
      <c r="B3313">
        <v>3311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8">
        <f t="shared" si="256"/>
        <v>61.022222222222226</v>
      </c>
      <c r="Q3313" t="str">
        <f t="shared" si="257"/>
        <v>theater</v>
      </c>
      <c r="R3313" t="str">
        <f t="shared" si="258"/>
        <v>plays</v>
      </c>
      <c r="S3313" s="12">
        <f>(((K3313/60)/60)/24)+DATE(1970,1,1)</f>
        <v>42264.29178240741</v>
      </c>
      <c r="T3313" s="12">
        <f t="shared" si="259"/>
        <v>42294.29178240741</v>
      </c>
    </row>
    <row r="3314" spans="1:20" ht="60" x14ac:dyDescent="0.25">
      <c r="A3314" s="7">
        <f t="shared" si="255"/>
        <v>100</v>
      </c>
      <c r="B3314">
        <v>3312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8">
        <f t="shared" si="256"/>
        <v>61</v>
      </c>
      <c r="Q3314" t="str">
        <f t="shared" si="257"/>
        <v>theater</v>
      </c>
      <c r="R3314" t="str">
        <f t="shared" si="258"/>
        <v>plays</v>
      </c>
      <c r="S3314" s="12">
        <f>(((K3314/60)/60)/24)+DATE(1970,1,1)</f>
        <v>42664.809560185182</v>
      </c>
      <c r="T3314" s="12">
        <f t="shared" si="259"/>
        <v>42685.916666666672</v>
      </c>
    </row>
    <row r="3315" spans="1:20" ht="45" x14ac:dyDescent="0.25">
      <c r="A3315" s="7">
        <f t="shared" si="255"/>
        <v>116</v>
      </c>
      <c r="B3315">
        <v>3313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8">
        <f t="shared" si="256"/>
        <v>80.034482758620683</v>
      </c>
      <c r="Q3315" t="str">
        <f t="shared" si="257"/>
        <v>theater</v>
      </c>
      <c r="R3315" t="str">
        <f t="shared" si="258"/>
        <v>plays</v>
      </c>
      <c r="S3315" s="12">
        <f>(((K3315/60)/60)/24)+DATE(1970,1,1)</f>
        <v>42382.244409722218</v>
      </c>
      <c r="T3315" s="12">
        <f t="shared" si="259"/>
        <v>42396.041666666672</v>
      </c>
    </row>
    <row r="3316" spans="1:20" ht="60" x14ac:dyDescent="0.25">
      <c r="A3316" s="7">
        <f t="shared" si="255"/>
        <v>211</v>
      </c>
      <c r="B3316">
        <v>3314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8">
        <f t="shared" si="256"/>
        <v>29.068965517241381</v>
      </c>
      <c r="Q3316" t="str">
        <f t="shared" si="257"/>
        <v>theater</v>
      </c>
      <c r="R3316" t="str">
        <f t="shared" si="258"/>
        <v>plays</v>
      </c>
      <c r="S3316" s="12">
        <f>(((K3316/60)/60)/24)+DATE(1970,1,1)</f>
        <v>42105.267488425925</v>
      </c>
      <c r="T3316" s="12">
        <f t="shared" si="259"/>
        <v>42132.836805555555</v>
      </c>
    </row>
    <row r="3317" spans="1:20" ht="45" x14ac:dyDescent="0.25">
      <c r="A3317" s="7">
        <f t="shared" si="255"/>
        <v>110</v>
      </c>
      <c r="B3317">
        <v>3315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8">
        <f t="shared" si="256"/>
        <v>49.438202247191015</v>
      </c>
      <c r="Q3317" t="str">
        <f t="shared" si="257"/>
        <v>theater</v>
      </c>
      <c r="R3317" t="str">
        <f t="shared" si="258"/>
        <v>plays</v>
      </c>
      <c r="S3317" s="12">
        <f>(((K3317/60)/60)/24)+DATE(1970,1,1)</f>
        <v>42466.303715277783</v>
      </c>
      <c r="T3317" s="12">
        <f t="shared" si="259"/>
        <v>42496.303715277783</v>
      </c>
    </row>
    <row r="3318" spans="1:20" ht="75" x14ac:dyDescent="0.25">
      <c r="A3318" s="7">
        <f t="shared" si="255"/>
        <v>100</v>
      </c>
      <c r="B3318">
        <v>3316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8">
        <f t="shared" si="256"/>
        <v>93.977440000000001</v>
      </c>
      <c r="Q3318" t="str">
        <f t="shared" si="257"/>
        <v>theater</v>
      </c>
      <c r="R3318" t="str">
        <f t="shared" si="258"/>
        <v>plays</v>
      </c>
      <c r="S3318" s="12">
        <f>(((K3318/60)/60)/24)+DATE(1970,1,1)</f>
        <v>41826.871238425927</v>
      </c>
      <c r="T3318" s="12">
        <f t="shared" si="259"/>
        <v>41859.57916666667</v>
      </c>
    </row>
    <row r="3319" spans="1:20" ht="45" x14ac:dyDescent="0.25">
      <c r="A3319" s="7">
        <f t="shared" si="255"/>
        <v>106</v>
      </c>
      <c r="B3319">
        <v>3317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8">
        <f t="shared" si="256"/>
        <v>61.944444444444443</v>
      </c>
      <c r="Q3319" t="str">
        <f t="shared" si="257"/>
        <v>theater</v>
      </c>
      <c r="R3319" t="str">
        <f t="shared" si="258"/>
        <v>plays</v>
      </c>
      <c r="S3319" s="12">
        <f>(((K3319/60)/60)/24)+DATE(1970,1,1)</f>
        <v>42499.039629629624</v>
      </c>
      <c r="T3319" s="12">
        <f t="shared" si="259"/>
        <v>42529.039629629624</v>
      </c>
    </row>
    <row r="3320" spans="1:20" ht="30" x14ac:dyDescent="0.25">
      <c r="A3320" s="7">
        <f t="shared" si="255"/>
        <v>126</v>
      </c>
      <c r="B3320">
        <v>3318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8">
        <f t="shared" si="256"/>
        <v>78.5</v>
      </c>
      <c r="Q3320" t="str">
        <f t="shared" si="257"/>
        <v>theater</v>
      </c>
      <c r="R3320" t="str">
        <f t="shared" si="258"/>
        <v>plays</v>
      </c>
      <c r="S3320" s="12">
        <f>(((K3320/60)/60)/24)+DATE(1970,1,1)</f>
        <v>42431.302002314813</v>
      </c>
      <c r="T3320" s="12">
        <f t="shared" si="259"/>
        <v>42471.104166666672</v>
      </c>
    </row>
    <row r="3321" spans="1:20" ht="60" x14ac:dyDescent="0.25">
      <c r="A3321" s="7">
        <f t="shared" si="255"/>
        <v>108</v>
      </c>
      <c r="B3321">
        <v>3319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8">
        <f t="shared" si="256"/>
        <v>33.75</v>
      </c>
      <c r="Q3321" t="str">
        <f t="shared" si="257"/>
        <v>theater</v>
      </c>
      <c r="R3321" t="str">
        <f t="shared" si="258"/>
        <v>plays</v>
      </c>
      <c r="S3321" s="12">
        <f>(((K3321/60)/60)/24)+DATE(1970,1,1)</f>
        <v>41990.585486111115</v>
      </c>
      <c r="T3321" s="12">
        <f t="shared" si="259"/>
        <v>42035.585486111115</v>
      </c>
    </row>
    <row r="3322" spans="1:20" ht="45" x14ac:dyDescent="0.25">
      <c r="A3322" s="7">
        <f t="shared" si="255"/>
        <v>101</v>
      </c>
      <c r="B3322">
        <v>3320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8">
        <f t="shared" si="256"/>
        <v>66.44736842105263</v>
      </c>
      <c r="Q3322" t="str">
        <f t="shared" si="257"/>
        <v>theater</v>
      </c>
      <c r="R3322" t="str">
        <f t="shared" si="258"/>
        <v>plays</v>
      </c>
      <c r="S3322" s="12">
        <f>(((K3322/60)/60)/24)+DATE(1970,1,1)</f>
        <v>42513.045798611114</v>
      </c>
      <c r="T3322" s="12">
        <f t="shared" si="259"/>
        <v>42543.045798611114</v>
      </c>
    </row>
    <row r="3323" spans="1:20" ht="60" x14ac:dyDescent="0.25">
      <c r="A3323" s="7">
        <f t="shared" si="255"/>
        <v>107</v>
      </c>
      <c r="B3323">
        <v>3321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8">
        <f t="shared" si="256"/>
        <v>35.799999999999997</v>
      </c>
      <c r="Q3323" t="str">
        <f t="shared" si="257"/>
        <v>theater</v>
      </c>
      <c r="R3323" t="str">
        <f t="shared" si="258"/>
        <v>plays</v>
      </c>
      <c r="S3323" s="12">
        <f>(((K3323/60)/60)/24)+DATE(1970,1,1)</f>
        <v>41914.100289351853</v>
      </c>
      <c r="T3323" s="12">
        <f t="shared" si="259"/>
        <v>41928.165972222225</v>
      </c>
    </row>
    <row r="3324" spans="1:20" ht="60" x14ac:dyDescent="0.25">
      <c r="A3324" s="7">
        <f t="shared" si="255"/>
        <v>102</v>
      </c>
      <c r="B3324">
        <v>3322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8">
        <f t="shared" si="256"/>
        <v>145.65217391304347</v>
      </c>
      <c r="Q3324" t="str">
        <f t="shared" si="257"/>
        <v>theater</v>
      </c>
      <c r="R3324" t="str">
        <f t="shared" si="258"/>
        <v>plays</v>
      </c>
      <c r="S3324" s="12">
        <f>(((K3324/60)/60)/24)+DATE(1970,1,1)</f>
        <v>42521.010370370372</v>
      </c>
      <c r="T3324" s="12">
        <f t="shared" si="259"/>
        <v>42543.163194444445</v>
      </c>
    </row>
    <row r="3325" spans="1:20" ht="60" x14ac:dyDescent="0.25">
      <c r="A3325" s="7">
        <f t="shared" si="255"/>
        <v>126</v>
      </c>
      <c r="B3325">
        <v>3323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8">
        <f t="shared" si="256"/>
        <v>25.693877551020407</v>
      </c>
      <c r="Q3325" t="str">
        <f t="shared" si="257"/>
        <v>theater</v>
      </c>
      <c r="R3325" t="str">
        <f t="shared" si="258"/>
        <v>plays</v>
      </c>
      <c r="S3325" s="12">
        <f>(((K3325/60)/60)/24)+DATE(1970,1,1)</f>
        <v>42608.36583333333</v>
      </c>
      <c r="T3325" s="12">
        <f t="shared" si="259"/>
        <v>42638.36583333333</v>
      </c>
    </row>
    <row r="3326" spans="1:20" ht="45" x14ac:dyDescent="0.25">
      <c r="A3326" s="7">
        <f t="shared" si="255"/>
        <v>102</v>
      </c>
      <c r="B3326">
        <v>3324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8">
        <f t="shared" si="256"/>
        <v>152.5</v>
      </c>
      <c r="Q3326" t="str">
        <f t="shared" si="257"/>
        <v>theater</v>
      </c>
      <c r="R3326" t="str">
        <f t="shared" si="258"/>
        <v>plays</v>
      </c>
      <c r="S3326" s="12">
        <f>(((K3326/60)/60)/24)+DATE(1970,1,1)</f>
        <v>42512.58321759259</v>
      </c>
      <c r="T3326" s="12">
        <f t="shared" si="259"/>
        <v>42526.58321759259</v>
      </c>
    </row>
    <row r="3327" spans="1:20" ht="60" x14ac:dyDescent="0.25">
      <c r="A3327" s="7">
        <f t="shared" si="255"/>
        <v>113</v>
      </c>
      <c r="B3327">
        <v>3325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8">
        <f t="shared" si="256"/>
        <v>30</v>
      </c>
      <c r="Q3327" t="str">
        <f t="shared" si="257"/>
        <v>theater</v>
      </c>
      <c r="R3327" t="str">
        <f t="shared" si="258"/>
        <v>plays</v>
      </c>
      <c r="S3327" s="12">
        <f>(((K3327/60)/60)/24)+DATE(1970,1,1)</f>
        <v>42064.785613425927</v>
      </c>
      <c r="T3327" s="12">
        <f t="shared" si="259"/>
        <v>42099.743946759263</v>
      </c>
    </row>
    <row r="3328" spans="1:20" ht="60" x14ac:dyDescent="0.25">
      <c r="A3328" s="7">
        <f t="shared" si="255"/>
        <v>101</v>
      </c>
      <c r="B3328">
        <v>3326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8">
        <f t="shared" si="256"/>
        <v>142.28070175438597</v>
      </c>
      <c r="Q3328" t="str">
        <f t="shared" si="257"/>
        <v>theater</v>
      </c>
      <c r="R3328" t="str">
        <f t="shared" si="258"/>
        <v>plays</v>
      </c>
      <c r="S3328" s="12">
        <f>(((K3328/60)/60)/24)+DATE(1970,1,1)</f>
        <v>42041.714178240742</v>
      </c>
      <c r="T3328" s="12">
        <f t="shared" si="259"/>
        <v>42071.67251157407</v>
      </c>
    </row>
    <row r="3329" spans="1:20" ht="60" x14ac:dyDescent="0.25">
      <c r="A3329" s="7">
        <f t="shared" si="255"/>
        <v>101</v>
      </c>
      <c r="B3329">
        <v>3327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8">
        <f t="shared" si="256"/>
        <v>24.545454545454547</v>
      </c>
      <c r="Q3329" t="str">
        <f t="shared" si="257"/>
        <v>theater</v>
      </c>
      <c r="R3329" t="str">
        <f t="shared" si="258"/>
        <v>plays</v>
      </c>
      <c r="S3329" s="12">
        <f>(((K3329/60)/60)/24)+DATE(1970,1,1)</f>
        <v>42468.374606481477</v>
      </c>
      <c r="T3329" s="12">
        <f t="shared" si="259"/>
        <v>42498.374606481477</v>
      </c>
    </row>
    <row r="3330" spans="1:20" ht="45" x14ac:dyDescent="0.25">
      <c r="A3330" s="7">
        <f t="shared" si="255"/>
        <v>146</v>
      </c>
      <c r="B3330">
        <v>3328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8">
        <f t="shared" si="256"/>
        <v>292.77777777777777</v>
      </c>
      <c r="Q3330" t="str">
        <f t="shared" si="257"/>
        <v>theater</v>
      </c>
      <c r="R3330" t="str">
        <f t="shared" si="258"/>
        <v>plays</v>
      </c>
      <c r="S3330" s="12">
        <f>(((K3330/60)/60)/24)+DATE(1970,1,1)</f>
        <v>41822.57503472222</v>
      </c>
      <c r="T3330" s="12">
        <f t="shared" si="259"/>
        <v>41825.041666666664</v>
      </c>
    </row>
    <row r="3331" spans="1:20" ht="45" x14ac:dyDescent="0.25">
      <c r="A3331" s="7">
        <f t="shared" ref="A3331:A3394" si="260">IF(E3331&gt;0,ROUND(100*F3331/E3331,0),0)</f>
        <v>117</v>
      </c>
      <c r="B3331">
        <v>3329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8">
        <f t="shared" ref="P3331:P3394" si="261">IF(M3331&gt;0,F3331/M3331,0)</f>
        <v>44.92307692307692</v>
      </c>
      <c r="Q3331" t="str">
        <f t="shared" ref="Q3331:Q3394" si="262">MID(O3331,1,FIND("/",O3331)-1)</f>
        <v>theater</v>
      </c>
      <c r="R3331" t="str">
        <f t="shared" ref="R3331:R3394" si="263">MID(O3331,FIND("/",O3331)+1,LEN(O3331)-FIND("/",O3331))</f>
        <v>plays</v>
      </c>
      <c r="S3331" s="12">
        <f>(((K3331/60)/60)/24)+DATE(1970,1,1)</f>
        <v>41837.323009259257</v>
      </c>
      <c r="T3331" s="12">
        <f t="shared" ref="T3331:T3394" si="264">(((J3331/60)/60)/24)+DATE(1970,1,1)</f>
        <v>41847.958333333336</v>
      </c>
    </row>
    <row r="3332" spans="1:20" ht="45" x14ac:dyDescent="0.25">
      <c r="A3332" s="7">
        <f t="shared" si="260"/>
        <v>106</v>
      </c>
      <c r="B3332">
        <v>3330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8">
        <f t="shared" si="261"/>
        <v>23.10144927536232</v>
      </c>
      <c r="Q3332" t="str">
        <f t="shared" si="262"/>
        <v>theater</v>
      </c>
      <c r="R3332" t="str">
        <f t="shared" si="263"/>
        <v>plays</v>
      </c>
      <c r="S3332" s="12">
        <f>(((K3332/60)/60)/24)+DATE(1970,1,1)</f>
        <v>42065.887361111112</v>
      </c>
      <c r="T3332" s="12">
        <f t="shared" si="264"/>
        <v>42095.845694444448</v>
      </c>
    </row>
    <row r="3333" spans="1:20" ht="60" x14ac:dyDescent="0.25">
      <c r="A3333" s="7">
        <f t="shared" si="260"/>
        <v>105</v>
      </c>
      <c r="B3333">
        <v>3331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8">
        <f t="shared" si="261"/>
        <v>80.400000000000006</v>
      </c>
      <c r="Q3333" t="str">
        <f t="shared" si="262"/>
        <v>theater</v>
      </c>
      <c r="R3333" t="str">
        <f t="shared" si="263"/>
        <v>plays</v>
      </c>
      <c r="S3333" s="12">
        <f>(((K3333/60)/60)/24)+DATE(1970,1,1)</f>
        <v>42248.697754629626</v>
      </c>
      <c r="T3333" s="12">
        <f t="shared" si="264"/>
        <v>42283.697754629626</v>
      </c>
    </row>
    <row r="3334" spans="1:20" ht="45" x14ac:dyDescent="0.25">
      <c r="A3334" s="7">
        <f t="shared" si="260"/>
        <v>100</v>
      </c>
      <c r="B3334">
        <v>3332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8">
        <f t="shared" si="261"/>
        <v>72.289156626506028</v>
      </c>
      <c r="Q3334" t="str">
        <f t="shared" si="262"/>
        <v>theater</v>
      </c>
      <c r="R3334" t="str">
        <f t="shared" si="263"/>
        <v>plays</v>
      </c>
      <c r="S3334" s="12">
        <f>(((K3334/60)/60)/24)+DATE(1970,1,1)</f>
        <v>41809.860300925924</v>
      </c>
      <c r="T3334" s="12">
        <f t="shared" si="264"/>
        <v>41839.860300925924</v>
      </c>
    </row>
    <row r="3335" spans="1:20" ht="60" x14ac:dyDescent="0.25">
      <c r="A3335" s="7">
        <f t="shared" si="260"/>
        <v>105</v>
      </c>
      <c r="B3335">
        <v>3333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8">
        <f t="shared" si="261"/>
        <v>32.972972972972975</v>
      </c>
      <c r="Q3335" t="str">
        <f t="shared" si="262"/>
        <v>theater</v>
      </c>
      <c r="R3335" t="str">
        <f t="shared" si="263"/>
        <v>plays</v>
      </c>
      <c r="S3335" s="12">
        <f>(((K3335/60)/60)/24)+DATE(1970,1,1)</f>
        <v>42148.676851851851</v>
      </c>
      <c r="T3335" s="12">
        <f t="shared" si="264"/>
        <v>42170.676851851851</v>
      </c>
    </row>
    <row r="3336" spans="1:20" ht="45" x14ac:dyDescent="0.25">
      <c r="A3336" s="7">
        <f t="shared" si="260"/>
        <v>139</v>
      </c>
      <c r="B3336">
        <v>3334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8">
        <f t="shared" si="261"/>
        <v>116.65217391304348</v>
      </c>
      <c r="Q3336" t="str">
        <f t="shared" si="262"/>
        <v>theater</v>
      </c>
      <c r="R3336" t="str">
        <f t="shared" si="263"/>
        <v>plays</v>
      </c>
      <c r="S3336" s="12">
        <f>(((K3336/60)/60)/24)+DATE(1970,1,1)</f>
        <v>42185.521087962959</v>
      </c>
      <c r="T3336" s="12">
        <f t="shared" si="264"/>
        <v>42215.521087962959</v>
      </c>
    </row>
    <row r="3337" spans="1:20" ht="60" x14ac:dyDescent="0.25">
      <c r="A3337" s="7">
        <f t="shared" si="260"/>
        <v>100</v>
      </c>
      <c r="B3337">
        <v>3335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8">
        <f t="shared" si="261"/>
        <v>79.61904761904762</v>
      </c>
      <c r="Q3337" t="str">
        <f t="shared" si="262"/>
        <v>theater</v>
      </c>
      <c r="R3337" t="str">
        <f t="shared" si="263"/>
        <v>plays</v>
      </c>
      <c r="S3337" s="12">
        <f>(((K3337/60)/60)/24)+DATE(1970,1,1)</f>
        <v>41827.674143518518</v>
      </c>
      <c r="T3337" s="12">
        <f t="shared" si="264"/>
        <v>41854.958333333336</v>
      </c>
    </row>
    <row r="3338" spans="1:20" ht="45" x14ac:dyDescent="0.25">
      <c r="A3338" s="7">
        <f t="shared" si="260"/>
        <v>100</v>
      </c>
      <c r="B3338">
        <v>3336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8">
        <f t="shared" si="261"/>
        <v>27.777777777777779</v>
      </c>
      <c r="Q3338" t="str">
        <f t="shared" si="262"/>
        <v>theater</v>
      </c>
      <c r="R3338" t="str">
        <f t="shared" si="263"/>
        <v>plays</v>
      </c>
      <c r="S3338" s="12">
        <f>(((K3338/60)/60)/24)+DATE(1970,1,1)</f>
        <v>42437.398680555561</v>
      </c>
      <c r="T3338" s="12">
        <f t="shared" si="264"/>
        <v>42465.35701388889</v>
      </c>
    </row>
    <row r="3339" spans="1:20" ht="45" x14ac:dyDescent="0.25">
      <c r="A3339" s="7">
        <f t="shared" si="260"/>
        <v>110</v>
      </c>
      <c r="B3339">
        <v>3337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8">
        <f t="shared" si="261"/>
        <v>81.029411764705884</v>
      </c>
      <c r="Q3339" t="str">
        <f t="shared" si="262"/>
        <v>theater</v>
      </c>
      <c r="R3339" t="str">
        <f t="shared" si="263"/>
        <v>plays</v>
      </c>
      <c r="S3339" s="12">
        <f>(((K3339/60)/60)/24)+DATE(1970,1,1)</f>
        <v>41901.282025462962</v>
      </c>
      <c r="T3339" s="12">
        <f t="shared" si="264"/>
        <v>41922.875</v>
      </c>
    </row>
    <row r="3340" spans="1:20" ht="30" x14ac:dyDescent="0.25">
      <c r="A3340" s="7">
        <f t="shared" si="260"/>
        <v>102</v>
      </c>
      <c r="B3340">
        <v>3338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8">
        <f t="shared" si="261"/>
        <v>136.84821428571428</v>
      </c>
      <c r="Q3340" t="str">
        <f t="shared" si="262"/>
        <v>theater</v>
      </c>
      <c r="R3340" t="str">
        <f t="shared" si="263"/>
        <v>plays</v>
      </c>
      <c r="S3340" s="12">
        <f>(((K3340/60)/60)/24)+DATE(1970,1,1)</f>
        <v>42769.574999999997</v>
      </c>
      <c r="T3340" s="12">
        <f t="shared" si="264"/>
        <v>42790.574999999997</v>
      </c>
    </row>
    <row r="3341" spans="1:20" ht="45" x14ac:dyDescent="0.25">
      <c r="A3341" s="7">
        <f t="shared" si="260"/>
        <v>104</v>
      </c>
      <c r="B3341">
        <v>3339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8">
        <f t="shared" si="261"/>
        <v>177.61702127659575</v>
      </c>
      <c r="Q3341" t="str">
        <f t="shared" si="262"/>
        <v>theater</v>
      </c>
      <c r="R3341" t="str">
        <f t="shared" si="263"/>
        <v>plays</v>
      </c>
      <c r="S3341" s="12">
        <f>(((K3341/60)/60)/24)+DATE(1970,1,1)</f>
        <v>42549.665717592594</v>
      </c>
      <c r="T3341" s="12">
        <f t="shared" si="264"/>
        <v>42579.665717592594</v>
      </c>
    </row>
    <row r="3342" spans="1:20" ht="60" x14ac:dyDescent="0.25">
      <c r="A3342" s="7">
        <f t="shared" si="260"/>
        <v>138</v>
      </c>
      <c r="B3342">
        <v>3340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8">
        <f t="shared" si="261"/>
        <v>109.07894736842105</v>
      </c>
      <c r="Q3342" t="str">
        <f t="shared" si="262"/>
        <v>theater</v>
      </c>
      <c r="R3342" t="str">
        <f t="shared" si="263"/>
        <v>plays</v>
      </c>
      <c r="S3342" s="12">
        <f>(((K3342/60)/60)/24)+DATE(1970,1,1)</f>
        <v>42685.974004629628</v>
      </c>
      <c r="T3342" s="12">
        <f t="shared" si="264"/>
        <v>42710.974004629628</v>
      </c>
    </row>
    <row r="3343" spans="1:20" ht="60" x14ac:dyDescent="0.25">
      <c r="A3343" s="7">
        <f t="shared" si="260"/>
        <v>100</v>
      </c>
      <c r="B3343">
        <v>3341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8">
        <f t="shared" si="261"/>
        <v>119.64285714285714</v>
      </c>
      <c r="Q3343" t="str">
        <f t="shared" si="262"/>
        <v>theater</v>
      </c>
      <c r="R3343" t="str">
        <f t="shared" si="263"/>
        <v>plays</v>
      </c>
      <c r="S3343" s="12">
        <f>(((K3343/60)/60)/24)+DATE(1970,1,1)</f>
        <v>42510.798854166671</v>
      </c>
      <c r="T3343" s="12">
        <f t="shared" si="264"/>
        <v>42533.708333333328</v>
      </c>
    </row>
    <row r="3344" spans="1:20" ht="45" x14ac:dyDescent="0.25">
      <c r="A3344" s="7">
        <f t="shared" si="260"/>
        <v>102</v>
      </c>
      <c r="B3344">
        <v>3342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8">
        <f t="shared" si="261"/>
        <v>78.205128205128204</v>
      </c>
      <c r="Q3344" t="str">
        <f t="shared" si="262"/>
        <v>theater</v>
      </c>
      <c r="R3344" t="str">
        <f t="shared" si="263"/>
        <v>plays</v>
      </c>
      <c r="S3344" s="12">
        <f>(((K3344/60)/60)/24)+DATE(1970,1,1)</f>
        <v>42062.296412037031</v>
      </c>
      <c r="T3344" s="12">
        <f t="shared" si="264"/>
        <v>42095.207638888889</v>
      </c>
    </row>
    <row r="3345" spans="1:20" ht="45" x14ac:dyDescent="0.25">
      <c r="A3345" s="7">
        <f t="shared" si="260"/>
        <v>171</v>
      </c>
      <c r="B3345">
        <v>3343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8">
        <f t="shared" si="261"/>
        <v>52.173913043478258</v>
      </c>
      <c r="Q3345" t="str">
        <f t="shared" si="262"/>
        <v>theater</v>
      </c>
      <c r="R3345" t="str">
        <f t="shared" si="263"/>
        <v>plays</v>
      </c>
      <c r="S3345" s="12">
        <f>(((K3345/60)/60)/24)+DATE(1970,1,1)</f>
        <v>42452.916481481487</v>
      </c>
      <c r="T3345" s="12">
        <f t="shared" si="264"/>
        <v>42473.554166666669</v>
      </c>
    </row>
    <row r="3346" spans="1:20" ht="60" x14ac:dyDescent="0.25">
      <c r="A3346" s="7">
        <f t="shared" si="260"/>
        <v>101</v>
      </c>
      <c r="B3346">
        <v>3344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8">
        <f t="shared" si="261"/>
        <v>114.125</v>
      </c>
      <c r="Q3346" t="str">
        <f t="shared" si="262"/>
        <v>theater</v>
      </c>
      <c r="R3346" t="str">
        <f t="shared" si="263"/>
        <v>plays</v>
      </c>
      <c r="S3346" s="12">
        <f>(((K3346/60)/60)/24)+DATE(1970,1,1)</f>
        <v>41851.200150462959</v>
      </c>
      <c r="T3346" s="12">
        <f t="shared" si="264"/>
        <v>41881.200150462959</v>
      </c>
    </row>
    <row r="3347" spans="1:20" ht="60" x14ac:dyDescent="0.25">
      <c r="A3347" s="7">
        <f t="shared" si="260"/>
        <v>130</v>
      </c>
      <c r="B3347">
        <v>3345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8">
        <f t="shared" si="261"/>
        <v>50</v>
      </c>
      <c r="Q3347" t="str">
        <f t="shared" si="262"/>
        <v>theater</v>
      </c>
      <c r="R3347" t="str">
        <f t="shared" si="263"/>
        <v>plays</v>
      </c>
      <c r="S3347" s="12">
        <f>(((K3347/60)/60)/24)+DATE(1970,1,1)</f>
        <v>42053.106111111112</v>
      </c>
      <c r="T3347" s="12">
        <f t="shared" si="264"/>
        <v>42112.025694444441</v>
      </c>
    </row>
    <row r="3348" spans="1:20" ht="60" x14ac:dyDescent="0.25">
      <c r="A3348" s="7">
        <f t="shared" si="260"/>
        <v>110</v>
      </c>
      <c r="B3348">
        <v>3346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8">
        <f t="shared" si="261"/>
        <v>91.666666666666671</v>
      </c>
      <c r="Q3348" t="str">
        <f t="shared" si="262"/>
        <v>theater</v>
      </c>
      <c r="R3348" t="str">
        <f t="shared" si="263"/>
        <v>plays</v>
      </c>
      <c r="S3348" s="12">
        <f>(((K3348/60)/60)/24)+DATE(1970,1,1)</f>
        <v>42054.024421296301</v>
      </c>
      <c r="T3348" s="12">
        <f t="shared" si="264"/>
        <v>42061.024421296301</v>
      </c>
    </row>
    <row r="3349" spans="1:20" ht="60" x14ac:dyDescent="0.25">
      <c r="A3349" s="7">
        <f t="shared" si="260"/>
        <v>119</v>
      </c>
      <c r="B3349">
        <v>3347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8">
        <f t="shared" si="261"/>
        <v>108.59090909090909</v>
      </c>
      <c r="Q3349" t="str">
        <f t="shared" si="262"/>
        <v>theater</v>
      </c>
      <c r="R3349" t="str">
        <f t="shared" si="263"/>
        <v>plays</v>
      </c>
      <c r="S3349" s="12">
        <f>(((K3349/60)/60)/24)+DATE(1970,1,1)</f>
        <v>42484.551550925928</v>
      </c>
      <c r="T3349" s="12">
        <f t="shared" si="264"/>
        <v>42498.875</v>
      </c>
    </row>
    <row r="3350" spans="1:20" ht="60" x14ac:dyDescent="0.25">
      <c r="A3350" s="7">
        <f t="shared" si="260"/>
        <v>100</v>
      </c>
      <c r="B3350">
        <v>3348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8">
        <f t="shared" si="261"/>
        <v>69.822784810126578</v>
      </c>
      <c r="Q3350" t="str">
        <f t="shared" si="262"/>
        <v>theater</v>
      </c>
      <c r="R3350" t="str">
        <f t="shared" si="263"/>
        <v>plays</v>
      </c>
      <c r="S3350" s="12">
        <f>(((K3350/60)/60)/24)+DATE(1970,1,1)</f>
        <v>42466.558796296296</v>
      </c>
      <c r="T3350" s="12">
        <f t="shared" si="264"/>
        <v>42490.165972222225</v>
      </c>
    </row>
    <row r="3351" spans="1:20" ht="60" x14ac:dyDescent="0.25">
      <c r="A3351" s="7">
        <f t="shared" si="260"/>
        <v>153</v>
      </c>
      <c r="B3351">
        <v>3349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8">
        <f t="shared" si="261"/>
        <v>109.57142857142857</v>
      </c>
      <c r="Q3351" t="str">
        <f t="shared" si="262"/>
        <v>theater</v>
      </c>
      <c r="R3351" t="str">
        <f t="shared" si="263"/>
        <v>plays</v>
      </c>
      <c r="S3351" s="12">
        <f>(((K3351/60)/60)/24)+DATE(1970,1,1)</f>
        <v>42513.110787037032</v>
      </c>
      <c r="T3351" s="12">
        <f t="shared" si="264"/>
        <v>42534.708333333328</v>
      </c>
    </row>
    <row r="3352" spans="1:20" ht="60" x14ac:dyDescent="0.25">
      <c r="A3352" s="7">
        <f t="shared" si="260"/>
        <v>104</v>
      </c>
      <c r="B3352">
        <v>3350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8">
        <f t="shared" si="261"/>
        <v>71.666666666666671</v>
      </c>
      <c r="Q3352" t="str">
        <f t="shared" si="262"/>
        <v>theater</v>
      </c>
      <c r="R3352" t="str">
        <f t="shared" si="263"/>
        <v>plays</v>
      </c>
      <c r="S3352" s="12">
        <f>(((K3352/60)/60)/24)+DATE(1970,1,1)</f>
        <v>42302.701516203699</v>
      </c>
      <c r="T3352" s="12">
        <f t="shared" si="264"/>
        <v>42337.958333333328</v>
      </c>
    </row>
    <row r="3353" spans="1:20" ht="60" x14ac:dyDescent="0.25">
      <c r="A3353" s="7">
        <f t="shared" si="260"/>
        <v>101</v>
      </c>
      <c r="B3353">
        <v>3351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8">
        <f t="shared" si="261"/>
        <v>93.611111111111114</v>
      </c>
      <c r="Q3353" t="str">
        <f t="shared" si="262"/>
        <v>theater</v>
      </c>
      <c r="R3353" t="str">
        <f t="shared" si="263"/>
        <v>plays</v>
      </c>
      <c r="S3353" s="12">
        <f>(((K3353/60)/60)/24)+DATE(1970,1,1)</f>
        <v>41806.395428240743</v>
      </c>
      <c r="T3353" s="12">
        <f t="shared" si="264"/>
        <v>41843.458333333336</v>
      </c>
    </row>
    <row r="3354" spans="1:20" ht="60" x14ac:dyDescent="0.25">
      <c r="A3354" s="7">
        <f t="shared" si="260"/>
        <v>108</v>
      </c>
      <c r="B3354">
        <v>3352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8">
        <f t="shared" si="261"/>
        <v>76.8</v>
      </c>
      <c r="Q3354" t="str">
        <f t="shared" si="262"/>
        <v>theater</v>
      </c>
      <c r="R3354" t="str">
        <f t="shared" si="263"/>
        <v>plays</v>
      </c>
      <c r="S3354" s="12">
        <f>(((K3354/60)/60)/24)+DATE(1970,1,1)</f>
        <v>42495.992800925931</v>
      </c>
      <c r="T3354" s="12">
        <f t="shared" si="264"/>
        <v>42552.958333333328</v>
      </c>
    </row>
    <row r="3355" spans="1:20" ht="60" x14ac:dyDescent="0.25">
      <c r="A3355" s="7">
        <f t="shared" si="260"/>
        <v>315</v>
      </c>
      <c r="B3355">
        <v>3353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8">
        <f t="shared" si="261"/>
        <v>35.795454545454547</v>
      </c>
      <c r="Q3355" t="str">
        <f t="shared" si="262"/>
        <v>theater</v>
      </c>
      <c r="R3355" t="str">
        <f t="shared" si="263"/>
        <v>plays</v>
      </c>
      <c r="S3355" s="12">
        <f>(((K3355/60)/60)/24)+DATE(1970,1,1)</f>
        <v>42479.432291666672</v>
      </c>
      <c r="T3355" s="12">
        <f t="shared" si="264"/>
        <v>42492.958333333328</v>
      </c>
    </row>
    <row r="3356" spans="1:20" ht="45" x14ac:dyDescent="0.25">
      <c r="A3356" s="7">
        <f t="shared" si="260"/>
        <v>102</v>
      </c>
      <c r="B3356">
        <v>3354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8">
        <f t="shared" si="261"/>
        <v>55.6</v>
      </c>
      <c r="Q3356" t="str">
        <f t="shared" si="262"/>
        <v>theater</v>
      </c>
      <c r="R3356" t="str">
        <f t="shared" si="263"/>
        <v>plays</v>
      </c>
      <c r="S3356" s="12">
        <f>(((K3356/60)/60)/24)+DATE(1970,1,1)</f>
        <v>42270.7269212963</v>
      </c>
      <c r="T3356" s="12">
        <f t="shared" si="264"/>
        <v>42306.167361111111</v>
      </c>
    </row>
    <row r="3357" spans="1:20" ht="45" x14ac:dyDescent="0.25">
      <c r="A3357" s="7">
        <f t="shared" si="260"/>
        <v>126</v>
      </c>
      <c r="B3357">
        <v>3355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8">
        <f t="shared" si="261"/>
        <v>147.33333333333334</v>
      </c>
      <c r="Q3357" t="str">
        <f t="shared" si="262"/>
        <v>theater</v>
      </c>
      <c r="R3357" t="str">
        <f t="shared" si="263"/>
        <v>plays</v>
      </c>
      <c r="S3357" s="12">
        <f>(((K3357/60)/60)/24)+DATE(1970,1,1)</f>
        <v>42489.619525462964</v>
      </c>
      <c r="T3357" s="12">
        <f t="shared" si="264"/>
        <v>42500.470138888893</v>
      </c>
    </row>
    <row r="3358" spans="1:20" ht="60" x14ac:dyDescent="0.25">
      <c r="A3358" s="7">
        <f t="shared" si="260"/>
        <v>101</v>
      </c>
      <c r="B3358">
        <v>3356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8">
        <f t="shared" si="261"/>
        <v>56.333333333333336</v>
      </c>
      <c r="Q3358" t="str">
        <f t="shared" si="262"/>
        <v>theater</v>
      </c>
      <c r="R3358" t="str">
        <f t="shared" si="263"/>
        <v>plays</v>
      </c>
      <c r="S3358" s="12">
        <f>(((K3358/60)/60)/24)+DATE(1970,1,1)</f>
        <v>42536.815648148149</v>
      </c>
      <c r="T3358" s="12">
        <f t="shared" si="264"/>
        <v>42566.815648148149</v>
      </c>
    </row>
    <row r="3359" spans="1:20" ht="60" x14ac:dyDescent="0.25">
      <c r="A3359" s="7">
        <f t="shared" si="260"/>
        <v>101</v>
      </c>
      <c r="B3359">
        <v>3357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8">
        <f t="shared" si="261"/>
        <v>96.19047619047619</v>
      </c>
      <c r="Q3359" t="str">
        <f t="shared" si="262"/>
        <v>theater</v>
      </c>
      <c r="R3359" t="str">
        <f t="shared" si="263"/>
        <v>plays</v>
      </c>
      <c r="S3359" s="12">
        <f>(((K3359/60)/60)/24)+DATE(1970,1,1)</f>
        <v>41822.417939814812</v>
      </c>
      <c r="T3359" s="12">
        <f t="shared" si="264"/>
        <v>41852.417939814812</v>
      </c>
    </row>
    <row r="3360" spans="1:20" ht="45" x14ac:dyDescent="0.25">
      <c r="A3360" s="7">
        <f t="shared" si="260"/>
        <v>103</v>
      </c>
      <c r="B3360">
        <v>3358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8">
        <f t="shared" si="261"/>
        <v>63.574074074074076</v>
      </c>
      <c r="Q3360" t="str">
        <f t="shared" si="262"/>
        <v>theater</v>
      </c>
      <c r="R3360" t="str">
        <f t="shared" si="263"/>
        <v>plays</v>
      </c>
      <c r="S3360" s="12">
        <f>(((K3360/60)/60)/24)+DATE(1970,1,1)</f>
        <v>41932.311099537037</v>
      </c>
      <c r="T3360" s="12">
        <f t="shared" si="264"/>
        <v>41962.352766203709</v>
      </c>
    </row>
    <row r="3361" spans="1:20" ht="45" x14ac:dyDescent="0.25">
      <c r="A3361" s="7">
        <f t="shared" si="260"/>
        <v>106</v>
      </c>
      <c r="B3361">
        <v>3359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8">
        <f t="shared" si="261"/>
        <v>184.78260869565219</v>
      </c>
      <c r="Q3361" t="str">
        <f t="shared" si="262"/>
        <v>theater</v>
      </c>
      <c r="R3361" t="str">
        <f t="shared" si="263"/>
        <v>plays</v>
      </c>
      <c r="S3361" s="12">
        <f>(((K3361/60)/60)/24)+DATE(1970,1,1)</f>
        <v>42746.057106481487</v>
      </c>
      <c r="T3361" s="12">
        <f t="shared" si="264"/>
        <v>42791.057106481487</v>
      </c>
    </row>
    <row r="3362" spans="1:20" ht="30" x14ac:dyDescent="0.25">
      <c r="A3362" s="7">
        <f t="shared" si="260"/>
        <v>101</v>
      </c>
      <c r="B3362">
        <v>3360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8">
        <f t="shared" si="261"/>
        <v>126.72222222222223</v>
      </c>
      <c r="Q3362" t="str">
        <f t="shared" si="262"/>
        <v>theater</v>
      </c>
      <c r="R3362" t="str">
        <f t="shared" si="263"/>
        <v>plays</v>
      </c>
      <c r="S3362" s="12">
        <f>(((K3362/60)/60)/24)+DATE(1970,1,1)</f>
        <v>42697.082673611112</v>
      </c>
      <c r="T3362" s="12">
        <f t="shared" si="264"/>
        <v>42718.665972222225</v>
      </c>
    </row>
    <row r="3363" spans="1:20" ht="60" x14ac:dyDescent="0.25">
      <c r="A3363" s="7">
        <f t="shared" si="260"/>
        <v>113</v>
      </c>
      <c r="B3363">
        <v>3361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8">
        <f t="shared" si="261"/>
        <v>83.42647058823529</v>
      </c>
      <c r="Q3363" t="str">
        <f t="shared" si="262"/>
        <v>theater</v>
      </c>
      <c r="R3363" t="str">
        <f t="shared" si="263"/>
        <v>plays</v>
      </c>
      <c r="S3363" s="12">
        <f>(((K3363/60)/60)/24)+DATE(1970,1,1)</f>
        <v>41866.025347222225</v>
      </c>
      <c r="T3363" s="12">
        <f t="shared" si="264"/>
        <v>41883.665972222225</v>
      </c>
    </row>
    <row r="3364" spans="1:20" ht="45" x14ac:dyDescent="0.25">
      <c r="A3364" s="7">
        <f t="shared" si="260"/>
        <v>218</v>
      </c>
      <c r="B3364">
        <v>3362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8">
        <f t="shared" si="261"/>
        <v>54.5</v>
      </c>
      <c r="Q3364" t="str">
        <f t="shared" si="262"/>
        <v>theater</v>
      </c>
      <c r="R3364" t="str">
        <f t="shared" si="263"/>
        <v>plays</v>
      </c>
      <c r="S3364" s="12">
        <f>(((K3364/60)/60)/24)+DATE(1970,1,1)</f>
        <v>42056.091631944444</v>
      </c>
      <c r="T3364" s="12">
        <f t="shared" si="264"/>
        <v>42070.204861111109</v>
      </c>
    </row>
    <row r="3365" spans="1:20" ht="60" x14ac:dyDescent="0.25">
      <c r="A3365" s="7">
        <f t="shared" si="260"/>
        <v>101</v>
      </c>
      <c r="B3365">
        <v>3363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8">
        <f t="shared" si="261"/>
        <v>302.30769230769232</v>
      </c>
      <c r="Q3365" t="str">
        <f t="shared" si="262"/>
        <v>theater</v>
      </c>
      <c r="R3365" t="str">
        <f t="shared" si="263"/>
        <v>plays</v>
      </c>
      <c r="S3365" s="12">
        <f>(((K3365/60)/60)/24)+DATE(1970,1,1)</f>
        <v>41851.771354166667</v>
      </c>
      <c r="T3365" s="12">
        <f t="shared" si="264"/>
        <v>41870.666666666664</v>
      </c>
    </row>
    <row r="3366" spans="1:20" ht="60" x14ac:dyDescent="0.25">
      <c r="A3366" s="7">
        <f t="shared" si="260"/>
        <v>106</v>
      </c>
      <c r="B3366">
        <v>3364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8">
        <f t="shared" si="261"/>
        <v>44.138888888888886</v>
      </c>
      <c r="Q3366" t="str">
        <f t="shared" si="262"/>
        <v>theater</v>
      </c>
      <c r="R3366" t="str">
        <f t="shared" si="263"/>
        <v>plays</v>
      </c>
      <c r="S3366" s="12">
        <f>(((K3366/60)/60)/24)+DATE(1970,1,1)</f>
        <v>42422.977418981478</v>
      </c>
      <c r="T3366" s="12">
        <f t="shared" si="264"/>
        <v>42444.875</v>
      </c>
    </row>
    <row r="3367" spans="1:20" ht="60" x14ac:dyDescent="0.25">
      <c r="A3367" s="7">
        <f t="shared" si="260"/>
        <v>104</v>
      </c>
      <c r="B3367">
        <v>3365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8">
        <f t="shared" si="261"/>
        <v>866.66666666666663</v>
      </c>
      <c r="Q3367" t="str">
        <f t="shared" si="262"/>
        <v>theater</v>
      </c>
      <c r="R3367" t="str">
        <f t="shared" si="263"/>
        <v>plays</v>
      </c>
      <c r="S3367" s="12">
        <f>(((K3367/60)/60)/24)+DATE(1970,1,1)</f>
        <v>42321.101759259262</v>
      </c>
      <c r="T3367" s="12">
        <f t="shared" si="264"/>
        <v>42351.101759259262</v>
      </c>
    </row>
    <row r="3368" spans="1:20" ht="45" x14ac:dyDescent="0.25">
      <c r="A3368" s="7">
        <f t="shared" si="260"/>
        <v>221</v>
      </c>
      <c r="B3368">
        <v>3366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8">
        <f t="shared" si="261"/>
        <v>61.388888888888886</v>
      </c>
      <c r="Q3368" t="str">
        <f t="shared" si="262"/>
        <v>theater</v>
      </c>
      <c r="R3368" t="str">
        <f t="shared" si="263"/>
        <v>plays</v>
      </c>
      <c r="S3368" s="12">
        <f>(((K3368/60)/60)/24)+DATE(1970,1,1)</f>
        <v>42107.067557870367</v>
      </c>
      <c r="T3368" s="12">
        <f t="shared" si="264"/>
        <v>42137.067557870367</v>
      </c>
    </row>
    <row r="3369" spans="1:20" ht="60" x14ac:dyDescent="0.25">
      <c r="A3369" s="7">
        <f t="shared" si="260"/>
        <v>119</v>
      </c>
      <c r="B3369">
        <v>3367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8">
        <f t="shared" si="261"/>
        <v>29.666666666666668</v>
      </c>
      <c r="Q3369" t="str">
        <f t="shared" si="262"/>
        <v>theater</v>
      </c>
      <c r="R3369" t="str">
        <f t="shared" si="263"/>
        <v>plays</v>
      </c>
      <c r="S3369" s="12">
        <f>(((K3369/60)/60)/24)+DATE(1970,1,1)</f>
        <v>42192.933958333335</v>
      </c>
      <c r="T3369" s="12">
        <f t="shared" si="264"/>
        <v>42217.933958333335</v>
      </c>
    </row>
    <row r="3370" spans="1:20" ht="45" x14ac:dyDescent="0.25">
      <c r="A3370" s="7">
        <f t="shared" si="260"/>
        <v>105</v>
      </c>
      <c r="B3370">
        <v>3368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8">
        <f t="shared" si="261"/>
        <v>45.478260869565219</v>
      </c>
      <c r="Q3370" t="str">
        <f t="shared" si="262"/>
        <v>theater</v>
      </c>
      <c r="R3370" t="str">
        <f t="shared" si="263"/>
        <v>plays</v>
      </c>
      <c r="S3370" s="12">
        <f>(((K3370/60)/60)/24)+DATE(1970,1,1)</f>
        <v>41969.199756944443</v>
      </c>
      <c r="T3370" s="12">
        <f t="shared" si="264"/>
        <v>42005.208333333328</v>
      </c>
    </row>
    <row r="3371" spans="1:20" ht="45" x14ac:dyDescent="0.25">
      <c r="A3371" s="7">
        <f t="shared" si="260"/>
        <v>104</v>
      </c>
      <c r="B3371">
        <v>3369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8">
        <f t="shared" si="261"/>
        <v>96.203703703703709</v>
      </c>
      <c r="Q3371" t="str">
        <f t="shared" si="262"/>
        <v>theater</v>
      </c>
      <c r="R3371" t="str">
        <f t="shared" si="263"/>
        <v>plays</v>
      </c>
      <c r="S3371" s="12">
        <f>(((K3371/60)/60)/24)+DATE(1970,1,1)</f>
        <v>42690.041435185187</v>
      </c>
      <c r="T3371" s="12">
        <f t="shared" si="264"/>
        <v>42750.041435185187</v>
      </c>
    </row>
    <row r="3372" spans="1:20" ht="30" x14ac:dyDescent="0.25">
      <c r="A3372" s="7">
        <f t="shared" si="260"/>
        <v>118</v>
      </c>
      <c r="B3372">
        <v>3370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8">
        <f t="shared" si="261"/>
        <v>67.92307692307692</v>
      </c>
      <c r="Q3372" t="str">
        <f t="shared" si="262"/>
        <v>theater</v>
      </c>
      <c r="R3372" t="str">
        <f t="shared" si="263"/>
        <v>plays</v>
      </c>
      <c r="S3372" s="12">
        <f>(((K3372/60)/60)/24)+DATE(1970,1,1)</f>
        <v>42690.334317129629</v>
      </c>
      <c r="T3372" s="12">
        <f t="shared" si="264"/>
        <v>42721.333333333328</v>
      </c>
    </row>
    <row r="3373" spans="1:20" ht="45" x14ac:dyDescent="0.25">
      <c r="A3373" s="7">
        <f t="shared" si="260"/>
        <v>139</v>
      </c>
      <c r="B3373">
        <v>3371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8">
        <f t="shared" si="261"/>
        <v>30.777777777777779</v>
      </c>
      <c r="Q3373" t="str">
        <f t="shared" si="262"/>
        <v>theater</v>
      </c>
      <c r="R3373" t="str">
        <f t="shared" si="263"/>
        <v>plays</v>
      </c>
      <c r="S3373" s="12">
        <f>(((K3373/60)/60)/24)+DATE(1970,1,1)</f>
        <v>42312.874594907407</v>
      </c>
      <c r="T3373" s="12">
        <f t="shared" si="264"/>
        <v>42340.874594907407</v>
      </c>
    </row>
    <row r="3374" spans="1:20" ht="45" x14ac:dyDescent="0.25">
      <c r="A3374" s="7">
        <f t="shared" si="260"/>
        <v>104</v>
      </c>
      <c r="B3374">
        <v>3372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8">
        <f t="shared" si="261"/>
        <v>38.333333333333336</v>
      </c>
      <c r="Q3374" t="str">
        <f t="shared" si="262"/>
        <v>theater</v>
      </c>
      <c r="R3374" t="str">
        <f t="shared" si="263"/>
        <v>plays</v>
      </c>
      <c r="S3374" s="12">
        <f>(((K3374/60)/60)/24)+DATE(1970,1,1)</f>
        <v>41855.548101851848</v>
      </c>
      <c r="T3374" s="12">
        <f t="shared" si="264"/>
        <v>41876.207638888889</v>
      </c>
    </row>
    <row r="3375" spans="1:20" ht="60" x14ac:dyDescent="0.25">
      <c r="A3375" s="7">
        <f t="shared" si="260"/>
        <v>100</v>
      </c>
      <c r="B3375">
        <v>3373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8">
        <f t="shared" si="261"/>
        <v>66.833333333333329</v>
      </c>
      <c r="Q3375" t="str">
        <f t="shared" si="262"/>
        <v>theater</v>
      </c>
      <c r="R3375" t="str">
        <f t="shared" si="263"/>
        <v>plays</v>
      </c>
      <c r="S3375" s="12">
        <f>(((K3375/60)/60)/24)+DATE(1970,1,1)</f>
        <v>42179.854629629626</v>
      </c>
      <c r="T3375" s="12">
        <f t="shared" si="264"/>
        <v>42203.666666666672</v>
      </c>
    </row>
    <row r="3376" spans="1:20" ht="45" x14ac:dyDescent="0.25">
      <c r="A3376" s="7">
        <f t="shared" si="260"/>
        <v>107</v>
      </c>
      <c r="B3376">
        <v>3374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8">
        <f t="shared" si="261"/>
        <v>71.730769230769226</v>
      </c>
      <c r="Q3376" t="str">
        <f t="shared" si="262"/>
        <v>theater</v>
      </c>
      <c r="R3376" t="str">
        <f t="shared" si="263"/>
        <v>plays</v>
      </c>
      <c r="S3376" s="12">
        <f>(((K3376/60)/60)/24)+DATE(1970,1,1)</f>
        <v>42275.731666666667</v>
      </c>
      <c r="T3376" s="12">
        <f t="shared" si="264"/>
        <v>42305.731666666667</v>
      </c>
    </row>
    <row r="3377" spans="1:20" ht="45" x14ac:dyDescent="0.25">
      <c r="A3377" s="7">
        <f t="shared" si="260"/>
        <v>100</v>
      </c>
      <c r="B3377">
        <v>3375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8">
        <f t="shared" si="261"/>
        <v>176.47058823529412</v>
      </c>
      <c r="Q3377" t="str">
        <f t="shared" si="262"/>
        <v>theater</v>
      </c>
      <c r="R3377" t="str">
        <f t="shared" si="263"/>
        <v>plays</v>
      </c>
      <c r="S3377" s="12">
        <f>(((K3377/60)/60)/24)+DATE(1970,1,1)</f>
        <v>41765.610798611109</v>
      </c>
      <c r="T3377" s="12">
        <f t="shared" si="264"/>
        <v>41777.610798611109</v>
      </c>
    </row>
    <row r="3378" spans="1:20" ht="60" x14ac:dyDescent="0.25">
      <c r="A3378" s="7">
        <f t="shared" si="260"/>
        <v>100</v>
      </c>
      <c r="B3378">
        <v>3376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8">
        <f t="shared" si="261"/>
        <v>421.10526315789474</v>
      </c>
      <c r="Q3378" t="str">
        <f t="shared" si="262"/>
        <v>theater</v>
      </c>
      <c r="R3378" t="str">
        <f t="shared" si="263"/>
        <v>plays</v>
      </c>
      <c r="S3378" s="12">
        <f>(((K3378/60)/60)/24)+DATE(1970,1,1)</f>
        <v>42059.701319444444</v>
      </c>
      <c r="T3378" s="12">
        <f t="shared" si="264"/>
        <v>42119.659652777773</v>
      </c>
    </row>
    <row r="3379" spans="1:20" ht="60" x14ac:dyDescent="0.25">
      <c r="A3379" s="7">
        <f t="shared" si="260"/>
        <v>101</v>
      </c>
      <c r="B3379">
        <v>3377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8">
        <f t="shared" si="261"/>
        <v>104.98701298701299</v>
      </c>
      <c r="Q3379" t="str">
        <f t="shared" si="262"/>
        <v>theater</v>
      </c>
      <c r="R3379" t="str">
        <f t="shared" si="263"/>
        <v>plays</v>
      </c>
      <c r="S3379" s="12">
        <f>(((K3379/60)/60)/24)+DATE(1970,1,1)</f>
        <v>42053.732627314821</v>
      </c>
      <c r="T3379" s="12">
        <f t="shared" si="264"/>
        <v>42083.705555555556</v>
      </c>
    </row>
    <row r="3380" spans="1:20" ht="60" x14ac:dyDescent="0.25">
      <c r="A3380" s="7">
        <f t="shared" si="260"/>
        <v>108</v>
      </c>
      <c r="B3380">
        <v>3378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8">
        <f t="shared" si="261"/>
        <v>28.19047619047619</v>
      </c>
      <c r="Q3380" t="str">
        <f t="shared" si="262"/>
        <v>theater</v>
      </c>
      <c r="R3380" t="str">
        <f t="shared" si="263"/>
        <v>plays</v>
      </c>
      <c r="S3380" s="12">
        <f>(((K3380/60)/60)/24)+DATE(1970,1,1)</f>
        <v>41858.355393518519</v>
      </c>
      <c r="T3380" s="12">
        <f t="shared" si="264"/>
        <v>41882.547222222223</v>
      </c>
    </row>
    <row r="3381" spans="1:20" ht="60" x14ac:dyDescent="0.25">
      <c r="A3381" s="7">
        <f t="shared" si="260"/>
        <v>104</v>
      </c>
      <c r="B3381">
        <v>3379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8">
        <f t="shared" si="261"/>
        <v>54.55263157894737</v>
      </c>
      <c r="Q3381" t="str">
        <f t="shared" si="262"/>
        <v>theater</v>
      </c>
      <c r="R3381" t="str">
        <f t="shared" si="263"/>
        <v>plays</v>
      </c>
      <c r="S3381" s="12">
        <f>(((K3381/60)/60)/24)+DATE(1970,1,1)</f>
        <v>42225.513888888891</v>
      </c>
      <c r="T3381" s="12">
        <f t="shared" si="264"/>
        <v>42242.958333333328</v>
      </c>
    </row>
    <row r="3382" spans="1:20" ht="60" x14ac:dyDescent="0.25">
      <c r="A3382" s="7">
        <f t="shared" si="260"/>
        <v>104</v>
      </c>
      <c r="B3382">
        <v>3380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8">
        <f t="shared" si="261"/>
        <v>111.89285714285714</v>
      </c>
      <c r="Q3382" t="str">
        <f t="shared" si="262"/>
        <v>theater</v>
      </c>
      <c r="R3382" t="str">
        <f t="shared" si="263"/>
        <v>plays</v>
      </c>
      <c r="S3382" s="12">
        <f>(((K3382/60)/60)/24)+DATE(1970,1,1)</f>
        <v>41937.95344907407</v>
      </c>
      <c r="T3382" s="12">
        <f t="shared" si="264"/>
        <v>41972.995115740734</v>
      </c>
    </row>
    <row r="3383" spans="1:20" ht="60" x14ac:dyDescent="0.25">
      <c r="A3383" s="7">
        <f t="shared" si="260"/>
        <v>102</v>
      </c>
      <c r="B3383">
        <v>3381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8">
        <f t="shared" si="261"/>
        <v>85.208333333333329</v>
      </c>
      <c r="Q3383" t="str">
        <f t="shared" si="262"/>
        <v>theater</v>
      </c>
      <c r="R3383" t="str">
        <f t="shared" si="263"/>
        <v>plays</v>
      </c>
      <c r="S3383" s="12">
        <f>(((K3383/60)/60)/24)+DATE(1970,1,1)</f>
        <v>42044.184988425928</v>
      </c>
      <c r="T3383" s="12">
        <f t="shared" si="264"/>
        <v>42074.143321759257</v>
      </c>
    </row>
    <row r="3384" spans="1:20" ht="60" x14ac:dyDescent="0.25">
      <c r="A3384" s="7">
        <f t="shared" si="260"/>
        <v>101</v>
      </c>
      <c r="B3384">
        <v>3382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8">
        <f t="shared" si="261"/>
        <v>76.652173913043484</v>
      </c>
      <c r="Q3384" t="str">
        <f t="shared" si="262"/>
        <v>theater</v>
      </c>
      <c r="R3384" t="str">
        <f t="shared" si="263"/>
        <v>plays</v>
      </c>
      <c r="S3384" s="12">
        <f>(((K3384/60)/60)/24)+DATE(1970,1,1)</f>
        <v>42559.431203703702</v>
      </c>
      <c r="T3384" s="12">
        <f t="shared" si="264"/>
        <v>42583.957638888889</v>
      </c>
    </row>
    <row r="3385" spans="1:20" ht="60" x14ac:dyDescent="0.25">
      <c r="A3385" s="7">
        <f t="shared" si="260"/>
        <v>112</v>
      </c>
      <c r="B3385">
        <v>3383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8">
        <f t="shared" si="261"/>
        <v>65.166666666666671</v>
      </c>
      <c r="Q3385" t="str">
        <f t="shared" si="262"/>
        <v>theater</v>
      </c>
      <c r="R3385" t="str">
        <f t="shared" si="263"/>
        <v>plays</v>
      </c>
      <c r="S3385" s="12">
        <f>(((K3385/60)/60)/24)+DATE(1970,1,1)</f>
        <v>42524.782638888893</v>
      </c>
      <c r="T3385" s="12">
        <f t="shared" si="264"/>
        <v>42544.782638888893</v>
      </c>
    </row>
    <row r="3386" spans="1:20" ht="60" x14ac:dyDescent="0.25">
      <c r="A3386" s="7">
        <f t="shared" si="260"/>
        <v>100</v>
      </c>
      <c r="B3386">
        <v>3384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8">
        <f t="shared" si="261"/>
        <v>93.760312499999998</v>
      </c>
      <c r="Q3386" t="str">
        <f t="shared" si="262"/>
        <v>theater</v>
      </c>
      <c r="R3386" t="str">
        <f t="shared" si="263"/>
        <v>plays</v>
      </c>
      <c r="S3386" s="12">
        <f>(((K3386/60)/60)/24)+DATE(1970,1,1)</f>
        <v>42292.087592592594</v>
      </c>
      <c r="T3386" s="12">
        <f t="shared" si="264"/>
        <v>42329.125</v>
      </c>
    </row>
    <row r="3387" spans="1:20" ht="60" x14ac:dyDescent="0.25">
      <c r="A3387" s="7">
        <f t="shared" si="260"/>
        <v>100</v>
      </c>
      <c r="B3387">
        <v>3385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8">
        <f t="shared" si="261"/>
        <v>133.33333333333334</v>
      </c>
      <c r="Q3387" t="str">
        <f t="shared" si="262"/>
        <v>theater</v>
      </c>
      <c r="R3387" t="str">
        <f t="shared" si="263"/>
        <v>plays</v>
      </c>
      <c r="S3387" s="12">
        <f>(((K3387/60)/60)/24)+DATE(1970,1,1)</f>
        <v>41953.8675</v>
      </c>
      <c r="T3387" s="12">
        <f t="shared" si="264"/>
        <v>41983.8675</v>
      </c>
    </row>
    <row r="3388" spans="1:20" ht="60" x14ac:dyDescent="0.25">
      <c r="A3388" s="7">
        <f t="shared" si="260"/>
        <v>105</v>
      </c>
      <c r="B3388">
        <v>3386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8">
        <f t="shared" si="261"/>
        <v>51.219512195121951</v>
      </c>
      <c r="Q3388" t="str">
        <f t="shared" si="262"/>
        <v>theater</v>
      </c>
      <c r="R3388" t="str">
        <f t="shared" si="263"/>
        <v>plays</v>
      </c>
      <c r="S3388" s="12">
        <f>(((K3388/60)/60)/24)+DATE(1970,1,1)</f>
        <v>41946.644745370373</v>
      </c>
      <c r="T3388" s="12">
        <f t="shared" si="264"/>
        <v>41976.644745370373</v>
      </c>
    </row>
    <row r="3389" spans="1:20" ht="60" x14ac:dyDescent="0.25">
      <c r="A3389" s="7">
        <f t="shared" si="260"/>
        <v>117</v>
      </c>
      <c r="B3389">
        <v>3387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8">
        <f t="shared" si="261"/>
        <v>100.17142857142858</v>
      </c>
      <c r="Q3389" t="str">
        <f t="shared" si="262"/>
        <v>theater</v>
      </c>
      <c r="R3389" t="str">
        <f t="shared" si="263"/>
        <v>plays</v>
      </c>
      <c r="S3389" s="12">
        <f>(((K3389/60)/60)/24)+DATE(1970,1,1)</f>
        <v>41947.762592592589</v>
      </c>
      <c r="T3389" s="12">
        <f t="shared" si="264"/>
        <v>41987.762592592597</v>
      </c>
    </row>
    <row r="3390" spans="1:20" ht="60" x14ac:dyDescent="0.25">
      <c r="A3390" s="7">
        <f t="shared" si="260"/>
        <v>104</v>
      </c>
      <c r="B3390">
        <v>3388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8">
        <f t="shared" si="261"/>
        <v>34.6</v>
      </c>
      <c r="Q3390" t="str">
        <f t="shared" si="262"/>
        <v>theater</v>
      </c>
      <c r="R3390" t="str">
        <f t="shared" si="263"/>
        <v>plays</v>
      </c>
      <c r="S3390" s="12">
        <f>(((K3390/60)/60)/24)+DATE(1970,1,1)</f>
        <v>42143.461122685185</v>
      </c>
      <c r="T3390" s="12">
        <f t="shared" si="264"/>
        <v>42173.461122685185</v>
      </c>
    </row>
    <row r="3391" spans="1:20" ht="45" x14ac:dyDescent="0.25">
      <c r="A3391" s="7">
        <f t="shared" si="260"/>
        <v>115</v>
      </c>
      <c r="B3391">
        <v>3389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8">
        <f t="shared" si="261"/>
        <v>184.67741935483872</v>
      </c>
      <c r="Q3391" t="str">
        <f t="shared" si="262"/>
        <v>theater</v>
      </c>
      <c r="R3391" t="str">
        <f t="shared" si="263"/>
        <v>plays</v>
      </c>
      <c r="S3391" s="12">
        <f>(((K3391/60)/60)/24)+DATE(1970,1,1)</f>
        <v>42494.563449074078</v>
      </c>
      <c r="T3391" s="12">
        <f t="shared" si="264"/>
        <v>42524.563449074078</v>
      </c>
    </row>
    <row r="3392" spans="1:20" ht="60" x14ac:dyDescent="0.25">
      <c r="A3392" s="7">
        <f t="shared" si="260"/>
        <v>102</v>
      </c>
      <c r="B3392">
        <v>3390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8">
        <f t="shared" si="261"/>
        <v>69.818181818181813</v>
      </c>
      <c r="Q3392" t="str">
        <f t="shared" si="262"/>
        <v>theater</v>
      </c>
      <c r="R3392" t="str">
        <f t="shared" si="263"/>
        <v>plays</v>
      </c>
      <c r="S3392" s="12">
        <f>(((K3392/60)/60)/24)+DATE(1970,1,1)</f>
        <v>41815.774826388886</v>
      </c>
      <c r="T3392" s="12">
        <f t="shared" si="264"/>
        <v>41830.774826388886</v>
      </c>
    </row>
    <row r="3393" spans="1:20" ht="60" x14ac:dyDescent="0.25">
      <c r="A3393" s="7">
        <f t="shared" si="260"/>
        <v>223</v>
      </c>
      <c r="B3393">
        <v>3391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8">
        <f t="shared" si="261"/>
        <v>61.944444444444443</v>
      </c>
      <c r="Q3393" t="str">
        <f t="shared" si="262"/>
        <v>theater</v>
      </c>
      <c r="R3393" t="str">
        <f t="shared" si="263"/>
        <v>plays</v>
      </c>
      <c r="S3393" s="12">
        <f>(((K3393/60)/60)/24)+DATE(1970,1,1)</f>
        <v>41830.545694444445</v>
      </c>
      <c r="T3393" s="12">
        <f t="shared" si="264"/>
        <v>41859.936111111114</v>
      </c>
    </row>
    <row r="3394" spans="1:20" ht="60" x14ac:dyDescent="0.25">
      <c r="A3394" s="7">
        <f t="shared" si="260"/>
        <v>100</v>
      </c>
      <c r="B3394">
        <v>3392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8">
        <f t="shared" si="261"/>
        <v>41.666666666666664</v>
      </c>
      <c r="Q3394" t="str">
        <f t="shared" si="262"/>
        <v>theater</v>
      </c>
      <c r="R3394" t="str">
        <f t="shared" si="263"/>
        <v>plays</v>
      </c>
      <c r="S3394" s="12">
        <f>(((K3394/60)/60)/24)+DATE(1970,1,1)</f>
        <v>42446.845543981486</v>
      </c>
      <c r="T3394" s="12">
        <f t="shared" si="264"/>
        <v>42496.845543981486</v>
      </c>
    </row>
    <row r="3395" spans="1:20" ht="45" x14ac:dyDescent="0.25">
      <c r="A3395" s="7">
        <f t="shared" ref="A3395:A3458" si="265">IF(E3395&gt;0,ROUND(100*F3395/E3395,0),0)</f>
        <v>106</v>
      </c>
      <c r="B3395">
        <v>3393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8">
        <f t="shared" ref="P3395:P3458" si="266">IF(M3395&gt;0,F3395/M3395,0)</f>
        <v>36.06818181818182</v>
      </c>
      <c r="Q3395" t="str">
        <f t="shared" ref="Q3395:Q3458" si="267">MID(O3395,1,FIND("/",O3395)-1)</f>
        <v>theater</v>
      </c>
      <c r="R3395" t="str">
        <f t="shared" ref="R3395:R3458" si="268">MID(O3395,FIND("/",O3395)+1,LEN(O3395)-FIND("/",O3395))</f>
        <v>plays</v>
      </c>
      <c r="S3395" s="12">
        <f>(((K3395/60)/60)/24)+DATE(1970,1,1)</f>
        <v>41923.921643518523</v>
      </c>
      <c r="T3395" s="12">
        <f t="shared" ref="T3395:T3458" si="269">(((J3395/60)/60)/24)+DATE(1970,1,1)</f>
        <v>41949.031944444447</v>
      </c>
    </row>
    <row r="3396" spans="1:20" ht="60" x14ac:dyDescent="0.25">
      <c r="A3396" s="7">
        <f t="shared" si="265"/>
        <v>142</v>
      </c>
      <c r="B3396">
        <v>3394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8">
        <f t="shared" si="266"/>
        <v>29</v>
      </c>
      <c r="Q3396" t="str">
        <f t="shared" si="267"/>
        <v>theater</v>
      </c>
      <c r="R3396" t="str">
        <f t="shared" si="268"/>
        <v>plays</v>
      </c>
      <c r="S3396" s="12">
        <f>(((K3396/60)/60)/24)+DATE(1970,1,1)</f>
        <v>41817.59542824074</v>
      </c>
      <c r="T3396" s="12">
        <f t="shared" si="269"/>
        <v>41847.59542824074</v>
      </c>
    </row>
    <row r="3397" spans="1:20" ht="30" x14ac:dyDescent="0.25">
      <c r="A3397" s="7">
        <f t="shared" si="265"/>
        <v>184</v>
      </c>
      <c r="B3397">
        <v>3395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8">
        <f t="shared" si="266"/>
        <v>24.210526315789473</v>
      </c>
      <c r="Q3397" t="str">
        <f t="shared" si="267"/>
        <v>theater</v>
      </c>
      <c r="R3397" t="str">
        <f t="shared" si="268"/>
        <v>plays</v>
      </c>
      <c r="S3397" s="12">
        <f>(((K3397/60)/60)/24)+DATE(1970,1,1)</f>
        <v>42140.712314814817</v>
      </c>
      <c r="T3397" s="12">
        <f t="shared" si="269"/>
        <v>42154.756944444445</v>
      </c>
    </row>
    <row r="3398" spans="1:20" ht="45" x14ac:dyDescent="0.25">
      <c r="A3398" s="7">
        <f t="shared" si="265"/>
        <v>104</v>
      </c>
      <c r="B3398">
        <v>3396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8">
        <f t="shared" si="266"/>
        <v>55.892857142857146</v>
      </c>
      <c r="Q3398" t="str">
        <f t="shared" si="267"/>
        <v>theater</v>
      </c>
      <c r="R3398" t="str">
        <f t="shared" si="268"/>
        <v>plays</v>
      </c>
      <c r="S3398" s="12">
        <f>(((K3398/60)/60)/24)+DATE(1970,1,1)</f>
        <v>41764.44663194444</v>
      </c>
      <c r="T3398" s="12">
        <f t="shared" si="269"/>
        <v>41791.165972222225</v>
      </c>
    </row>
    <row r="3399" spans="1:20" ht="30" x14ac:dyDescent="0.25">
      <c r="A3399" s="7">
        <f t="shared" si="265"/>
        <v>112</v>
      </c>
      <c r="B3399">
        <v>3397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8">
        <f t="shared" si="266"/>
        <v>11.666666666666666</v>
      </c>
      <c r="Q3399" t="str">
        <f t="shared" si="267"/>
        <v>theater</v>
      </c>
      <c r="R3399" t="str">
        <f t="shared" si="268"/>
        <v>plays</v>
      </c>
      <c r="S3399" s="12">
        <f>(((K3399/60)/60)/24)+DATE(1970,1,1)</f>
        <v>42378.478344907402</v>
      </c>
      <c r="T3399" s="12">
        <f t="shared" si="269"/>
        <v>42418.916666666672</v>
      </c>
    </row>
    <row r="3400" spans="1:20" ht="60" x14ac:dyDescent="0.25">
      <c r="A3400" s="7">
        <f t="shared" si="265"/>
        <v>111</v>
      </c>
      <c r="B3400">
        <v>3398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8">
        <f t="shared" si="266"/>
        <v>68.353846153846149</v>
      </c>
      <c r="Q3400" t="str">
        <f t="shared" si="267"/>
        <v>theater</v>
      </c>
      <c r="R3400" t="str">
        <f t="shared" si="268"/>
        <v>plays</v>
      </c>
      <c r="S3400" s="12">
        <f>(((K3400/60)/60)/24)+DATE(1970,1,1)</f>
        <v>41941.75203703704</v>
      </c>
      <c r="T3400" s="12">
        <f t="shared" si="269"/>
        <v>41964.708333333328</v>
      </c>
    </row>
    <row r="3401" spans="1:20" ht="45" x14ac:dyDescent="0.25">
      <c r="A3401" s="7">
        <f t="shared" si="265"/>
        <v>104</v>
      </c>
      <c r="B3401">
        <v>3399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8">
        <f t="shared" si="266"/>
        <v>27.065217391304348</v>
      </c>
      <c r="Q3401" t="str">
        <f t="shared" si="267"/>
        <v>theater</v>
      </c>
      <c r="R3401" t="str">
        <f t="shared" si="268"/>
        <v>plays</v>
      </c>
      <c r="S3401" s="12">
        <f>(((K3401/60)/60)/24)+DATE(1970,1,1)</f>
        <v>42026.920428240745</v>
      </c>
      <c r="T3401" s="12">
        <f t="shared" si="269"/>
        <v>42056.920428240745</v>
      </c>
    </row>
    <row r="3402" spans="1:20" ht="60" x14ac:dyDescent="0.25">
      <c r="A3402" s="7">
        <f t="shared" si="265"/>
        <v>100</v>
      </c>
      <c r="B3402">
        <v>3400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8">
        <f t="shared" si="266"/>
        <v>118.12941176470588</v>
      </c>
      <c r="Q3402" t="str">
        <f t="shared" si="267"/>
        <v>theater</v>
      </c>
      <c r="R3402" t="str">
        <f t="shared" si="268"/>
        <v>plays</v>
      </c>
      <c r="S3402" s="12">
        <f>(((K3402/60)/60)/24)+DATE(1970,1,1)</f>
        <v>41834.953865740739</v>
      </c>
      <c r="T3402" s="12">
        <f t="shared" si="269"/>
        <v>41879.953865740739</v>
      </c>
    </row>
    <row r="3403" spans="1:20" ht="60" x14ac:dyDescent="0.25">
      <c r="A3403" s="7">
        <f t="shared" si="265"/>
        <v>102</v>
      </c>
      <c r="B3403">
        <v>3401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8">
        <f t="shared" si="266"/>
        <v>44.757575757575758</v>
      </c>
      <c r="Q3403" t="str">
        <f t="shared" si="267"/>
        <v>theater</v>
      </c>
      <c r="R3403" t="str">
        <f t="shared" si="268"/>
        <v>plays</v>
      </c>
      <c r="S3403" s="12">
        <f>(((K3403/60)/60)/24)+DATE(1970,1,1)</f>
        <v>42193.723912037036</v>
      </c>
      <c r="T3403" s="12">
        <f t="shared" si="269"/>
        <v>42223.723912037036</v>
      </c>
    </row>
    <row r="3404" spans="1:20" ht="45" x14ac:dyDescent="0.25">
      <c r="A3404" s="7">
        <f t="shared" si="265"/>
        <v>110</v>
      </c>
      <c r="B3404">
        <v>3402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8">
        <f t="shared" si="266"/>
        <v>99.787878787878782</v>
      </c>
      <c r="Q3404" t="str">
        <f t="shared" si="267"/>
        <v>theater</v>
      </c>
      <c r="R3404" t="str">
        <f t="shared" si="268"/>
        <v>plays</v>
      </c>
      <c r="S3404" s="12">
        <f>(((K3404/60)/60)/24)+DATE(1970,1,1)</f>
        <v>42290.61855324074</v>
      </c>
      <c r="T3404" s="12">
        <f t="shared" si="269"/>
        <v>42320.104861111111</v>
      </c>
    </row>
    <row r="3405" spans="1:20" ht="45" x14ac:dyDescent="0.25">
      <c r="A3405" s="7">
        <f t="shared" si="265"/>
        <v>100</v>
      </c>
      <c r="B3405">
        <v>3403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8">
        <f t="shared" si="266"/>
        <v>117.64705882352941</v>
      </c>
      <c r="Q3405" t="str">
        <f t="shared" si="267"/>
        <v>theater</v>
      </c>
      <c r="R3405" t="str">
        <f t="shared" si="268"/>
        <v>plays</v>
      </c>
      <c r="S3405" s="12">
        <f>(((K3405/60)/60)/24)+DATE(1970,1,1)</f>
        <v>42150.462083333332</v>
      </c>
      <c r="T3405" s="12">
        <f t="shared" si="269"/>
        <v>42180.462083333332</v>
      </c>
    </row>
    <row r="3406" spans="1:20" ht="60" x14ac:dyDescent="0.25">
      <c r="A3406" s="7">
        <f t="shared" si="265"/>
        <v>122</v>
      </c>
      <c r="B3406">
        <v>3404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8">
        <f t="shared" si="266"/>
        <v>203.33333333333334</v>
      </c>
      <c r="Q3406" t="str">
        <f t="shared" si="267"/>
        <v>theater</v>
      </c>
      <c r="R3406" t="str">
        <f t="shared" si="268"/>
        <v>plays</v>
      </c>
      <c r="S3406" s="12">
        <f>(((K3406/60)/60)/24)+DATE(1970,1,1)</f>
        <v>42152.503495370373</v>
      </c>
      <c r="T3406" s="12">
        <f t="shared" si="269"/>
        <v>42172.503495370373</v>
      </c>
    </row>
    <row r="3407" spans="1:20" ht="45" x14ac:dyDescent="0.25">
      <c r="A3407" s="7">
        <f t="shared" si="265"/>
        <v>138</v>
      </c>
      <c r="B3407">
        <v>3405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8">
        <f t="shared" si="266"/>
        <v>28.323529411764707</v>
      </c>
      <c r="Q3407" t="str">
        <f t="shared" si="267"/>
        <v>theater</v>
      </c>
      <c r="R3407" t="str">
        <f t="shared" si="268"/>
        <v>plays</v>
      </c>
      <c r="S3407" s="12">
        <f>(((K3407/60)/60)/24)+DATE(1970,1,1)</f>
        <v>42410.017199074078</v>
      </c>
      <c r="T3407" s="12">
        <f t="shared" si="269"/>
        <v>42430.999305555553</v>
      </c>
    </row>
    <row r="3408" spans="1:20" ht="45" x14ac:dyDescent="0.25">
      <c r="A3408" s="7">
        <f t="shared" si="265"/>
        <v>100</v>
      </c>
      <c r="B3408">
        <v>3406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8">
        <f t="shared" si="266"/>
        <v>110.23076923076923</v>
      </c>
      <c r="Q3408" t="str">
        <f t="shared" si="267"/>
        <v>theater</v>
      </c>
      <c r="R3408" t="str">
        <f t="shared" si="268"/>
        <v>plays</v>
      </c>
      <c r="S3408" s="12">
        <f>(((K3408/60)/60)/24)+DATE(1970,1,1)</f>
        <v>41791.492777777778</v>
      </c>
      <c r="T3408" s="12">
        <f t="shared" si="269"/>
        <v>41836.492777777778</v>
      </c>
    </row>
    <row r="3409" spans="1:20" ht="60" x14ac:dyDescent="0.25">
      <c r="A3409" s="7">
        <f t="shared" si="265"/>
        <v>107</v>
      </c>
      <c r="B3409">
        <v>3407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8">
        <f t="shared" si="266"/>
        <v>31.970149253731343</v>
      </c>
      <c r="Q3409" t="str">
        <f t="shared" si="267"/>
        <v>theater</v>
      </c>
      <c r="R3409" t="str">
        <f t="shared" si="268"/>
        <v>plays</v>
      </c>
      <c r="S3409" s="12">
        <f>(((K3409/60)/60)/24)+DATE(1970,1,1)</f>
        <v>41796.422326388885</v>
      </c>
      <c r="T3409" s="12">
        <f t="shared" si="269"/>
        <v>41826.422326388885</v>
      </c>
    </row>
    <row r="3410" spans="1:20" ht="45" x14ac:dyDescent="0.25">
      <c r="A3410" s="7">
        <f t="shared" si="265"/>
        <v>211</v>
      </c>
      <c r="B3410">
        <v>3408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8">
        <f t="shared" si="266"/>
        <v>58.611111111111114</v>
      </c>
      <c r="Q3410" t="str">
        <f t="shared" si="267"/>
        <v>theater</v>
      </c>
      <c r="R3410" t="str">
        <f t="shared" si="268"/>
        <v>plays</v>
      </c>
      <c r="S3410" s="12">
        <f>(((K3410/60)/60)/24)+DATE(1970,1,1)</f>
        <v>41808.991944444446</v>
      </c>
      <c r="T3410" s="12">
        <f t="shared" si="269"/>
        <v>41838.991944444446</v>
      </c>
    </row>
    <row r="3411" spans="1:20" ht="45" x14ac:dyDescent="0.25">
      <c r="A3411" s="7">
        <f t="shared" si="265"/>
        <v>124</v>
      </c>
      <c r="B3411">
        <v>3409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8">
        <f t="shared" si="266"/>
        <v>29.428571428571427</v>
      </c>
      <c r="Q3411" t="str">
        <f t="shared" si="267"/>
        <v>theater</v>
      </c>
      <c r="R3411" t="str">
        <f t="shared" si="268"/>
        <v>plays</v>
      </c>
      <c r="S3411" s="12">
        <f>(((K3411/60)/60)/24)+DATE(1970,1,1)</f>
        <v>42544.814328703709</v>
      </c>
      <c r="T3411" s="12">
        <f t="shared" si="269"/>
        <v>42582.873611111107</v>
      </c>
    </row>
    <row r="3412" spans="1:20" ht="60" x14ac:dyDescent="0.25">
      <c r="A3412" s="7">
        <f t="shared" si="265"/>
        <v>109</v>
      </c>
      <c r="B3412">
        <v>3410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8">
        <f t="shared" si="266"/>
        <v>81.375</v>
      </c>
      <c r="Q3412" t="str">
        <f t="shared" si="267"/>
        <v>theater</v>
      </c>
      <c r="R3412" t="str">
        <f t="shared" si="268"/>
        <v>plays</v>
      </c>
      <c r="S3412" s="12">
        <f>(((K3412/60)/60)/24)+DATE(1970,1,1)</f>
        <v>42500.041550925926</v>
      </c>
      <c r="T3412" s="12">
        <f t="shared" si="269"/>
        <v>42527.291666666672</v>
      </c>
    </row>
    <row r="3413" spans="1:20" ht="60" x14ac:dyDescent="0.25">
      <c r="A3413" s="7">
        <f t="shared" si="265"/>
        <v>104</v>
      </c>
      <c r="B3413">
        <v>3411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8">
        <f t="shared" si="266"/>
        <v>199.16666666666666</v>
      </c>
      <c r="Q3413" t="str">
        <f t="shared" si="267"/>
        <v>theater</v>
      </c>
      <c r="R3413" t="str">
        <f t="shared" si="268"/>
        <v>plays</v>
      </c>
      <c r="S3413" s="12">
        <f>(((K3413/60)/60)/24)+DATE(1970,1,1)</f>
        <v>42265.022824074069</v>
      </c>
      <c r="T3413" s="12">
        <f t="shared" si="269"/>
        <v>42285.022824074069</v>
      </c>
    </row>
    <row r="3414" spans="1:20" ht="45" x14ac:dyDescent="0.25">
      <c r="A3414" s="7">
        <f t="shared" si="265"/>
        <v>100</v>
      </c>
      <c r="B3414">
        <v>3412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8">
        <f t="shared" si="266"/>
        <v>115.38461538461539</v>
      </c>
      <c r="Q3414" t="str">
        <f t="shared" si="267"/>
        <v>theater</v>
      </c>
      <c r="R3414" t="str">
        <f t="shared" si="268"/>
        <v>plays</v>
      </c>
      <c r="S3414" s="12">
        <f>(((K3414/60)/60)/24)+DATE(1970,1,1)</f>
        <v>41879.959050925929</v>
      </c>
      <c r="T3414" s="12">
        <f t="shared" si="269"/>
        <v>41909.959050925929</v>
      </c>
    </row>
    <row r="3415" spans="1:20" ht="60" x14ac:dyDescent="0.25">
      <c r="A3415" s="7">
        <f t="shared" si="265"/>
        <v>130</v>
      </c>
      <c r="B3415">
        <v>3413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8">
        <f t="shared" si="266"/>
        <v>46.428571428571431</v>
      </c>
      <c r="Q3415" t="str">
        <f t="shared" si="267"/>
        <v>theater</v>
      </c>
      <c r="R3415" t="str">
        <f t="shared" si="268"/>
        <v>plays</v>
      </c>
      <c r="S3415" s="12">
        <f>(((K3415/60)/60)/24)+DATE(1970,1,1)</f>
        <v>42053.733078703706</v>
      </c>
      <c r="T3415" s="12">
        <f t="shared" si="269"/>
        <v>42063.207638888889</v>
      </c>
    </row>
    <row r="3416" spans="1:20" ht="45" x14ac:dyDescent="0.25">
      <c r="A3416" s="7">
        <f t="shared" si="265"/>
        <v>104</v>
      </c>
      <c r="B3416">
        <v>3414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8">
        <f t="shared" si="266"/>
        <v>70.568181818181813</v>
      </c>
      <c r="Q3416" t="str">
        <f t="shared" si="267"/>
        <v>theater</v>
      </c>
      <c r="R3416" t="str">
        <f t="shared" si="268"/>
        <v>plays</v>
      </c>
      <c r="S3416" s="12">
        <f>(((K3416/60)/60)/24)+DATE(1970,1,1)</f>
        <v>42675.832465277781</v>
      </c>
      <c r="T3416" s="12">
        <f t="shared" si="269"/>
        <v>42705.332638888889</v>
      </c>
    </row>
    <row r="3417" spans="1:20" ht="45" x14ac:dyDescent="0.25">
      <c r="A3417" s="7">
        <f t="shared" si="265"/>
        <v>100</v>
      </c>
      <c r="B3417">
        <v>3415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8">
        <f t="shared" si="266"/>
        <v>22.222222222222221</v>
      </c>
      <c r="Q3417" t="str">
        <f t="shared" si="267"/>
        <v>theater</v>
      </c>
      <c r="R3417" t="str">
        <f t="shared" si="268"/>
        <v>plays</v>
      </c>
      <c r="S3417" s="12">
        <f>(((K3417/60)/60)/24)+DATE(1970,1,1)</f>
        <v>42467.144166666665</v>
      </c>
      <c r="T3417" s="12">
        <f t="shared" si="269"/>
        <v>42477.979166666672</v>
      </c>
    </row>
    <row r="3418" spans="1:20" ht="60" x14ac:dyDescent="0.25">
      <c r="A3418" s="7">
        <f t="shared" si="265"/>
        <v>120</v>
      </c>
      <c r="B3418">
        <v>3416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8">
        <f t="shared" si="266"/>
        <v>159.46666666666667</v>
      </c>
      <c r="Q3418" t="str">
        <f t="shared" si="267"/>
        <v>theater</v>
      </c>
      <c r="R3418" t="str">
        <f t="shared" si="268"/>
        <v>plays</v>
      </c>
      <c r="S3418" s="12">
        <f>(((K3418/60)/60)/24)+DATE(1970,1,1)</f>
        <v>42089.412557870368</v>
      </c>
      <c r="T3418" s="12">
        <f t="shared" si="269"/>
        <v>42117.770833333328</v>
      </c>
    </row>
    <row r="3419" spans="1:20" ht="45" x14ac:dyDescent="0.25">
      <c r="A3419" s="7">
        <f t="shared" si="265"/>
        <v>100</v>
      </c>
      <c r="B3419">
        <v>3417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8">
        <f t="shared" si="266"/>
        <v>37.777999999999999</v>
      </c>
      <c r="Q3419" t="str">
        <f t="shared" si="267"/>
        <v>theater</v>
      </c>
      <c r="R3419" t="str">
        <f t="shared" si="268"/>
        <v>plays</v>
      </c>
      <c r="S3419" s="12">
        <f>(((K3419/60)/60)/24)+DATE(1970,1,1)</f>
        <v>41894.91375</v>
      </c>
      <c r="T3419" s="12">
        <f t="shared" si="269"/>
        <v>41938.029861111114</v>
      </c>
    </row>
    <row r="3420" spans="1:20" ht="60" x14ac:dyDescent="0.25">
      <c r="A3420" s="7">
        <f t="shared" si="265"/>
        <v>101</v>
      </c>
      <c r="B3420">
        <v>3418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8">
        <f t="shared" si="266"/>
        <v>72.053571428571431</v>
      </c>
      <c r="Q3420" t="str">
        <f t="shared" si="267"/>
        <v>theater</v>
      </c>
      <c r="R3420" t="str">
        <f t="shared" si="268"/>
        <v>plays</v>
      </c>
      <c r="S3420" s="12">
        <f>(((K3420/60)/60)/24)+DATE(1970,1,1)</f>
        <v>41752.83457175926</v>
      </c>
      <c r="T3420" s="12">
        <f t="shared" si="269"/>
        <v>41782.83457175926</v>
      </c>
    </row>
    <row r="3421" spans="1:20" ht="60" x14ac:dyDescent="0.25">
      <c r="A3421" s="7">
        <f t="shared" si="265"/>
        <v>107</v>
      </c>
      <c r="B3421">
        <v>3419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8">
        <f t="shared" si="266"/>
        <v>63.695652173913047</v>
      </c>
      <c r="Q3421" t="str">
        <f t="shared" si="267"/>
        <v>theater</v>
      </c>
      <c r="R3421" t="str">
        <f t="shared" si="268"/>
        <v>plays</v>
      </c>
      <c r="S3421" s="12">
        <f>(((K3421/60)/60)/24)+DATE(1970,1,1)</f>
        <v>42448.821585648147</v>
      </c>
      <c r="T3421" s="12">
        <f t="shared" si="269"/>
        <v>42466.895833333328</v>
      </c>
    </row>
    <row r="3422" spans="1:20" ht="45" x14ac:dyDescent="0.25">
      <c r="A3422" s="7">
        <f t="shared" si="265"/>
        <v>138</v>
      </c>
      <c r="B3422">
        <v>3420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8">
        <f t="shared" si="266"/>
        <v>28.411764705882351</v>
      </c>
      <c r="Q3422" t="str">
        <f t="shared" si="267"/>
        <v>theater</v>
      </c>
      <c r="R3422" t="str">
        <f t="shared" si="268"/>
        <v>plays</v>
      </c>
      <c r="S3422" s="12">
        <f>(((K3422/60)/60)/24)+DATE(1970,1,1)</f>
        <v>42405.090300925927</v>
      </c>
      <c r="T3422" s="12">
        <f t="shared" si="269"/>
        <v>42414</v>
      </c>
    </row>
    <row r="3423" spans="1:20" ht="45" x14ac:dyDescent="0.25">
      <c r="A3423" s="7">
        <f t="shared" si="265"/>
        <v>101</v>
      </c>
      <c r="B3423">
        <v>3421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8">
        <f t="shared" si="266"/>
        <v>103.21428571428571</v>
      </c>
      <c r="Q3423" t="str">
        <f t="shared" si="267"/>
        <v>theater</v>
      </c>
      <c r="R3423" t="str">
        <f t="shared" si="268"/>
        <v>plays</v>
      </c>
      <c r="S3423" s="12">
        <f>(((K3423/60)/60)/24)+DATE(1970,1,1)</f>
        <v>42037.791238425925</v>
      </c>
      <c r="T3423" s="12">
        <f t="shared" si="269"/>
        <v>42067.791238425925</v>
      </c>
    </row>
    <row r="3424" spans="1:20" ht="60" x14ac:dyDescent="0.25">
      <c r="A3424" s="7">
        <f t="shared" si="265"/>
        <v>109</v>
      </c>
      <c r="B3424">
        <v>3422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8">
        <f t="shared" si="266"/>
        <v>71.152173913043484</v>
      </c>
      <c r="Q3424" t="str">
        <f t="shared" si="267"/>
        <v>theater</v>
      </c>
      <c r="R3424" t="str">
        <f t="shared" si="268"/>
        <v>plays</v>
      </c>
      <c r="S3424" s="12">
        <f>(((K3424/60)/60)/24)+DATE(1970,1,1)</f>
        <v>42323.562222222223</v>
      </c>
      <c r="T3424" s="12">
        <f t="shared" si="269"/>
        <v>42352</v>
      </c>
    </row>
    <row r="3425" spans="1:20" ht="45" x14ac:dyDescent="0.25">
      <c r="A3425" s="7">
        <f t="shared" si="265"/>
        <v>140</v>
      </c>
      <c r="B3425">
        <v>3423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8">
        <f t="shared" si="266"/>
        <v>35</v>
      </c>
      <c r="Q3425" t="str">
        <f t="shared" si="267"/>
        <v>theater</v>
      </c>
      <c r="R3425" t="str">
        <f t="shared" si="268"/>
        <v>plays</v>
      </c>
      <c r="S3425" s="12">
        <f>(((K3425/60)/60)/24)+DATE(1970,1,1)</f>
        <v>42088.911354166667</v>
      </c>
      <c r="T3425" s="12">
        <f t="shared" si="269"/>
        <v>42118.911354166667</v>
      </c>
    </row>
    <row r="3426" spans="1:20" ht="60" x14ac:dyDescent="0.25">
      <c r="A3426" s="7">
        <f t="shared" si="265"/>
        <v>104</v>
      </c>
      <c r="B3426">
        <v>3424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8">
        <f t="shared" si="266"/>
        <v>81.776315789473685</v>
      </c>
      <c r="Q3426" t="str">
        <f t="shared" si="267"/>
        <v>theater</v>
      </c>
      <c r="R3426" t="str">
        <f t="shared" si="268"/>
        <v>plays</v>
      </c>
      <c r="S3426" s="12">
        <f>(((K3426/60)/60)/24)+DATE(1970,1,1)</f>
        <v>42018.676898148144</v>
      </c>
      <c r="T3426" s="12">
        <f t="shared" si="269"/>
        <v>42040.290972222225</v>
      </c>
    </row>
    <row r="3427" spans="1:20" ht="60" x14ac:dyDescent="0.25">
      <c r="A3427" s="7">
        <f t="shared" si="265"/>
        <v>103</v>
      </c>
      <c r="B3427">
        <v>3425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8">
        <f t="shared" si="266"/>
        <v>297.02980769230766</v>
      </c>
      <c r="Q3427" t="str">
        <f t="shared" si="267"/>
        <v>theater</v>
      </c>
      <c r="R3427" t="str">
        <f t="shared" si="268"/>
        <v>plays</v>
      </c>
      <c r="S3427" s="12">
        <f>(((K3427/60)/60)/24)+DATE(1970,1,1)</f>
        <v>41884.617314814815</v>
      </c>
      <c r="T3427" s="12">
        <f t="shared" si="269"/>
        <v>41916.617314814815</v>
      </c>
    </row>
    <row r="3428" spans="1:20" ht="45" x14ac:dyDescent="0.25">
      <c r="A3428" s="7">
        <f t="shared" si="265"/>
        <v>108</v>
      </c>
      <c r="B3428">
        <v>3426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8">
        <f t="shared" si="266"/>
        <v>46.609195402298852</v>
      </c>
      <c r="Q3428" t="str">
        <f t="shared" si="267"/>
        <v>theater</v>
      </c>
      <c r="R3428" t="str">
        <f t="shared" si="268"/>
        <v>plays</v>
      </c>
      <c r="S3428" s="12">
        <f>(((K3428/60)/60)/24)+DATE(1970,1,1)</f>
        <v>41884.056747685187</v>
      </c>
      <c r="T3428" s="12">
        <f t="shared" si="269"/>
        <v>41903.083333333336</v>
      </c>
    </row>
    <row r="3429" spans="1:20" ht="60" x14ac:dyDescent="0.25">
      <c r="A3429" s="7">
        <f t="shared" si="265"/>
        <v>100</v>
      </c>
      <c r="B3429">
        <v>3427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8">
        <f t="shared" si="266"/>
        <v>51.724137931034484</v>
      </c>
      <c r="Q3429" t="str">
        <f t="shared" si="267"/>
        <v>theater</v>
      </c>
      <c r="R3429" t="str">
        <f t="shared" si="268"/>
        <v>plays</v>
      </c>
      <c r="S3429" s="12">
        <f>(((K3429/60)/60)/24)+DATE(1970,1,1)</f>
        <v>41792.645277777774</v>
      </c>
      <c r="T3429" s="12">
        <f t="shared" si="269"/>
        <v>41822.645277777774</v>
      </c>
    </row>
    <row r="3430" spans="1:20" ht="60" x14ac:dyDescent="0.25">
      <c r="A3430" s="7">
        <f t="shared" si="265"/>
        <v>103</v>
      </c>
      <c r="B3430">
        <v>3428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8">
        <f t="shared" si="266"/>
        <v>40.294117647058826</v>
      </c>
      <c r="Q3430" t="str">
        <f t="shared" si="267"/>
        <v>theater</v>
      </c>
      <c r="R3430" t="str">
        <f t="shared" si="268"/>
        <v>plays</v>
      </c>
      <c r="S3430" s="12">
        <f>(((K3430/60)/60)/24)+DATE(1970,1,1)</f>
        <v>42038.720451388886</v>
      </c>
      <c r="T3430" s="12">
        <f t="shared" si="269"/>
        <v>42063.708333333328</v>
      </c>
    </row>
    <row r="3431" spans="1:20" ht="60" x14ac:dyDescent="0.25">
      <c r="A3431" s="7">
        <f t="shared" si="265"/>
        <v>130</v>
      </c>
      <c r="B3431">
        <v>3429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8">
        <f t="shared" si="266"/>
        <v>16.25</v>
      </c>
      <c r="Q3431" t="str">
        <f t="shared" si="267"/>
        <v>theater</v>
      </c>
      <c r="R3431" t="str">
        <f t="shared" si="268"/>
        <v>plays</v>
      </c>
      <c r="S3431" s="12">
        <f>(((K3431/60)/60)/24)+DATE(1970,1,1)</f>
        <v>42662.021539351852</v>
      </c>
      <c r="T3431" s="12">
        <f t="shared" si="269"/>
        <v>42676.021539351852</v>
      </c>
    </row>
    <row r="3432" spans="1:20" ht="60" x14ac:dyDescent="0.25">
      <c r="A3432" s="7">
        <f t="shared" si="265"/>
        <v>109</v>
      </c>
      <c r="B3432">
        <v>3430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8">
        <f t="shared" si="266"/>
        <v>30.152638888888887</v>
      </c>
      <c r="Q3432" t="str">
        <f t="shared" si="267"/>
        <v>theater</v>
      </c>
      <c r="R3432" t="str">
        <f t="shared" si="268"/>
        <v>plays</v>
      </c>
      <c r="S3432" s="12">
        <f>(((K3432/60)/60)/24)+DATE(1970,1,1)</f>
        <v>41820.945613425924</v>
      </c>
      <c r="T3432" s="12">
        <f t="shared" si="269"/>
        <v>41850.945613425924</v>
      </c>
    </row>
    <row r="3433" spans="1:20" ht="45" x14ac:dyDescent="0.25">
      <c r="A3433" s="7">
        <f t="shared" si="265"/>
        <v>100</v>
      </c>
      <c r="B3433">
        <v>3431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8">
        <f t="shared" si="266"/>
        <v>95.238095238095241</v>
      </c>
      <c r="Q3433" t="str">
        <f t="shared" si="267"/>
        <v>theater</v>
      </c>
      <c r="R3433" t="str">
        <f t="shared" si="268"/>
        <v>plays</v>
      </c>
      <c r="S3433" s="12">
        <f>(((K3433/60)/60)/24)+DATE(1970,1,1)</f>
        <v>41839.730937500004</v>
      </c>
      <c r="T3433" s="12">
        <f t="shared" si="269"/>
        <v>41869.730937500004</v>
      </c>
    </row>
    <row r="3434" spans="1:20" ht="45" x14ac:dyDescent="0.25">
      <c r="A3434" s="7">
        <f t="shared" si="265"/>
        <v>110</v>
      </c>
      <c r="B3434">
        <v>3432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8">
        <f t="shared" si="266"/>
        <v>52.214285714285715</v>
      </c>
      <c r="Q3434" t="str">
        <f t="shared" si="267"/>
        <v>theater</v>
      </c>
      <c r="R3434" t="str">
        <f t="shared" si="268"/>
        <v>plays</v>
      </c>
      <c r="S3434" s="12">
        <f>(((K3434/60)/60)/24)+DATE(1970,1,1)</f>
        <v>42380.581180555557</v>
      </c>
      <c r="T3434" s="12">
        <f t="shared" si="269"/>
        <v>42405.916666666672</v>
      </c>
    </row>
    <row r="3435" spans="1:20" ht="45" x14ac:dyDescent="0.25">
      <c r="A3435" s="7">
        <f t="shared" si="265"/>
        <v>100</v>
      </c>
      <c r="B3435">
        <v>3433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8">
        <f t="shared" si="266"/>
        <v>134.1549295774648</v>
      </c>
      <c r="Q3435" t="str">
        <f t="shared" si="267"/>
        <v>theater</v>
      </c>
      <c r="R3435" t="str">
        <f t="shared" si="268"/>
        <v>plays</v>
      </c>
      <c r="S3435" s="12">
        <f>(((K3435/60)/60)/24)+DATE(1970,1,1)</f>
        <v>41776.063136574077</v>
      </c>
      <c r="T3435" s="12">
        <f t="shared" si="269"/>
        <v>41807.125</v>
      </c>
    </row>
    <row r="3436" spans="1:20" ht="60" x14ac:dyDescent="0.25">
      <c r="A3436" s="7">
        <f t="shared" si="265"/>
        <v>106</v>
      </c>
      <c r="B3436">
        <v>3434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8">
        <f t="shared" si="266"/>
        <v>62.827380952380949</v>
      </c>
      <c r="Q3436" t="str">
        <f t="shared" si="267"/>
        <v>theater</v>
      </c>
      <c r="R3436" t="str">
        <f t="shared" si="268"/>
        <v>plays</v>
      </c>
      <c r="S3436" s="12">
        <f>(((K3436/60)/60)/24)+DATE(1970,1,1)</f>
        <v>41800.380428240744</v>
      </c>
      <c r="T3436" s="12">
        <f t="shared" si="269"/>
        <v>41830.380428240744</v>
      </c>
    </row>
    <row r="3437" spans="1:20" ht="60" x14ac:dyDescent="0.25">
      <c r="A3437" s="7">
        <f t="shared" si="265"/>
        <v>112</v>
      </c>
      <c r="B3437">
        <v>3435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8">
        <f t="shared" si="266"/>
        <v>58.94736842105263</v>
      </c>
      <c r="Q3437" t="str">
        <f t="shared" si="267"/>
        <v>theater</v>
      </c>
      <c r="R3437" t="str">
        <f t="shared" si="268"/>
        <v>plays</v>
      </c>
      <c r="S3437" s="12">
        <f>(((K3437/60)/60)/24)+DATE(1970,1,1)</f>
        <v>42572.61681712963</v>
      </c>
      <c r="T3437" s="12">
        <f t="shared" si="269"/>
        <v>42589.125</v>
      </c>
    </row>
    <row r="3438" spans="1:20" ht="60" x14ac:dyDescent="0.25">
      <c r="A3438" s="7">
        <f t="shared" si="265"/>
        <v>106</v>
      </c>
      <c r="B3438">
        <v>3436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8">
        <f t="shared" si="266"/>
        <v>143.1081081081081</v>
      </c>
      <c r="Q3438" t="str">
        <f t="shared" si="267"/>
        <v>theater</v>
      </c>
      <c r="R3438" t="str">
        <f t="shared" si="268"/>
        <v>plays</v>
      </c>
      <c r="S3438" s="12">
        <f>(((K3438/60)/60)/24)+DATE(1970,1,1)</f>
        <v>41851.541585648149</v>
      </c>
      <c r="T3438" s="12">
        <f t="shared" si="269"/>
        <v>41872.686111111114</v>
      </c>
    </row>
    <row r="3439" spans="1:20" ht="60" x14ac:dyDescent="0.25">
      <c r="A3439" s="7">
        <f t="shared" si="265"/>
        <v>101</v>
      </c>
      <c r="B3439">
        <v>3437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8">
        <f t="shared" si="266"/>
        <v>84.166666666666671</v>
      </c>
      <c r="Q3439" t="str">
        <f t="shared" si="267"/>
        <v>theater</v>
      </c>
      <c r="R3439" t="str">
        <f t="shared" si="268"/>
        <v>plays</v>
      </c>
      <c r="S3439" s="12">
        <f>(((K3439/60)/60)/24)+DATE(1970,1,1)</f>
        <v>42205.710879629631</v>
      </c>
      <c r="T3439" s="12">
        <f t="shared" si="269"/>
        <v>42235.710879629631</v>
      </c>
    </row>
    <row r="3440" spans="1:20" ht="60" x14ac:dyDescent="0.25">
      <c r="A3440" s="7">
        <f t="shared" si="265"/>
        <v>104</v>
      </c>
      <c r="B3440">
        <v>3438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8">
        <f t="shared" si="266"/>
        <v>186.07142857142858</v>
      </c>
      <c r="Q3440" t="str">
        <f t="shared" si="267"/>
        <v>theater</v>
      </c>
      <c r="R3440" t="str">
        <f t="shared" si="268"/>
        <v>plays</v>
      </c>
      <c r="S3440" s="12">
        <f>(((K3440/60)/60)/24)+DATE(1970,1,1)</f>
        <v>42100.927858796291</v>
      </c>
      <c r="T3440" s="12">
        <f t="shared" si="269"/>
        <v>42126.875</v>
      </c>
    </row>
    <row r="3441" spans="1:20" ht="30" x14ac:dyDescent="0.25">
      <c r="A3441" s="7">
        <f t="shared" si="265"/>
        <v>135</v>
      </c>
      <c r="B3441">
        <v>3439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8">
        <f t="shared" si="266"/>
        <v>89.785555555555561</v>
      </c>
      <c r="Q3441" t="str">
        <f t="shared" si="267"/>
        <v>theater</v>
      </c>
      <c r="R3441" t="str">
        <f t="shared" si="268"/>
        <v>plays</v>
      </c>
      <c r="S3441" s="12">
        <f>(((K3441/60)/60)/24)+DATE(1970,1,1)</f>
        <v>42374.911226851851</v>
      </c>
      <c r="T3441" s="12">
        <f t="shared" si="269"/>
        <v>42388.207638888889</v>
      </c>
    </row>
    <row r="3442" spans="1:20" ht="60" x14ac:dyDescent="0.25">
      <c r="A3442" s="7">
        <f t="shared" si="265"/>
        <v>105</v>
      </c>
      <c r="B3442">
        <v>3440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8">
        <f t="shared" si="266"/>
        <v>64.157560975609755</v>
      </c>
      <c r="Q3442" t="str">
        <f t="shared" si="267"/>
        <v>theater</v>
      </c>
      <c r="R3442" t="str">
        <f t="shared" si="268"/>
        <v>plays</v>
      </c>
      <c r="S3442" s="12">
        <f>(((K3442/60)/60)/24)+DATE(1970,1,1)</f>
        <v>41809.12300925926</v>
      </c>
      <c r="T3442" s="12">
        <f t="shared" si="269"/>
        <v>41831.677083333336</v>
      </c>
    </row>
    <row r="3443" spans="1:20" ht="60" x14ac:dyDescent="0.25">
      <c r="A3443" s="7">
        <f t="shared" si="265"/>
        <v>103</v>
      </c>
      <c r="B3443">
        <v>3441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8">
        <f t="shared" si="266"/>
        <v>59.651162790697676</v>
      </c>
      <c r="Q3443" t="str">
        <f t="shared" si="267"/>
        <v>theater</v>
      </c>
      <c r="R3443" t="str">
        <f t="shared" si="268"/>
        <v>plays</v>
      </c>
      <c r="S3443" s="12">
        <f>(((K3443/60)/60)/24)+DATE(1970,1,1)</f>
        <v>42294.429641203707</v>
      </c>
      <c r="T3443" s="12">
        <f t="shared" si="269"/>
        <v>42321.845138888893</v>
      </c>
    </row>
    <row r="3444" spans="1:20" ht="60" x14ac:dyDescent="0.25">
      <c r="A3444" s="7">
        <f t="shared" si="265"/>
        <v>100</v>
      </c>
      <c r="B3444">
        <v>3442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8">
        <f t="shared" si="266"/>
        <v>31.25</v>
      </c>
      <c r="Q3444" t="str">
        <f t="shared" si="267"/>
        <v>theater</v>
      </c>
      <c r="R3444" t="str">
        <f t="shared" si="268"/>
        <v>plays</v>
      </c>
      <c r="S3444" s="12">
        <f>(((K3444/60)/60)/24)+DATE(1970,1,1)</f>
        <v>42124.841111111105</v>
      </c>
      <c r="T3444" s="12">
        <f t="shared" si="269"/>
        <v>42154.841111111105</v>
      </c>
    </row>
    <row r="3445" spans="1:20" ht="60" x14ac:dyDescent="0.25">
      <c r="A3445" s="7">
        <f t="shared" si="265"/>
        <v>186</v>
      </c>
      <c r="B3445">
        <v>3443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8">
        <f t="shared" si="266"/>
        <v>41.222222222222221</v>
      </c>
      <c r="Q3445" t="str">
        <f t="shared" si="267"/>
        <v>theater</v>
      </c>
      <c r="R3445" t="str">
        <f t="shared" si="268"/>
        <v>plays</v>
      </c>
      <c r="S3445" s="12">
        <f>(((K3445/60)/60)/24)+DATE(1970,1,1)</f>
        <v>41861.524837962963</v>
      </c>
      <c r="T3445" s="12">
        <f t="shared" si="269"/>
        <v>41891.524837962963</v>
      </c>
    </row>
    <row r="3446" spans="1:20" ht="60" x14ac:dyDescent="0.25">
      <c r="A3446" s="7">
        <f t="shared" si="265"/>
        <v>289</v>
      </c>
      <c r="B3446">
        <v>3444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8">
        <f t="shared" si="266"/>
        <v>43.35</v>
      </c>
      <c r="Q3446" t="str">
        <f t="shared" si="267"/>
        <v>theater</v>
      </c>
      <c r="R3446" t="str">
        <f t="shared" si="268"/>
        <v>plays</v>
      </c>
      <c r="S3446" s="12">
        <f>(((K3446/60)/60)/24)+DATE(1970,1,1)</f>
        <v>42521.291504629626</v>
      </c>
      <c r="T3446" s="12">
        <f t="shared" si="269"/>
        <v>42529.582638888889</v>
      </c>
    </row>
    <row r="3447" spans="1:20" ht="45" x14ac:dyDescent="0.25">
      <c r="A3447" s="7">
        <f t="shared" si="265"/>
        <v>100</v>
      </c>
      <c r="B3447">
        <v>3445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8">
        <f t="shared" si="266"/>
        <v>64.516129032258064</v>
      </c>
      <c r="Q3447" t="str">
        <f t="shared" si="267"/>
        <v>theater</v>
      </c>
      <c r="R3447" t="str">
        <f t="shared" si="268"/>
        <v>plays</v>
      </c>
      <c r="S3447" s="12">
        <f>(((K3447/60)/60)/24)+DATE(1970,1,1)</f>
        <v>42272.530509259261</v>
      </c>
      <c r="T3447" s="12">
        <f t="shared" si="269"/>
        <v>42300.530509259261</v>
      </c>
    </row>
    <row r="3448" spans="1:20" ht="60" x14ac:dyDescent="0.25">
      <c r="A3448" s="7">
        <f t="shared" si="265"/>
        <v>108</v>
      </c>
      <c r="B3448">
        <v>3446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8">
        <f t="shared" si="266"/>
        <v>43.28</v>
      </c>
      <c r="Q3448" t="str">
        <f t="shared" si="267"/>
        <v>theater</v>
      </c>
      <c r="R3448" t="str">
        <f t="shared" si="268"/>
        <v>plays</v>
      </c>
      <c r="S3448" s="12">
        <f>(((K3448/60)/60)/24)+DATE(1970,1,1)</f>
        <v>42016.832465277781</v>
      </c>
      <c r="T3448" s="12">
        <f t="shared" si="269"/>
        <v>42040.513888888891</v>
      </c>
    </row>
    <row r="3449" spans="1:20" ht="30" x14ac:dyDescent="0.25">
      <c r="A3449" s="7">
        <f t="shared" si="265"/>
        <v>108</v>
      </c>
      <c r="B3449">
        <v>3447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8">
        <f t="shared" si="266"/>
        <v>77</v>
      </c>
      <c r="Q3449" t="str">
        <f t="shared" si="267"/>
        <v>theater</v>
      </c>
      <c r="R3449" t="str">
        <f t="shared" si="268"/>
        <v>plays</v>
      </c>
      <c r="S3449" s="12">
        <f>(((K3449/60)/60)/24)+DATE(1970,1,1)</f>
        <v>42402.889027777783</v>
      </c>
      <c r="T3449" s="12">
        <f t="shared" si="269"/>
        <v>42447.847361111111</v>
      </c>
    </row>
    <row r="3450" spans="1:20" ht="45" x14ac:dyDescent="0.25">
      <c r="A3450" s="7">
        <f t="shared" si="265"/>
        <v>110</v>
      </c>
      <c r="B3450">
        <v>3448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8">
        <f t="shared" si="266"/>
        <v>51.222222222222221</v>
      </c>
      <c r="Q3450" t="str">
        <f t="shared" si="267"/>
        <v>theater</v>
      </c>
      <c r="R3450" t="str">
        <f t="shared" si="268"/>
        <v>plays</v>
      </c>
      <c r="S3450" s="12">
        <f>(((K3450/60)/60)/24)+DATE(1970,1,1)</f>
        <v>41960.119085648148</v>
      </c>
      <c r="T3450" s="12">
        <f t="shared" si="269"/>
        <v>41990.119085648148</v>
      </c>
    </row>
    <row r="3451" spans="1:20" ht="45" x14ac:dyDescent="0.25">
      <c r="A3451" s="7">
        <f t="shared" si="265"/>
        <v>171</v>
      </c>
      <c r="B3451">
        <v>3449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8">
        <f t="shared" si="266"/>
        <v>68.25</v>
      </c>
      <c r="Q3451" t="str">
        <f t="shared" si="267"/>
        <v>theater</v>
      </c>
      <c r="R3451" t="str">
        <f t="shared" si="268"/>
        <v>plays</v>
      </c>
      <c r="S3451" s="12">
        <f>(((K3451/60)/60)/24)+DATE(1970,1,1)</f>
        <v>42532.052523148144</v>
      </c>
      <c r="T3451" s="12">
        <f t="shared" si="269"/>
        <v>42560.166666666672</v>
      </c>
    </row>
    <row r="3452" spans="1:20" ht="60" x14ac:dyDescent="0.25">
      <c r="A3452" s="7">
        <f t="shared" si="265"/>
        <v>152</v>
      </c>
      <c r="B3452">
        <v>3450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8">
        <f t="shared" si="266"/>
        <v>19.487179487179485</v>
      </c>
      <c r="Q3452" t="str">
        <f t="shared" si="267"/>
        <v>theater</v>
      </c>
      <c r="R3452" t="str">
        <f t="shared" si="268"/>
        <v>plays</v>
      </c>
      <c r="S3452" s="12">
        <f>(((K3452/60)/60)/24)+DATE(1970,1,1)</f>
        <v>42036.704525462963</v>
      </c>
      <c r="T3452" s="12">
        <f t="shared" si="269"/>
        <v>42096.662858796291</v>
      </c>
    </row>
    <row r="3453" spans="1:20" ht="60" x14ac:dyDescent="0.25">
      <c r="A3453" s="7">
        <f t="shared" si="265"/>
        <v>101</v>
      </c>
      <c r="B3453">
        <v>3451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8">
        <f t="shared" si="266"/>
        <v>41.125</v>
      </c>
      <c r="Q3453" t="str">
        <f t="shared" si="267"/>
        <v>theater</v>
      </c>
      <c r="R3453" t="str">
        <f t="shared" si="268"/>
        <v>plays</v>
      </c>
      <c r="S3453" s="12">
        <f>(((K3453/60)/60)/24)+DATE(1970,1,1)</f>
        <v>42088.723692129628</v>
      </c>
      <c r="T3453" s="12">
        <f t="shared" si="269"/>
        <v>42115.723692129628</v>
      </c>
    </row>
    <row r="3454" spans="1:20" ht="60" x14ac:dyDescent="0.25">
      <c r="A3454" s="7">
        <f t="shared" si="265"/>
        <v>153</v>
      </c>
      <c r="B3454">
        <v>3452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8">
        <f t="shared" si="266"/>
        <v>41.405405405405403</v>
      </c>
      <c r="Q3454" t="str">
        <f t="shared" si="267"/>
        <v>theater</v>
      </c>
      <c r="R3454" t="str">
        <f t="shared" si="268"/>
        <v>plays</v>
      </c>
      <c r="S3454" s="12">
        <f>(((K3454/60)/60)/24)+DATE(1970,1,1)</f>
        <v>41820.639189814814</v>
      </c>
      <c r="T3454" s="12">
        <f t="shared" si="269"/>
        <v>41843.165972222225</v>
      </c>
    </row>
    <row r="3455" spans="1:20" ht="45" x14ac:dyDescent="0.25">
      <c r="A3455" s="7">
        <f t="shared" si="265"/>
        <v>128</v>
      </c>
      <c r="B3455">
        <v>3453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8">
        <f t="shared" si="266"/>
        <v>27.5</v>
      </c>
      <c r="Q3455" t="str">
        <f t="shared" si="267"/>
        <v>theater</v>
      </c>
      <c r="R3455" t="str">
        <f t="shared" si="268"/>
        <v>plays</v>
      </c>
      <c r="S3455" s="12">
        <f>(((K3455/60)/60)/24)+DATE(1970,1,1)</f>
        <v>42535.97865740741</v>
      </c>
      <c r="T3455" s="12">
        <f t="shared" si="269"/>
        <v>42595.97865740741</v>
      </c>
    </row>
    <row r="3456" spans="1:20" ht="60" x14ac:dyDescent="0.25">
      <c r="A3456" s="7">
        <f t="shared" si="265"/>
        <v>101</v>
      </c>
      <c r="B3456">
        <v>3454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8">
        <f t="shared" si="266"/>
        <v>33.571428571428569</v>
      </c>
      <c r="Q3456" t="str">
        <f t="shared" si="267"/>
        <v>theater</v>
      </c>
      <c r="R3456" t="str">
        <f t="shared" si="268"/>
        <v>plays</v>
      </c>
      <c r="S3456" s="12">
        <f>(((K3456/60)/60)/24)+DATE(1970,1,1)</f>
        <v>41821.698599537034</v>
      </c>
      <c r="T3456" s="12">
        <f t="shared" si="269"/>
        <v>41851.698599537034</v>
      </c>
    </row>
    <row r="3457" spans="1:20" ht="60" x14ac:dyDescent="0.25">
      <c r="A3457" s="7">
        <f t="shared" si="265"/>
        <v>101</v>
      </c>
      <c r="B3457">
        <v>3455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8">
        <f t="shared" si="266"/>
        <v>145.86956521739131</v>
      </c>
      <c r="Q3457" t="str">
        <f t="shared" si="267"/>
        <v>theater</v>
      </c>
      <c r="R3457" t="str">
        <f t="shared" si="268"/>
        <v>plays</v>
      </c>
      <c r="S3457" s="12">
        <f>(((K3457/60)/60)/24)+DATE(1970,1,1)</f>
        <v>42626.7503125</v>
      </c>
      <c r="T3457" s="12">
        <f t="shared" si="269"/>
        <v>42656.7503125</v>
      </c>
    </row>
    <row r="3458" spans="1:20" ht="60" x14ac:dyDescent="0.25">
      <c r="A3458" s="7">
        <f t="shared" si="265"/>
        <v>191</v>
      </c>
      <c r="B3458">
        <v>3456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8">
        <f t="shared" si="266"/>
        <v>358.6875</v>
      </c>
      <c r="Q3458" t="str">
        <f t="shared" si="267"/>
        <v>theater</v>
      </c>
      <c r="R3458" t="str">
        <f t="shared" si="268"/>
        <v>plays</v>
      </c>
      <c r="S3458" s="12">
        <f>(((K3458/60)/60)/24)+DATE(1970,1,1)</f>
        <v>41821.205636574072</v>
      </c>
      <c r="T3458" s="12">
        <f t="shared" si="269"/>
        <v>41852.290972222225</v>
      </c>
    </row>
    <row r="3459" spans="1:20" ht="30" x14ac:dyDescent="0.25">
      <c r="A3459" s="7">
        <f t="shared" ref="A3459:A3522" si="270">IF(E3459&gt;0,ROUND(100*F3459/E3459,0),0)</f>
        <v>140</v>
      </c>
      <c r="B3459">
        <v>3457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8">
        <f t="shared" ref="P3459:P3522" si="271">IF(M3459&gt;0,F3459/M3459,0)</f>
        <v>50.981818181818184</v>
      </c>
      <c r="Q3459" t="str">
        <f t="shared" ref="Q3459:Q3522" si="272">MID(O3459,1,FIND("/",O3459)-1)</f>
        <v>theater</v>
      </c>
      <c r="R3459" t="str">
        <f t="shared" ref="R3459:R3522" si="273">MID(O3459,FIND("/",O3459)+1,LEN(O3459)-FIND("/",O3459))</f>
        <v>plays</v>
      </c>
      <c r="S3459" s="12">
        <f>(((K3459/60)/60)/24)+DATE(1970,1,1)</f>
        <v>42016.706678240742</v>
      </c>
      <c r="T3459" s="12">
        <f t="shared" ref="T3459:T3522" si="274">(((J3459/60)/60)/24)+DATE(1970,1,1)</f>
        <v>42047.249305555553</v>
      </c>
    </row>
    <row r="3460" spans="1:20" ht="60" x14ac:dyDescent="0.25">
      <c r="A3460" s="7">
        <f t="shared" si="270"/>
        <v>124</v>
      </c>
      <c r="B3460">
        <v>3458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8">
        <f t="shared" si="271"/>
        <v>45.037037037037038</v>
      </c>
      <c r="Q3460" t="str">
        <f t="shared" si="272"/>
        <v>theater</v>
      </c>
      <c r="R3460" t="str">
        <f t="shared" si="273"/>
        <v>plays</v>
      </c>
      <c r="S3460" s="12">
        <f>(((K3460/60)/60)/24)+DATE(1970,1,1)</f>
        <v>42011.202581018515</v>
      </c>
      <c r="T3460" s="12">
        <f t="shared" si="274"/>
        <v>42038.185416666667</v>
      </c>
    </row>
    <row r="3461" spans="1:20" ht="60" x14ac:dyDescent="0.25">
      <c r="A3461" s="7">
        <f t="shared" si="270"/>
        <v>126</v>
      </c>
      <c r="B3461">
        <v>3459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8">
        <f t="shared" si="271"/>
        <v>17.527777777777779</v>
      </c>
      <c r="Q3461" t="str">
        <f t="shared" si="272"/>
        <v>theater</v>
      </c>
      <c r="R3461" t="str">
        <f t="shared" si="273"/>
        <v>plays</v>
      </c>
      <c r="S3461" s="12">
        <f>(((K3461/60)/60)/24)+DATE(1970,1,1)</f>
        <v>42480.479861111111</v>
      </c>
      <c r="T3461" s="12">
        <f t="shared" si="274"/>
        <v>42510.479861111111</v>
      </c>
    </row>
    <row r="3462" spans="1:20" ht="45" x14ac:dyDescent="0.25">
      <c r="A3462" s="7">
        <f t="shared" si="270"/>
        <v>190</v>
      </c>
      <c r="B3462">
        <v>3460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8">
        <f t="shared" si="271"/>
        <v>50</v>
      </c>
      <c r="Q3462" t="str">
        <f t="shared" si="272"/>
        <v>theater</v>
      </c>
      <c r="R3462" t="str">
        <f t="shared" si="273"/>
        <v>plays</v>
      </c>
      <c r="S3462" s="12">
        <f>(((K3462/60)/60)/24)+DATE(1970,1,1)</f>
        <v>41852.527222222219</v>
      </c>
      <c r="T3462" s="12">
        <f t="shared" si="274"/>
        <v>41866.527222222219</v>
      </c>
    </row>
    <row r="3463" spans="1:20" ht="60" x14ac:dyDescent="0.25">
      <c r="A3463" s="7">
        <f t="shared" si="270"/>
        <v>139</v>
      </c>
      <c r="B3463">
        <v>3461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8">
        <f t="shared" si="271"/>
        <v>57.916666666666664</v>
      </c>
      <c r="Q3463" t="str">
        <f t="shared" si="272"/>
        <v>theater</v>
      </c>
      <c r="R3463" t="str">
        <f t="shared" si="273"/>
        <v>plays</v>
      </c>
      <c r="S3463" s="12">
        <f>(((K3463/60)/60)/24)+DATE(1970,1,1)</f>
        <v>42643.632858796293</v>
      </c>
      <c r="T3463" s="12">
        <f t="shared" si="274"/>
        <v>42672.125</v>
      </c>
    </row>
    <row r="3464" spans="1:20" ht="45" x14ac:dyDescent="0.25">
      <c r="A3464" s="7">
        <f t="shared" si="270"/>
        <v>202</v>
      </c>
      <c r="B3464">
        <v>3462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8">
        <f t="shared" si="271"/>
        <v>29.705882352941178</v>
      </c>
      <c r="Q3464" t="str">
        <f t="shared" si="272"/>
        <v>theater</v>
      </c>
      <c r="R3464" t="str">
        <f t="shared" si="273"/>
        <v>plays</v>
      </c>
      <c r="S3464" s="12">
        <f>(((K3464/60)/60)/24)+DATE(1970,1,1)</f>
        <v>42179.898472222223</v>
      </c>
      <c r="T3464" s="12">
        <f t="shared" si="274"/>
        <v>42195.75</v>
      </c>
    </row>
    <row r="3465" spans="1:20" ht="45" x14ac:dyDescent="0.25">
      <c r="A3465" s="7">
        <f t="shared" si="270"/>
        <v>103</v>
      </c>
      <c r="B3465">
        <v>3463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8">
        <f t="shared" si="271"/>
        <v>90.684210526315795</v>
      </c>
      <c r="Q3465" t="str">
        <f t="shared" si="272"/>
        <v>theater</v>
      </c>
      <c r="R3465" t="str">
        <f t="shared" si="273"/>
        <v>plays</v>
      </c>
      <c r="S3465" s="12">
        <f>(((K3465/60)/60)/24)+DATE(1970,1,1)</f>
        <v>42612.918807870374</v>
      </c>
      <c r="T3465" s="12">
        <f t="shared" si="274"/>
        <v>42654.165972222225</v>
      </c>
    </row>
    <row r="3466" spans="1:20" ht="60" x14ac:dyDescent="0.25">
      <c r="A3466" s="7">
        <f t="shared" si="270"/>
        <v>102</v>
      </c>
      <c r="B3466">
        <v>3464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8">
        <f t="shared" si="271"/>
        <v>55.012688172043013</v>
      </c>
      <c r="Q3466" t="str">
        <f t="shared" si="272"/>
        <v>theater</v>
      </c>
      <c r="R3466" t="str">
        <f t="shared" si="273"/>
        <v>plays</v>
      </c>
      <c r="S3466" s="12">
        <f>(((K3466/60)/60)/24)+DATE(1970,1,1)</f>
        <v>42575.130057870367</v>
      </c>
      <c r="T3466" s="12">
        <f t="shared" si="274"/>
        <v>42605.130057870367</v>
      </c>
    </row>
    <row r="3467" spans="1:20" ht="45" x14ac:dyDescent="0.25">
      <c r="A3467" s="7">
        <f t="shared" si="270"/>
        <v>103</v>
      </c>
      <c r="B3467">
        <v>3465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8">
        <f t="shared" si="271"/>
        <v>57.222222222222221</v>
      </c>
      <c r="Q3467" t="str">
        <f t="shared" si="272"/>
        <v>theater</v>
      </c>
      <c r="R3467" t="str">
        <f t="shared" si="273"/>
        <v>plays</v>
      </c>
      <c r="S3467" s="12">
        <f>(((K3467/60)/60)/24)+DATE(1970,1,1)</f>
        <v>42200.625833333332</v>
      </c>
      <c r="T3467" s="12">
        <f t="shared" si="274"/>
        <v>42225.666666666672</v>
      </c>
    </row>
    <row r="3468" spans="1:20" ht="45" x14ac:dyDescent="0.25">
      <c r="A3468" s="7">
        <f t="shared" si="270"/>
        <v>127</v>
      </c>
      <c r="B3468">
        <v>3466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8">
        <f t="shared" si="271"/>
        <v>72.950819672131146</v>
      </c>
      <c r="Q3468" t="str">
        <f t="shared" si="272"/>
        <v>theater</v>
      </c>
      <c r="R3468" t="str">
        <f t="shared" si="273"/>
        <v>plays</v>
      </c>
      <c r="S3468" s="12">
        <f>(((K3468/60)/60)/24)+DATE(1970,1,1)</f>
        <v>42420.019097222219</v>
      </c>
      <c r="T3468" s="12">
        <f t="shared" si="274"/>
        <v>42479.977430555555</v>
      </c>
    </row>
    <row r="3469" spans="1:20" x14ac:dyDescent="0.25">
      <c r="A3469" s="7">
        <f t="shared" si="270"/>
        <v>101</v>
      </c>
      <c r="B3469">
        <v>3467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8">
        <f t="shared" si="271"/>
        <v>64.468085106382972</v>
      </c>
      <c r="Q3469" t="str">
        <f t="shared" si="272"/>
        <v>theater</v>
      </c>
      <c r="R3469" t="str">
        <f t="shared" si="273"/>
        <v>plays</v>
      </c>
      <c r="S3469" s="12">
        <f>(((K3469/60)/60)/24)+DATE(1970,1,1)</f>
        <v>42053.671666666662</v>
      </c>
      <c r="T3469" s="12">
        <f t="shared" si="274"/>
        <v>42083.630000000005</v>
      </c>
    </row>
    <row r="3470" spans="1:20" ht="45" x14ac:dyDescent="0.25">
      <c r="A3470" s="7">
        <f t="shared" si="270"/>
        <v>122</v>
      </c>
      <c r="B3470">
        <v>3468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8">
        <f t="shared" si="271"/>
        <v>716.35294117647061</v>
      </c>
      <c r="Q3470" t="str">
        <f t="shared" si="272"/>
        <v>theater</v>
      </c>
      <c r="R3470" t="str">
        <f t="shared" si="273"/>
        <v>plays</v>
      </c>
      <c r="S3470" s="12">
        <f>(((K3470/60)/60)/24)+DATE(1970,1,1)</f>
        <v>42605.765381944439</v>
      </c>
      <c r="T3470" s="12">
        <f t="shared" si="274"/>
        <v>42634.125</v>
      </c>
    </row>
    <row r="3471" spans="1:20" ht="60" x14ac:dyDescent="0.25">
      <c r="A3471" s="7">
        <f t="shared" si="270"/>
        <v>113</v>
      </c>
      <c r="B3471">
        <v>3469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8">
        <f t="shared" si="271"/>
        <v>50.396825396825399</v>
      </c>
      <c r="Q3471" t="str">
        <f t="shared" si="272"/>
        <v>theater</v>
      </c>
      <c r="R3471" t="str">
        <f t="shared" si="273"/>
        <v>plays</v>
      </c>
      <c r="S3471" s="12">
        <f>(((K3471/60)/60)/24)+DATE(1970,1,1)</f>
        <v>42458.641724537039</v>
      </c>
      <c r="T3471" s="12">
        <f t="shared" si="274"/>
        <v>42488.641724537039</v>
      </c>
    </row>
    <row r="3472" spans="1:20" ht="45" x14ac:dyDescent="0.25">
      <c r="A3472" s="7">
        <f t="shared" si="270"/>
        <v>150</v>
      </c>
      <c r="B3472">
        <v>3470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8">
        <f t="shared" si="271"/>
        <v>41.666666666666664</v>
      </c>
      <c r="Q3472" t="str">
        <f t="shared" si="272"/>
        <v>theater</v>
      </c>
      <c r="R3472" t="str">
        <f t="shared" si="273"/>
        <v>plays</v>
      </c>
      <c r="S3472" s="12">
        <f>(((K3472/60)/60)/24)+DATE(1970,1,1)</f>
        <v>42529.022013888884</v>
      </c>
      <c r="T3472" s="12">
        <f t="shared" si="274"/>
        <v>42566.901388888888</v>
      </c>
    </row>
    <row r="3473" spans="1:20" ht="60" x14ac:dyDescent="0.25">
      <c r="A3473" s="7">
        <f t="shared" si="270"/>
        <v>215</v>
      </c>
      <c r="B3473">
        <v>3471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8">
        <f t="shared" si="271"/>
        <v>35.766666666666666</v>
      </c>
      <c r="Q3473" t="str">
        <f t="shared" si="272"/>
        <v>theater</v>
      </c>
      <c r="R3473" t="str">
        <f t="shared" si="273"/>
        <v>plays</v>
      </c>
      <c r="S3473" s="12">
        <f>(((K3473/60)/60)/24)+DATE(1970,1,1)</f>
        <v>41841.820486111108</v>
      </c>
      <c r="T3473" s="12">
        <f t="shared" si="274"/>
        <v>41882.833333333336</v>
      </c>
    </row>
    <row r="3474" spans="1:20" ht="60" x14ac:dyDescent="0.25">
      <c r="A3474" s="7">
        <f t="shared" si="270"/>
        <v>102</v>
      </c>
      <c r="B3474">
        <v>3472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8">
        <f t="shared" si="271"/>
        <v>88.739130434782609</v>
      </c>
      <c r="Q3474" t="str">
        <f t="shared" si="272"/>
        <v>theater</v>
      </c>
      <c r="R3474" t="str">
        <f t="shared" si="273"/>
        <v>plays</v>
      </c>
      <c r="S3474" s="12">
        <f>(((K3474/60)/60)/24)+DATE(1970,1,1)</f>
        <v>41928.170497685183</v>
      </c>
      <c r="T3474" s="12">
        <f t="shared" si="274"/>
        <v>41949.249305555553</v>
      </c>
    </row>
    <row r="3475" spans="1:20" ht="60" x14ac:dyDescent="0.25">
      <c r="A3475" s="7">
        <f t="shared" si="270"/>
        <v>100</v>
      </c>
      <c r="B3475">
        <v>3473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8">
        <f t="shared" si="271"/>
        <v>148.4848484848485</v>
      </c>
      <c r="Q3475" t="str">
        <f t="shared" si="272"/>
        <v>theater</v>
      </c>
      <c r="R3475" t="str">
        <f t="shared" si="273"/>
        <v>plays</v>
      </c>
      <c r="S3475" s="12">
        <f>(((K3475/60)/60)/24)+DATE(1970,1,1)</f>
        <v>42062.834444444445</v>
      </c>
      <c r="T3475" s="12">
        <f t="shared" si="274"/>
        <v>42083.852083333331</v>
      </c>
    </row>
    <row r="3476" spans="1:20" ht="60" x14ac:dyDescent="0.25">
      <c r="A3476" s="7">
        <f t="shared" si="270"/>
        <v>101</v>
      </c>
      <c r="B3476">
        <v>3474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8">
        <f t="shared" si="271"/>
        <v>51.794871794871796</v>
      </c>
      <c r="Q3476" t="str">
        <f t="shared" si="272"/>
        <v>theater</v>
      </c>
      <c r="R3476" t="str">
        <f t="shared" si="273"/>
        <v>plays</v>
      </c>
      <c r="S3476" s="12">
        <f>(((K3476/60)/60)/24)+DATE(1970,1,1)</f>
        <v>42541.501516203702</v>
      </c>
      <c r="T3476" s="12">
        <f t="shared" si="274"/>
        <v>42571.501516203702</v>
      </c>
    </row>
    <row r="3477" spans="1:20" ht="45" x14ac:dyDescent="0.25">
      <c r="A3477" s="7">
        <f t="shared" si="270"/>
        <v>113</v>
      </c>
      <c r="B3477">
        <v>3475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8">
        <f t="shared" si="271"/>
        <v>20</v>
      </c>
      <c r="Q3477" t="str">
        <f t="shared" si="272"/>
        <v>theater</v>
      </c>
      <c r="R3477" t="str">
        <f t="shared" si="273"/>
        <v>plays</v>
      </c>
      <c r="S3477" s="12">
        <f>(((K3477/60)/60)/24)+DATE(1970,1,1)</f>
        <v>41918.880833333329</v>
      </c>
      <c r="T3477" s="12">
        <f t="shared" si="274"/>
        <v>41946</v>
      </c>
    </row>
    <row r="3478" spans="1:20" ht="60" x14ac:dyDescent="0.25">
      <c r="A3478" s="7">
        <f t="shared" si="270"/>
        <v>104</v>
      </c>
      <c r="B3478">
        <v>3476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8">
        <f t="shared" si="271"/>
        <v>52</v>
      </c>
      <c r="Q3478" t="str">
        <f t="shared" si="272"/>
        <v>theater</v>
      </c>
      <c r="R3478" t="str">
        <f t="shared" si="273"/>
        <v>plays</v>
      </c>
      <c r="S3478" s="12">
        <f>(((K3478/60)/60)/24)+DATE(1970,1,1)</f>
        <v>41921.279976851853</v>
      </c>
      <c r="T3478" s="12">
        <f t="shared" si="274"/>
        <v>41939.125</v>
      </c>
    </row>
    <row r="3479" spans="1:20" ht="45" x14ac:dyDescent="0.25">
      <c r="A3479" s="7">
        <f t="shared" si="270"/>
        <v>115</v>
      </c>
      <c r="B3479">
        <v>3477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8">
        <f t="shared" si="271"/>
        <v>53.230769230769234</v>
      </c>
      <c r="Q3479" t="str">
        <f t="shared" si="272"/>
        <v>theater</v>
      </c>
      <c r="R3479" t="str">
        <f t="shared" si="273"/>
        <v>plays</v>
      </c>
      <c r="S3479" s="12">
        <f>(((K3479/60)/60)/24)+DATE(1970,1,1)</f>
        <v>42128.736608796295</v>
      </c>
      <c r="T3479" s="12">
        <f t="shared" si="274"/>
        <v>42141.125</v>
      </c>
    </row>
    <row r="3480" spans="1:20" ht="45" x14ac:dyDescent="0.25">
      <c r="A3480" s="7">
        <f t="shared" si="270"/>
        <v>113</v>
      </c>
      <c r="B3480">
        <v>3478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8">
        <f t="shared" si="271"/>
        <v>39.596491228070178</v>
      </c>
      <c r="Q3480" t="str">
        <f t="shared" si="272"/>
        <v>theater</v>
      </c>
      <c r="R3480" t="str">
        <f t="shared" si="273"/>
        <v>plays</v>
      </c>
      <c r="S3480" s="12">
        <f>(((K3480/60)/60)/24)+DATE(1970,1,1)</f>
        <v>42053.916921296302</v>
      </c>
      <c r="T3480" s="12">
        <f t="shared" si="274"/>
        <v>42079.875</v>
      </c>
    </row>
    <row r="3481" spans="1:20" ht="45" x14ac:dyDescent="0.25">
      <c r="A3481" s="7">
        <f t="shared" si="270"/>
        <v>128</v>
      </c>
      <c r="B3481">
        <v>3479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8">
        <f t="shared" si="271"/>
        <v>34.25</v>
      </c>
      <c r="Q3481" t="str">
        <f t="shared" si="272"/>
        <v>theater</v>
      </c>
      <c r="R3481" t="str">
        <f t="shared" si="273"/>
        <v>plays</v>
      </c>
      <c r="S3481" s="12">
        <f>(((K3481/60)/60)/24)+DATE(1970,1,1)</f>
        <v>41781.855092592588</v>
      </c>
      <c r="T3481" s="12">
        <f t="shared" si="274"/>
        <v>41811.855092592588</v>
      </c>
    </row>
    <row r="3482" spans="1:20" ht="45" x14ac:dyDescent="0.25">
      <c r="A3482" s="7">
        <f t="shared" si="270"/>
        <v>143</v>
      </c>
      <c r="B3482">
        <v>3480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8">
        <f t="shared" si="271"/>
        <v>164.61538461538461</v>
      </c>
      <c r="Q3482" t="str">
        <f t="shared" si="272"/>
        <v>theater</v>
      </c>
      <c r="R3482" t="str">
        <f t="shared" si="273"/>
        <v>plays</v>
      </c>
      <c r="S3482" s="12">
        <f>(((K3482/60)/60)/24)+DATE(1970,1,1)</f>
        <v>42171.317442129628</v>
      </c>
      <c r="T3482" s="12">
        <f t="shared" si="274"/>
        <v>42195.875</v>
      </c>
    </row>
    <row r="3483" spans="1:20" ht="60" x14ac:dyDescent="0.25">
      <c r="A3483" s="7">
        <f t="shared" si="270"/>
        <v>119</v>
      </c>
      <c r="B3483">
        <v>3481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8">
        <f t="shared" si="271"/>
        <v>125.05263157894737</v>
      </c>
      <c r="Q3483" t="str">
        <f t="shared" si="272"/>
        <v>theater</v>
      </c>
      <c r="R3483" t="str">
        <f t="shared" si="273"/>
        <v>plays</v>
      </c>
      <c r="S3483" s="12">
        <f>(((K3483/60)/60)/24)+DATE(1970,1,1)</f>
        <v>41989.24754629629</v>
      </c>
      <c r="T3483" s="12">
        <f t="shared" si="274"/>
        <v>42006.24754629629</v>
      </c>
    </row>
    <row r="3484" spans="1:20" ht="45" x14ac:dyDescent="0.25">
      <c r="A3484" s="7">
        <f t="shared" si="270"/>
        <v>138</v>
      </c>
      <c r="B3484">
        <v>3482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8">
        <f t="shared" si="271"/>
        <v>51.875</v>
      </c>
      <c r="Q3484" t="str">
        <f t="shared" si="272"/>
        <v>theater</v>
      </c>
      <c r="R3484" t="str">
        <f t="shared" si="273"/>
        <v>plays</v>
      </c>
      <c r="S3484" s="12">
        <f>(((K3484/60)/60)/24)+DATE(1970,1,1)</f>
        <v>41796.771597222221</v>
      </c>
      <c r="T3484" s="12">
        <f t="shared" si="274"/>
        <v>41826.771597222221</v>
      </c>
    </row>
    <row r="3485" spans="1:20" ht="45" x14ac:dyDescent="0.25">
      <c r="A3485" s="7">
        <f t="shared" si="270"/>
        <v>160</v>
      </c>
      <c r="B3485">
        <v>3483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8">
        <f t="shared" si="271"/>
        <v>40.285714285714285</v>
      </c>
      <c r="Q3485" t="str">
        <f t="shared" si="272"/>
        <v>theater</v>
      </c>
      <c r="R3485" t="str">
        <f t="shared" si="273"/>
        <v>plays</v>
      </c>
      <c r="S3485" s="12">
        <f>(((K3485/60)/60)/24)+DATE(1970,1,1)</f>
        <v>41793.668761574074</v>
      </c>
      <c r="T3485" s="12">
        <f t="shared" si="274"/>
        <v>41823.668761574074</v>
      </c>
    </row>
    <row r="3486" spans="1:20" ht="60" x14ac:dyDescent="0.25">
      <c r="A3486" s="7">
        <f t="shared" si="270"/>
        <v>114</v>
      </c>
      <c r="B3486">
        <v>3484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8">
        <f t="shared" si="271"/>
        <v>64.909090909090907</v>
      </c>
      <c r="Q3486" t="str">
        <f t="shared" si="272"/>
        <v>theater</v>
      </c>
      <c r="R3486" t="str">
        <f t="shared" si="273"/>
        <v>plays</v>
      </c>
      <c r="S3486" s="12">
        <f>(((K3486/60)/60)/24)+DATE(1970,1,1)</f>
        <v>42506.760405092587</v>
      </c>
      <c r="T3486" s="12">
        <f t="shared" si="274"/>
        <v>42536.760405092587</v>
      </c>
    </row>
    <row r="3487" spans="1:20" ht="60" x14ac:dyDescent="0.25">
      <c r="A3487" s="7">
        <f t="shared" si="270"/>
        <v>101</v>
      </c>
      <c r="B3487">
        <v>3485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8">
        <f t="shared" si="271"/>
        <v>55.333333333333336</v>
      </c>
      <c r="Q3487" t="str">
        <f t="shared" si="272"/>
        <v>theater</v>
      </c>
      <c r="R3487" t="str">
        <f t="shared" si="273"/>
        <v>plays</v>
      </c>
      <c r="S3487" s="12">
        <f>(((K3487/60)/60)/24)+DATE(1970,1,1)</f>
        <v>42372.693055555559</v>
      </c>
      <c r="T3487" s="12">
        <f t="shared" si="274"/>
        <v>42402.693055555559</v>
      </c>
    </row>
    <row r="3488" spans="1:20" ht="45" x14ac:dyDescent="0.25">
      <c r="A3488" s="7">
        <f t="shared" si="270"/>
        <v>155</v>
      </c>
      <c r="B3488">
        <v>3486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8">
        <f t="shared" si="271"/>
        <v>83.142857142857139</v>
      </c>
      <c r="Q3488" t="str">
        <f t="shared" si="272"/>
        <v>theater</v>
      </c>
      <c r="R3488" t="str">
        <f t="shared" si="273"/>
        <v>plays</v>
      </c>
      <c r="S3488" s="12">
        <f>(((K3488/60)/60)/24)+DATE(1970,1,1)</f>
        <v>42126.87501157407</v>
      </c>
      <c r="T3488" s="12">
        <f t="shared" si="274"/>
        <v>42158.290972222225</v>
      </c>
    </row>
    <row r="3489" spans="1:20" ht="60" x14ac:dyDescent="0.25">
      <c r="A3489" s="7">
        <f t="shared" si="270"/>
        <v>128</v>
      </c>
      <c r="B3489">
        <v>3487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8">
        <f t="shared" si="271"/>
        <v>38.712121212121211</v>
      </c>
      <c r="Q3489" t="str">
        <f t="shared" si="272"/>
        <v>theater</v>
      </c>
      <c r="R3489" t="str">
        <f t="shared" si="273"/>
        <v>plays</v>
      </c>
      <c r="S3489" s="12">
        <f>(((K3489/60)/60)/24)+DATE(1970,1,1)</f>
        <v>42149.940416666665</v>
      </c>
      <c r="T3489" s="12">
        <f t="shared" si="274"/>
        <v>42179.940416666665</v>
      </c>
    </row>
    <row r="3490" spans="1:20" ht="60" x14ac:dyDescent="0.25">
      <c r="A3490" s="7">
        <f t="shared" si="270"/>
        <v>121</v>
      </c>
      <c r="B3490">
        <v>3488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8">
        <f t="shared" si="271"/>
        <v>125.37931034482759</v>
      </c>
      <c r="Q3490" t="str">
        <f t="shared" si="272"/>
        <v>theater</v>
      </c>
      <c r="R3490" t="str">
        <f t="shared" si="273"/>
        <v>plays</v>
      </c>
      <c r="S3490" s="12">
        <f>(((K3490/60)/60)/24)+DATE(1970,1,1)</f>
        <v>42087.768055555556</v>
      </c>
      <c r="T3490" s="12">
        <f t="shared" si="274"/>
        <v>42111.666666666672</v>
      </c>
    </row>
    <row r="3491" spans="1:20" ht="60" x14ac:dyDescent="0.25">
      <c r="A3491" s="7">
        <f t="shared" si="270"/>
        <v>113</v>
      </c>
      <c r="B3491">
        <v>3489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8">
        <f t="shared" si="271"/>
        <v>78.263888888888886</v>
      </c>
      <c r="Q3491" t="str">
        <f t="shared" si="272"/>
        <v>theater</v>
      </c>
      <c r="R3491" t="str">
        <f t="shared" si="273"/>
        <v>plays</v>
      </c>
      <c r="S3491" s="12">
        <f>(((K3491/60)/60)/24)+DATE(1970,1,1)</f>
        <v>41753.635775462964</v>
      </c>
      <c r="T3491" s="12">
        <f t="shared" si="274"/>
        <v>41783.875</v>
      </c>
    </row>
    <row r="3492" spans="1:20" ht="60" x14ac:dyDescent="0.25">
      <c r="A3492" s="7">
        <f t="shared" si="270"/>
        <v>128</v>
      </c>
      <c r="B3492">
        <v>3490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8">
        <f t="shared" si="271"/>
        <v>47.222222222222221</v>
      </c>
      <c r="Q3492" t="str">
        <f t="shared" si="272"/>
        <v>theater</v>
      </c>
      <c r="R3492" t="str">
        <f t="shared" si="273"/>
        <v>plays</v>
      </c>
      <c r="S3492" s="12">
        <f>(((K3492/60)/60)/24)+DATE(1970,1,1)</f>
        <v>42443.802361111113</v>
      </c>
      <c r="T3492" s="12">
        <f t="shared" si="274"/>
        <v>42473.802361111113</v>
      </c>
    </row>
    <row r="3493" spans="1:20" ht="60" x14ac:dyDescent="0.25">
      <c r="A3493" s="7">
        <f t="shared" si="270"/>
        <v>158</v>
      </c>
      <c r="B3493">
        <v>3491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8">
        <f t="shared" si="271"/>
        <v>79.099999999999994</v>
      </c>
      <c r="Q3493" t="str">
        <f t="shared" si="272"/>
        <v>theater</v>
      </c>
      <c r="R3493" t="str">
        <f t="shared" si="273"/>
        <v>plays</v>
      </c>
      <c r="S3493" s="12">
        <f>(((K3493/60)/60)/24)+DATE(1970,1,1)</f>
        <v>42121.249814814815</v>
      </c>
      <c r="T3493" s="12">
        <f t="shared" si="274"/>
        <v>42142.249814814815</v>
      </c>
    </row>
    <row r="3494" spans="1:20" ht="45" x14ac:dyDescent="0.25">
      <c r="A3494" s="7">
        <f t="shared" si="270"/>
        <v>105</v>
      </c>
      <c r="B3494">
        <v>3492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8">
        <f t="shared" si="271"/>
        <v>114.29199999999999</v>
      </c>
      <c r="Q3494" t="str">
        <f t="shared" si="272"/>
        <v>theater</v>
      </c>
      <c r="R3494" t="str">
        <f t="shared" si="273"/>
        <v>plays</v>
      </c>
      <c r="S3494" s="12">
        <f>(((K3494/60)/60)/24)+DATE(1970,1,1)</f>
        <v>42268.009224537032</v>
      </c>
      <c r="T3494" s="12">
        <f t="shared" si="274"/>
        <v>42303.009224537032</v>
      </c>
    </row>
    <row r="3495" spans="1:20" ht="60" x14ac:dyDescent="0.25">
      <c r="A3495" s="7">
        <f t="shared" si="270"/>
        <v>100</v>
      </c>
      <c r="B3495">
        <v>3493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8">
        <f t="shared" si="271"/>
        <v>51.724137931034484</v>
      </c>
      <c r="Q3495" t="str">
        <f t="shared" si="272"/>
        <v>theater</v>
      </c>
      <c r="R3495" t="str">
        <f t="shared" si="273"/>
        <v>plays</v>
      </c>
      <c r="S3495" s="12">
        <f>(((K3495/60)/60)/24)+DATE(1970,1,1)</f>
        <v>41848.866157407407</v>
      </c>
      <c r="T3495" s="12">
        <f t="shared" si="274"/>
        <v>41868.21597222222</v>
      </c>
    </row>
    <row r="3496" spans="1:20" ht="60" x14ac:dyDescent="0.25">
      <c r="A3496" s="7">
        <f t="shared" si="270"/>
        <v>100</v>
      </c>
      <c r="B3496">
        <v>3494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8">
        <f t="shared" si="271"/>
        <v>30.76923076923077</v>
      </c>
      <c r="Q3496" t="str">
        <f t="shared" si="272"/>
        <v>theater</v>
      </c>
      <c r="R3496" t="str">
        <f t="shared" si="273"/>
        <v>plays</v>
      </c>
      <c r="S3496" s="12">
        <f>(((K3496/60)/60)/24)+DATE(1970,1,1)</f>
        <v>42689.214988425927</v>
      </c>
      <c r="T3496" s="12">
        <f t="shared" si="274"/>
        <v>42700.25</v>
      </c>
    </row>
    <row r="3497" spans="1:20" ht="60" x14ac:dyDescent="0.25">
      <c r="A3497" s="7">
        <f t="shared" si="270"/>
        <v>107</v>
      </c>
      <c r="B3497">
        <v>3495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8">
        <f t="shared" si="271"/>
        <v>74.208333333333329</v>
      </c>
      <c r="Q3497" t="str">
        <f t="shared" si="272"/>
        <v>theater</v>
      </c>
      <c r="R3497" t="str">
        <f t="shared" si="273"/>
        <v>plays</v>
      </c>
      <c r="S3497" s="12">
        <f>(((K3497/60)/60)/24)+DATE(1970,1,1)</f>
        <v>41915.762835648151</v>
      </c>
      <c r="T3497" s="12">
        <f t="shared" si="274"/>
        <v>41944.720833333333</v>
      </c>
    </row>
    <row r="3498" spans="1:20" ht="60" x14ac:dyDescent="0.25">
      <c r="A3498" s="7">
        <f t="shared" si="270"/>
        <v>124</v>
      </c>
      <c r="B3498">
        <v>3496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8">
        <f t="shared" si="271"/>
        <v>47.846153846153847</v>
      </c>
      <c r="Q3498" t="str">
        <f t="shared" si="272"/>
        <v>theater</v>
      </c>
      <c r="R3498" t="str">
        <f t="shared" si="273"/>
        <v>plays</v>
      </c>
      <c r="S3498" s="12">
        <f>(((K3498/60)/60)/24)+DATE(1970,1,1)</f>
        <v>42584.846828703703</v>
      </c>
      <c r="T3498" s="12">
        <f t="shared" si="274"/>
        <v>42624.846828703703</v>
      </c>
    </row>
    <row r="3499" spans="1:20" ht="60" x14ac:dyDescent="0.25">
      <c r="A3499" s="7">
        <f t="shared" si="270"/>
        <v>109</v>
      </c>
      <c r="B3499">
        <v>3497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8">
        <f t="shared" si="271"/>
        <v>34.408163265306122</v>
      </c>
      <c r="Q3499" t="str">
        <f t="shared" si="272"/>
        <v>theater</v>
      </c>
      <c r="R3499" t="str">
        <f t="shared" si="273"/>
        <v>plays</v>
      </c>
      <c r="S3499" s="12">
        <f>(((K3499/60)/60)/24)+DATE(1970,1,1)</f>
        <v>42511.741944444439</v>
      </c>
      <c r="T3499" s="12">
        <f t="shared" si="274"/>
        <v>42523.916666666672</v>
      </c>
    </row>
    <row r="3500" spans="1:20" ht="60" x14ac:dyDescent="0.25">
      <c r="A3500" s="7">
        <f t="shared" si="270"/>
        <v>102</v>
      </c>
      <c r="B3500">
        <v>3498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8">
        <f t="shared" si="271"/>
        <v>40.238095238095241</v>
      </c>
      <c r="Q3500" t="str">
        <f t="shared" si="272"/>
        <v>theater</v>
      </c>
      <c r="R3500" t="str">
        <f t="shared" si="273"/>
        <v>plays</v>
      </c>
      <c r="S3500" s="12">
        <f>(((K3500/60)/60)/24)+DATE(1970,1,1)</f>
        <v>42459.15861111111</v>
      </c>
      <c r="T3500" s="12">
        <f t="shared" si="274"/>
        <v>42518.905555555553</v>
      </c>
    </row>
    <row r="3501" spans="1:20" ht="60" x14ac:dyDescent="0.25">
      <c r="A3501" s="7">
        <f t="shared" si="270"/>
        <v>106</v>
      </c>
      <c r="B3501">
        <v>3499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8">
        <f t="shared" si="271"/>
        <v>60.285714285714285</v>
      </c>
      <c r="Q3501" t="str">
        <f t="shared" si="272"/>
        <v>theater</v>
      </c>
      <c r="R3501" t="str">
        <f t="shared" si="273"/>
        <v>plays</v>
      </c>
      <c r="S3501" s="12">
        <f>(((K3501/60)/60)/24)+DATE(1970,1,1)</f>
        <v>42132.036168981482</v>
      </c>
      <c r="T3501" s="12">
        <f t="shared" si="274"/>
        <v>42186.290972222225</v>
      </c>
    </row>
    <row r="3502" spans="1:20" ht="60" x14ac:dyDescent="0.25">
      <c r="A3502" s="7">
        <f t="shared" si="270"/>
        <v>106</v>
      </c>
      <c r="B3502">
        <v>3500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8">
        <f t="shared" si="271"/>
        <v>25.30952380952381</v>
      </c>
      <c r="Q3502" t="str">
        <f t="shared" si="272"/>
        <v>theater</v>
      </c>
      <c r="R3502" t="str">
        <f t="shared" si="273"/>
        <v>plays</v>
      </c>
      <c r="S3502" s="12">
        <f>(((K3502/60)/60)/24)+DATE(1970,1,1)</f>
        <v>42419.91942129629</v>
      </c>
      <c r="T3502" s="12">
        <f t="shared" si="274"/>
        <v>42436.207638888889</v>
      </c>
    </row>
    <row r="3503" spans="1:20" ht="45" x14ac:dyDescent="0.25">
      <c r="A3503" s="7">
        <f t="shared" si="270"/>
        <v>101</v>
      </c>
      <c r="B3503">
        <v>3501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8">
        <f t="shared" si="271"/>
        <v>35.952380952380949</v>
      </c>
      <c r="Q3503" t="str">
        <f t="shared" si="272"/>
        <v>theater</v>
      </c>
      <c r="R3503" t="str">
        <f t="shared" si="273"/>
        <v>plays</v>
      </c>
      <c r="S3503" s="12">
        <f>(((K3503/60)/60)/24)+DATE(1970,1,1)</f>
        <v>42233.763831018514</v>
      </c>
      <c r="T3503" s="12">
        <f t="shared" si="274"/>
        <v>42258.763831018514</v>
      </c>
    </row>
    <row r="3504" spans="1:20" ht="60" x14ac:dyDescent="0.25">
      <c r="A3504" s="7">
        <f t="shared" si="270"/>
        <v>105</v>
      </c>
      <c r="B3504">
        <v>3502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8">
        <f t="shared" si="271"/>
        <v>136</v>
      </c>
      <c r="Q3504" t="str">
        <f t="shared" si="272"/>
        <v>theater</v>
      </c>
      <c r="R3504" t="str">
        <f t="shared" si="273"/>
        <v>plays</v>
      </c>
      <c r="S3504" s="12">
        <f>(((K3504/60)/60)/24)+DATE(1970,1,1)</f>
        <v>42430.839398148149</v>
      </c>
      <c r="T3504" s="12">
        <f t="shared" si="274"/>
        <v>42445.165972222225</v>
      </c>
    </row>
    <row r="3505" spans="1:20" ht="45" x14ac:dyDescent="0.25">
      <c r="A3505" s="7">
        <f t="shared" si="270"/>
        <v>108</v>
      </c>
      <c r="B3505">
        <v>3503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8">
        <f t="shared" si="271"/>
        <v>70.763157894736835</v>
      </c>
      <c r="Q3505" t="str">
        <f t="shared" si="272"/>
        <v>theater</v>
      </c>
      <c r="R3505" t="str">
        <f t="shared" si="273"/>
        <v>plays</v>
      </c>
      <c r="S3505" s="12">
        <f>(((K3505/60)/60)/24)+DATE(1970,1,1)</f>
        <v>42545.478333333333</v>
      </c>
      <c r="T3505" s="12">
        <f t="shared" si="274"/>
        <v>42575.478333333333</v>
      </c>
    </row>
    <row r="3506" spans="1:20" ht="60" x14ac:dyDescent="0.25">
      <c r="A3506" s="7">
        <f t="shared" si="270"/>
        <v>100</v>
      </c>
      <c r="B3506">
        <v>3504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8">
        <f t="shared" si="271"/>
        <v>125</v>
      </c>
      <c r="Q3506" t="str">
        <f t="shared" si="272"/>
        <v>theater</v>
      </c>
      <c r="R3506" t="str">
        <f t="shared" si="273"/>
        <v>plays</v>
      </c>
      <c r="S3506" s="12">
        <f>(((K3506/60)/60)/24)+DATE(1970,1,1)</f>
        <v>42297.748738425929</v>
      </c>
      <c r="T3506" s="12">
        <f t="shared" si="274"/>
        <v>42327.790405092594</v>
      </c>
    </row>
    <row r="3507" spans="1:20" ht="90" x14ac:dyDescent="0.25">
      <c r="A3507" s="7">
        <f t="shared" si="270"/>
        <v>104</v>
      </c>
      <c r="B3507">
        <v>3505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8">
        <f t="shared" si="271"/>
        <v>66.512820512820511</v>
      </c>
      <c r="Q3507" t="str">
        <f t="shared" si="272"/>
        <v>theater</v>
      </c>
      <c r="R3507" t="str">
        <f t="shared" si="273"/>
        <v>plays</v>
      </c>
      <c r="S3507" s="12">
        <f>(((K3507/60)/60)/24)+DATE(1970,1,1)</f>
        <v>41760.935706018521</v>
      </c>
      <c r="T3507" s="12">
        <f t="shared" si="274"/>
        <v>41772.166666666664</v>
      </c>
    </row>
    <row r="3508" spans="1:20" ht="60" x14ac:dyDescent="0.25">
      <c r="A3508" s="7">
        <f t="shared" si="270"/>
        <v>102</v>
      </c>
      <c r="B3508">
        <v>3506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8">
        <f t="shared" si="271"/>
        <v>105</v>
      </c>
      <c r="Q3508" t="str">
        <f t="shared" si="272"/>
        <v>theater</v>
      </c>
      <c r="R3508" t="str">
        <f t="shared" si="273"/>
        <v>plays</v>
      </c>
      <c r="S3508" s="12">
        <f>(((K3508/60)/60)/24)+DATE(1970,1,1)</f>
        <v>41829.734259259261</v>
      </c>
      <c r="T3508" s="12">
        <f t="shared" si="274"/>
        <v>41874.734259259261</v>
      </c>
    </row>
    <row r="3509" spans="1:20" ht="45" x14ac:dyDescent="0.25">
      <c r="A3509" s="7">
        <f t="shared" si="270"/>
        <v>104</v>
      </c>
      <c r="B3509">
        <v>3507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8">
        <f t="shared" si="271"/>
        <v>145</v>
      </c>
      <c r="Q3509" t="str">
        <f t="shared" si="272"/>
        <v>theater</v>
      </c>
      <c r="R3509" t="str">
        <f t="shared" si="273"/>
        <v>plays</v>
      </c>
      <c r="S3509" s="12">
        <f>(((K3509/60)/60)/24)+DATE(1970,1,1)</f>
        <v>42491.92288194444</v>
      </c>
      <c r="T3509" s="12">
        <f t="shared" si="274"/>
        <v>42521.92288194444</v>
      </c>
    </row>
    <row r="3510" spans="1:20" ht="60" x14ac:dyDescent="0.25">
      <c r="A3510" s="7">
        <f t="shared" si="270"/>
        <v>180</v>
      </c>
      <c r="B3510">
        <v>3508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8">
        <f t="shared" si="271"/>
        <v>12</v>
      </c>
      <c r="Q3510" t="str">
        <f t="shared" si="272"/>
        <v>theater</v>
      </c>
      <c r="R3510" t="str">
        <f t="shared" si="273"/>
        <v>plays</v>
      </c>
      <c r="S3510" s="12">
        <f>(((K3510/60)/60)/24)+DATE(1970,1,1)</f>
        <v>42477.729780092588</v>
      </c>
      <c r="T3510" s="12">
        <f t="shared" si="274"/>
        <v>42500.875</v>
      </c>
    </row>
    <row r="3511" spans="1:20" ht="60" x14ac:dyDescent="0.25">
      <c r="A3511" s="7">
        <f t="shared" si="270"/>
        <v>106</v>
      </c>
      <c r="B3511">
        <v>3509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8">
        <f t="shared" si="271"/>
        <v>96.666666666666671</v>
      </c>
      <c r="Q3511" t="str">
        <f t="shared" si="272"/>
        <v>theater</v>
      </c>
      <c r="R3511" t="str">
        <f t="shared" si="273"/>
        <v>plays</v>
      </c>
      <c r="S3511" s="12">
        <f>(((K3511/60)/60)/24)+DATE(1970,1,1)</f>
        <v>41950.859560185185</v>
      </c>
      <c r="T3511" s="12">
        <f t="shared" si="274"/>
        <v>41964.204861111109</v>
      </c>
    </row>
    <row r="3512" spans="1:20" ht="60" x14ac:dyDescent="0.25">
      <c r="A3512" s="7">
        <f t="shared" si="270"/>
        <v>101</v>
      </c>
      <c r="B3512">
        <v>3510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8">
        <f t="shared" si="271"/>
        <v>60.333333333333336</v>
      </c>
      <c r="Q3512" t="str">
        <f t="shared" si="272"/>
        <v>theater</v>
      </c>
      <c r="R3512" t="str">
        <f t="shared" si="273"/>
        <v>plays</v>
      </c>
      <c r="S3512" s="12">
        <f>(((K3512/60)/60)/24)+DATE(1970,1,1)</f>
        <v>41802.62090277778</v>
      </c>
      <c r="T3512" s="12">
        <f t="shared" si="274"/>
        <v>41822.62090277778</v>
      </c>
    </row>
    <row r="3513" spans="1:20" ht="45" x14ac:dyDescent="0.25">
      <c r="A3513" s="7">
        <f t="shared" si="270"/>
        <v>101</v>
      </c>
      <c r="B3513">
        <v>3511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8">
        <f t="shared" si="271"/>
        <v>79.89473684210526</v>
      </c>
      <c r="Q3513" t="str">
        <f t="shared" si="272"/>
        <v>theater</v>
      </c>
      <c r="R3513" t="str">
        <f t="shared" si="273"/>
        <v>plays</v>
      </c>
      <c r="S3513" s="12">
        <f>(((K3513/60)/60)/24)+DATE(1970,1,1)</f>
        <v>41927.873784722222</v>
      </c>
      <c r="T3513" s="12">
        <f t="shared" si="274"/>
        <v>41950.770833333336</v>
      </c>
    </row>
    <row r="3514" spans="1:20" ht="60" x14ac:dyDescent="0.25">
      <c r="A3514" s="7">
        <f t="shared" si="270"/>
        <v>100</v>
      </c>
      <c r="B3514">
        <v>3512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8">
        <f t="shared" si="271"/>
        <v>58.823529411764703</v>
      </c>
      <c r="Q3514" t="str">
        <f t="shared" si="272"/>
        <v>theater</v>
      </c>
      <c r="R3514" t="str">
        <f t="shared" si="273"/>
        <v>plays</v>
      </c>
      <c r="S3514" s="12">
        <f>(((K3514/60)/60)/24)+DATE(1970,1,1)</f>
        <v>42057.536944444444</v>
      </c>
      <c r="T3514" s="12">
        <f t="shared" si="274"/>
        <v>42117.49527777778</v>
      </c>
    </row>
    <row r="3515" spans="1:20" ht="60" x14ac:dyDescent="0.25">
      <c r="A3515" s="7">
        <f t="shared" si="270"/>
        <v>118</v>
      </c>
      <c r="B3515">
        <v>3513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8">
        <f t="shared" si="271"/>
        <v>75.340909090909093</v>
      </c>
      <c r="Q3515" t="str">
        <f t="shared" si="272"/>
        <v>theater</v>
      </c>
      <c r="R3515" t="str">
        <f t="shared" si="273"/>
        <v>plays</v>
      </c>
      <c r="S3515" s="12">
        <f>(((K3515/60)/60)/24)+DATE(1970,1,1)</f>
        <v>41781.096203703702</v>
      </c>
      <c r="T3515" s="12">
        <f t="shared" si="274"/>
        <v>41794.207638888889</v>
      </c>
    </row>
    <row r="3516" spans="1:20" ht="45" x14ac:dyDescent="0.25">
      <c r="A3516" s="7">
        <f t="shared" si="270"/>
        <v>110</v>
      </c>
      <c r="B3516">
        <v>3514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8">
        <f t="shared" si="271"/>
        <v>55</v>
      </c>
      <c r="Q3516" t="str">
        <f t="shared" si="272"/>
        <v>theater</v>
      </c>
      <c r="R3516" t="str">
        <f t="shared" si="273"/>
        <v>plays</v>
      </c>
      <c r="S3516" s="12">
        <f>(((K3516/60)/60)/24)+DATE(1970,1,1)</f>
        <v>42020.846666666665</v>
      </c>
      <c r="T3516" s="12">
        <f t="shared" si="274"/>
        <v>42037.207638888889</v>
      </c>
    </row>
    <row r="3517" spans="1:20" ht="45" x14ac:dyDescent="0.25">
      <c r="A3517" s="7">
        <f t="shared" si="270"/>
        <v>103</v>
      </c>
      <c r="B3517">
        <v>3515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8">
        <f t="shared" si="271"/>
        <v>66.956521739130437</v>
      </c>
      <c r="Q3517" t="str">
        <f t="shared" si="272"/>
        <v>theater</v>
      </c>
      <c r="R3517" t="str">
        <f t="shared" si="273"/>
        <v>plays</v>
      </c>
      <c r="S3517" s="12">
        <f>(((K3517/60)/60)/24)+DATE(1970,1,1)</f>
        <v>42125.772812499999</v>
      </c>
      <c r="T3517" s="12">
        <f t="shared" si="274"/>
        <v>42155.772812499999</v>
      </c>
    </row>
    <row r="3518" spans="1:20" ht="60" x14ac:dyDescent="0.25">
      <c r="A3518" s="7">
        <f t="shared" si="270"/>
        <v>100</v>
      </c>
      <c r="B3518">
        <v>3516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8">
        <f t="shared" si="271"/>
        <v>227.27272727272728</v>
      </c>
      <c r="Q3518" t="str">
        <f t="shared" si="272"/>
        <v>theater</v>
      </c>
      <c r="R3518" t="str">
        <f t="shared" si="273"/>
        <v>plays</v>
      </c>
      <c r="S3518" s="12">
        <f>(((K3518/60)/60)/24)+DATE(1970,1,1)</f>
        <v>41856.010069444441</v>
      </c>
      <c r="T3518" s="12">
        <f t="shared" si="274"/>
        <v>41890.125</v>
      </c>
    </row>
    <row r="3519" spans="1:20" ht="45" x14ac:dyDescent="0.25">
      <c r="A3519" s="7">
        <f t="shared" si="270"/>
        <v>100</v>
      </c>
      <c r="B3519">
        <v>3517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8">
        <f t="shared" si="271"/>
        <v>307.69230769230768</v>
      </c>
      <c r="Q3519" t="str">
        <f t="shared" si="272"/>
        <v>theater</v>
      </c>
      <c r="R3519" t="str">
        <f t="shared" si="273"/>
        <v>plays</v>
      </c>
      <c r="S3519" s="12">
        <f>(((K3519/60)/60)/24)+DATE(1970,1,1)</f>
        <v>41794.817523148151</v>
      </c>
      <c r="T3519" s="12">
        <f t="shared" si="274"/>
        <v>41824.458333333336</v>
      </c>
    </row>
    <row r="3520" spans="1:20" ht="60" x14ac:dyDescent="0.25">
      <c r="A3520" s="7">
        <f t="shared" si="270"/>
        <v>110</v>
      </c>
      <c r="B3520">
        <v>3518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8">
        <f t="shared" si="271"/>
        <v>50.020909090909093</v>
      </c>
      <c r="Q3520" t="str">
        <f t="shared" si="272"/>
        <v>theater</v>
      </c>
      <c r="R3520" t="str">
        <f t="shared" si="273"/>
        <v>plays</v>
      </c>
      <c r="S3520" s="12">
        <f>(((K3520/60)/60)/24)+DATE(1970,1,1)</f>
        <v>41893.783553240741</v>
      </c>
      <c r="T3520" s="12">
        <f t="shared" si="274"/>
        <v>41914.597916666666</v>
      </c>
    </row>
    <row r="3521" spans="1:20" ht="45" x14ac:dyDescent="0.25">
      <c r="A3521" s="7">
        <f t="shared" si="270"/>
        <v>101</v>
      </c>
      <c r="B3521">
        <v>3519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8">
        <f t="shared" si="271"/>
        <v>72.392857142857139</v>
      </c>
      <c r="Q3521" t="str">
        <f t="shared" si="272"/>
        <v>theater</v>
      </c>
      <c r="R3521" t="str">
        <f t="shared" si="273"/>
        <v>plays</v>
      </c>
      <c r="S3521" s="12">
        <f>(((K3521/60)/60)/24)+DATE(1970,1,1)</f>
        <v>42037.598958333328</v>
      </c>
      <c r="T3521" s="12">
        <f t="shared" si="274"/>
        <v>42067.598958333328</v>
      </c>
    </row>
    <row r="3522" spans="1:20" ht="45" x14ac:dyDescent="0.25">
      <c r="A3522" s="7">
        <f t="shared" si="270"/>
        <v>101</v>
      </c>
      <c r="B3522">
        <v>3520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8">
        <f t="shared" si="271"/>
        <v>95.952380952380949</v>
      </c>
      <c r="Q3522" t="str">
        <f t="shared" si="272"/>
        <v>theater</v>
      </c>
      <c r="R3522" t="str">
        <f t="shared" si="273"/>
        <v>plays</v>
      </c>
      <c r="S3522" s="12">
        <f>(((K3522/60)/60)/24)+DATE(1970,1,1)</f>
        <v>42227.824212962965</v>
      </c>
      <c r="T3522" s="12">
        <f t="shared" si="274"/>
        <v>42253.57430555555</v>
      </c>
    </row>
    <row r="3523" spans="1:20" ht="60" x14ac:dyDescent="0.25">
      <c r="A3523" s="7">
        <f t="shared" ref="A3523:A3586" si="275">IF(E3523&gt;0,ROUND(100*F3523/E3523,0),0)</f>
        <v>169</v>
      </c>
      <c r="B3523">
        <v>3521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8">
        <f t="shared" ref="P3523:P3586" si="276">IF(M3523&gt;0,F3523/M3523,0)</f>
        <v>45.615384615384613</v>
      </c>
      <c r="Q3523" t="str">
        <f t="shared" ref="Q3523:Q3586" si="277">MID(O3523,1,FIND("/",O3523)-1)</f>
        <v>theater</v>
      </c>
      <c r="R3523" t="str">
        <f t="shared" ref="R3523:R3586" si="278">MID(O3523,FIND("/",O3523)+1,LEN(O3523)-FIND("/",O3523))</f>
        <v>plays</v>
      </c>
      <c r="S3523" s="12">
        <f>(((K3523/60)/60)/24)+DATE(1970,1,1)</f>
        <v>41881.361342592594</v>
      </c>
      <c r="T3523" s="12">
        <f t="shared" ref="T3523:T3586" si="279">(((J3523/60)/60)/24)+DATE(1970,1,1)</f>
        <v>41911.361342592594</v>
      </c>
    </row>
    <row r="3524" spans="1:20" ht="60" x14ac:dyDescent="0.25">
      <c r="A3524" s="7">
        <f t="shared" si="275"/>
        <v>100</v>
      </c>
      <c r="B3524">
        <v>3522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8">
        <f t="shared" si="276"/>
        <v>41.029411764705884</v>
      </c>
      <c r="Q3524" t="str">
        <f t="shared" si="277"/>
        <v>theater</v>
      </c>
      <c r="R3524" t="str">
        <f t="shared" si="278"/>
        <v>plays</v>
      </c>
      <c r="S3524" s="12">
        <f>(((K3524/60)/60)/24)+DATE(1970,1,1)</f>
        <v>42234.789884259255</v>
      </c>
      <c r="T3524" s="12">
        <f t="shared" si="279"/>
        <v>42262.420833333337</v>
      </c>
    </row>
    <row r="3525" spans="1:20" ht="45" x14ac:dyDescent="0.25">
      <c r="A3525" s="7">
        <f t="shared" si="275"/>
        <v>114</v>
      </c>
      <c r="B3525">
        <v>3523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8">
        <f t="shared" si="276"/>
        <v>56.825000000000003</v>
      </c>
      <c r="Q3525" t="str">
        <f t="shared" si="277"/>
        <v>theater</v>
      </c>
      <c r="R3525" t="str">
        <f t="shared" si="278"/>
        <v>plays</v>
      </c>
      <c r="S3525" s="12">
        <f>(((K3525/60)/60)/24)+DATE(1970,1,1)</f>
        <v>42581.397546296299</v>
      </c>
      <c r="T3525" s="12">
        <f t="shared" si="279"/>
        <v>42638.958333333328</v>
      </c>
    </row>
    <row r="3526" spans="1:20" ht="60" x14ac:dyDescent="0.25">
      <c r="A3526" s="7">
        <f t="shared" si="275"/>
        <v>102</v>
      </c>
      <c r="B3526">
        <v>3524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8">
        <f t="shared" si="276"/>
        <v>137.24324324324326</v>
      </c>
      <c r="Q3526" t="str">
        <f t="shared" si="277"/>
        <v>theater</v>
      </c>
      <c r="R3526" t="str">
        <f t="shared" si="278"/>
        <v>plays</v>
      </c>
      <c r="S3526" s="12">
        <f>(((K3526/60)/60)/24)+DATE(1970,1,1)</f>
        <v>41880.76357638889</v>
      </c>
      <c r="T3526" s="12">
        <f t="shared" si="279"/>
        <v>41895.166666666664</v>
      </c>
    </row>
    <row r="3527" spans="1:20" ht="45" x14ac:dyDescent="0.25">
      <c r="A3527" s="7">
        <f t="shared" si="275"/>
        <v>106</v>
      </c>
      <c r="B3527">
        <v>3525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8">
        <f t="shared" si="276"/>
        <v>75.714285714285708</v>
      </c>
      <c r="Q3527" t="str">
        <f t="shared" si="277"/>
        <v>theater</v>
      </c>
      <c r="R3527" t="str">
        <f t="shared" si="278"/>
        <v>plays</v>
      </c>
      <c r="S3527" s="12">
        <f>(((K3527/60)/60)/24)+DATE(1970,1,1)</f>
        <v>42214.6956712963</v>
      </c>
      <c r="T3527" s="12">
        <f t="shared" si="279"/>
        <v>42225.666666666672</v>
      </c>
    </row>
    <row r="3528" spans="1:20" ht="60" x14ac:dyDescent="0.25">
      <c r="A3528" s="7">
        <f t="shared" si="275"/>
        <v>102</v>
      </c>
      <c r="B3528">
        <v>3526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8">
        <f t="shared" si="276"/>
        <v>99</v>
      </c>
      <c r="Q3528" t="str">
        <f t="shared" si="277"/>
        <v>theater</v>
      </c>
      <c r="R3528" t="str">
        <f t="shared" si="278"/>
        <v>plays</v>
      </c>
      <c r="S3528" s="12">
        <f>(((K3528/60)/60)/24)+DATE(1970,1,1)</f>
        <v>42460.335312499999</v>
      </c>
      <c r="T3528" s="12">
        <f t="shared" si="279"/>
        <v>42488.249305555553</v>
      </c>
    </row>
    <row r="3529" spans="1:20" ht="60" x14ac:dyDescent="0.25">
      <c r="A3529" s="7">
        <f t="shared" si="275"/>
        <v>117</v>
      </c>
      <c r="B3529">
        <v>3527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8">
        <f t="shared" si="276"/>
        <v>81.569767441860463</v>
      </c>
      <c r="Q3529" t="str">
        <f t="shared" si="277"/>
        <v>theater</v>
      </c>
      <c r="R3529" t="str">
        <f t="shared" si="278"/>
        <v>plays</v>
      </c>
      <c r="S3529" s="12">
        <f>(((K3529/60)/60)/24)+DATE(1970,1,1)</f>
        <v>42167.023206018523</v>
      </c>
      <c r="T3529" s="12">
        <f t="shared" si="279"/>
        <v>42196.165972222225</v>
      </c>
    </row>
    <row r="3530" spans="1:20" ht="45" x14ac:dyDescent="0.25">
      <c r="A3530" s="7">
        <f t="shared" si="275"/>
        <v>101</v>
      </c>
      <c r="B3530">
        <v>3528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8">
        <f t="shared" si="276"/>
        <v>45.108108108108105</v>
      </c>
      <c r="Q3530" t="str">
        <f t="shared" si="277"/>
        <v>theater</v>
      </c>
      <c r="R3530" t="str">
        <f t="shared" si="278"/>
        <v>plays</v>
      </c>
      <c r="S3530" s="12">
        <f>(((K3530/60)/60)/24)+DATE(1970,1,1)</f>
        <v>42733.50136574074</v>
      </c>
      <c r="T3530" s="12">
        <f t="shared" si="279"/>
        <v>42753.50136574074</v>
      </c>
    </row>
    <row r="3531" spans="1:20" ht="60" x14ac:dyDescent="0.25">
      <c r="A3531" s="7">
        <f t="shared" si="275"/>
        <v>132</v>
      </c>
      <c r="B3531">
        <v>3529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8">
        <f t="shared" si="276"/>
        <v>36.666666666666664</v>
      </c>
      <c r="Q3531" t="str">
        <f t="shared" si="277"/>
        <v>theater</v>
      </c>
      <c r="R3531" t="str">
        <f t="shared" si="278"/>
        <v>plays</v>
      </c>
      <c r="S3531" s="12">
        <f>(((K3531/60)/60)/24)+DATE(1970,1,1)</f>
        <v>42177.761782407411</v>
      </c>
      <c r="T3531" s="12">
        <f t="shared" si="279"/>
        <v>42198.041666666672</v>
      </c>
    </row>
    <row r="3532" spans="1:20" ht="60" x14ac:dyDescent="0.25">
      <c r="A3532" s="7">
        <f t="shared" si="275"/>
        <v>100</v>
      </c>
      <c r="B3532">
        <v>3530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8">
        <f t="shared" si="276"/>
        <v>125</v>
      </c>
      <c r="Q3532" t="str">
        <f t="shared" si="277"/>
        <v>theater</v>
      </c>
      <c r="R3532" t="str">
        <f t="shared" si="278"/>
        <v>plays</v>
      </c>
      <c r="S3532" s="12">
        <f>(((K3532/60)/60)/24)+DATE(1970,1,1)</f>
        <v>42442.623344907406</v>
      </c>
      <c r="T3532" s="12">
        <f t="shared" si="279"/>
        <v>42470.833333333328</v>
      </c>
    </row>
    <row r="3533" spans="1:20" x14ac:dyDescent="0.25">
      <c r="A3533" s="7">
        <f t="shared" si="275"/>
        <v>128</v>
      </c>
      <c r="B3533">
        <v>3531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8">
        <f t="shared" si="276"/>
        <v>49.230769230769234</v>
      </c>
      <c r="Q3533" t="str">
        <f t="shared" si="277"/>
        <v>theater</v>
      </c>
      <c r="R3533" t="str">
        <f t="shared" si="278"/>
        <v>plays</v>
      </c>
      <c r="S3533" s="12">
        <f>(((K3533/60)/60)/24)+DATE(1970,1,1)</f>
        <v>42521.654328703706</v>
      </c>
      <c r="T3533" s="12">
        <f t="shared" si="279"/>
        <v>42551.654328703706</v>
      </c>
    </row>
    <row r="3534" spans="1:20" ht="60" x14ac:dyDescent="0.25">
      <c r="A3534" s="7">
        <f t="shared" si="275"/>
        <v>119</v>
      </c>
      <c r="B3534">
        <v>3532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8">
        <f t="shared" si="276"/>
        <v>42.296296296296298</v>
      </c>
      <c r="Q3534" t="str">
        <f t="shared" si="277"/>
        <v>theater</v>
      </c>
      <c r="R3534" t="str">
        <f t="shared" si="278"/>
        <v>plays</v>
      </c>
      <c r="S3534" s="12">
        <f>(((K3534/60)/60)/24)+DATE(1970,1,1)</f>
        <v>41884.599849537037</v>
      </c>
      <c r="T3534" s="12">
        <f t="shared" si="279"/>
        <v>41900.165972222225</v>
      </c>
    </row>
    <row r="3535" spans="1:20" ht="60" x14ac:dyDescent="0.25">
      <c r="A3535" s="7">
        <f t="shared" si="275"/>
        <v>126</v>
      </c>
      <c r="B3535">
        <v>3533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8">
        <f t="shared" si="276"/>
        <v>78.875</v>
      </c>
      <c r="Q3535" t="str">
        <f t="shared" si="277"/>
        <v>theater</v>
      </c>
      <c r="R3535" t="str">
        <f t="shared" si="278"/>
        <v>plays</v>
      </c>
      <c r="S3535" s="12">
        <f>(((K3535/60)/60)/24)+DATE(1970,1,1)</f>
        <v>42289.761192129634</v>
      </c>
      <c r="T3535" s="12">
        <f t="shared" si="279"/>
        <v>42319.802858796291</v>
      </c>
    </row>
    <row r="3536" spans="1:20" ht="45" x14ac:dyDescent="0.25">
      <c r="A3536" s="7">
        <f t="shared" si="275"/>
        <v>156</v>
      </c>
      <c r="B3536">
        <v>3534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8">
        <f t="shared" si="276"/>
        <v>38.284313725490193</v>
      </c>
      <c r="Q3536" t="str">
        <f t="shared" si="277"/>
        <v>theater</v>
      </c>
      <c r="R3536" t="str">
        <f t="shared" si="278"/>
        <v>plays</v>
      </c>
      <c r="S3536" s="12">
        <f>(((K3536/60)/60)/24)+DATE(1970,1,1)</f>
        <v>42243.6252662037</v>
      </c>
      <c r="T3536" s="12">
        <f t="shared" si="279"/>
        <v>42278.6252662037</v>
      </c>
    </row>
    <row r="3537" spans="1:20" ht="45" x14ac:dyDescent="0.25">
      <c r="A3537" s="7">
        <f t="shared" si="275"/>
        <v>103</v>
      </c>
      <c r="B3537">
        <v>3535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8">
        <f t="shared" si="276"/>
        <v>44.847826086956523</v>
      </c>
      <c r="Q3537" t="str">
        <f t="shared" si="277"/>
        <v>theater</v>
      </c>
      <c r="R3537" t="str">
        <f t="shared" si="278"/>
        <v>plays</v>
      </c>
      <c r="S3537" s="12">
        <f>(((K3537/60)/60)/24)+DATE(1970,1,1)</f>
        <v>42248.640162037031</v>
      </c>
      <c r="T3537" s="12">
        <f t="shared" si="279"/>
        <v>42279.75</v>
      </c>
    </row>
    <row r="3538" spans="1:20" ht="60" x14ac:dyDescent="0.25">
      <c r="A3538" s="7">
        <f t="shared" si="275"/>
        <v>153</v>
      </c>
      <c r="B3538">
        <v>3536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8">
        <f t="shared" si="276"/>
        <v>13.529411764705882</v>
      </c>
      <c r="Q3538" t="str">
        <f t="shared" si="277"/>
        <v>theater</v>
      </c>
      <c r="R3538" t="str">
        <f t="shared" si="278"/>
        <v>plays</v>
      </c>
      <c r="S3538" s="12">
        <f>(((K3538/60)/60)/24)+DATE(1970,1,1)</f>
        <v>42328.727141203708</v>
      </c>
      <c r="T3538" s="12">
        <f t="shared" si="279"/>
        <v>42358.499305555553</v>
      </c>
    </row>
    <row r="3539" spans="1:20" ht="60" x14ac:dyDescent="0.25">
      <c r="A3539" s="7">
        <f t="shared" si="275"/>
        <v>180</v>
      </c>
      <c r="B3539">
        <v>3537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8">
        <f t="shared" si="276"/>
        <v>43.5</v>
      </c>
      <c r="Q3539" t="str">
        <f t="shared" si="277"/>
        <v>theater</v>
      </c>
      <c r="R3539" t="str">
        <f t="shared" si="278"/>
        <v>plays</v>
      </c>
      <c r="S3539" s="12">
        <f>(((K3539/60)/60)/24)+DATE(1970,1,1)</f>
        <v>41923.354351851849</v>
      </c>
      <c r="T3539" s="12">
        <f t="shared" si="279"/>
        <v>41960.332638888889</v>
      </c>
    </row>
    <row r="3540" spans="1:20" ht="60" x14ac:dyDescent="0.25">
      <c r="A3540" s="7">
        <f t="shared" si="275"/>
        <v>128</v>
      </c>
      <c r="B3540">
        <v>3538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8">
        <f t="shared" si="276"/>
        <v>30.951807228915662</v>
      </c>
      <c r="Q3540" t="str">
        <f t="shared" si="277"/>
        <v>theater</v>
      </c>
      <c r="R3540" t="str">
        <f t="shared" si="278"/>
        <v>plays</v>
      </c>
      <c r="S3540" s="12">
        <f>(((K3540/60)/60)/24)+DATE(1970,1,1)</f>
        <v>42571.420601851853</v>
      </c>
      <c r="T3540" s="12">
        <f t="shared" si="279"/>
        <v>42599.420601851853</v>
      </c>
    </row>
    <row r="3541" spans="1:20" ht="60" x14ac:dyDescent="0.25">
      <c r="A3541" s="7">
        <f t="shared" si="275"/>
        <v>120</v>
      </c>
      <c r="B3541">
        <v>3539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8">
        <f t="shared" si="276"/>
        <v>55.230769230769234</v>
      </c>
      <c r="Q3541" t="str">
        <f t="shared" si="277"/>
        <v>theater</v>
      </c>
      <c r="R3541" t="str">
        <f t="shared" si="278"/>
        <v>plays</v>
      </c>
      <c r="S3541" s="12">
        <f>(((K3541/60)/60)/24)+DATE(1970,1,1)</f>
        <v>42600.756041666667</v>
      </c>
      <c r="T3541" s="12">
        <f t="shared" si="279"/>
        <v>42621.756041666667</v>
      </c>
    </row>
    <row r="3542" spans="1:20" ht="60" x14ac:dyDescent="0.25">
      <c r="A3542" s="7">
        <f t="shared" si="275"/>
        <v>123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8">
        <f t="shared" si="276"/>
        <v>46.125</v>
      </c>
      <c r="Q3542" t="str">
        <f t="shared" si="277"/>
        <v>theater</v>
      </c>
      <c r="R3542" t="str">
        <f t="shared" si="278"/>
        <v>plays</v>
      </c>
      <c r="S3542" s="12">
        <f>(((K3542/60)/60)/24)+DATE(1970,1,1)</f>
        <v>42517.003368055557</v>
      </c>
      <c r="T3542" s="12">
        <f t="shared" si="279"/>
        <v>42547.003368055557</v>
      </c>
    </row>
    <row r="3543" spans="1:20" ht="60" x14ac:dyDescent="0.25">
      <c r="A3543" s="7">
        <f t="shared" si="275"/>
        <v>105</v>
      </c>
      <c r="B3543">
        <v>3541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8">
        <f t="shared" si="276"/>
        <v>39.375</v>
      </c>
      <c r="Q3543" t="str">
        <f t="shared" si="277"/>
        <v>theater</v>
      </c>
      <c r="R3543" t="str">
        <f t="shared" si="278"/>
        <v>plays</v>
      </c>
      <c r="S3543" s="12">
        <f>(((K3543/60)/60)/24)+DATE(1970,1,1)</f>
        <v>42222.730034722219</v>
      </c>
      <c r="T3543" s="12">
        <f t="shared" si="279"/>
        <v>42247.730034722219</v>
      </c>
    </row>
    <row r="3544" spans="1:20" ht="60" x14ac:dyDescent="0.25">
      <c r="A3544" s="7">
        <f t="shared" si="275"/>
        <v>102</v>
      </c>
      <c r="B3544">
        <v>3542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8">
        <f t="shared" si="276"/>
        <v>66.152941176470591</v>
      </c>
      <c r="Q3544" t="str">
        <f t="shared" si="277"/>
        <v>theater</v>
      </c>
      <c r="R3544" t="str">
        <f t="shared" si="278"/>
        <v>plays</v>
      </c>
      <c r="S3544" s="12">
        <f>(((K3544/60)/60)/24)+DATE(1970,1,1)</f>
        <v>41829.599791666667</v>
      </c>
      <c r="T3544" s="12">
        <f t="shared" si="279"/>
        <v>41889.599791666667</v>
      </c>
    </row>
    <row r="3545" spans="1:20" ht="45" x14ac:dyDescent="0.25">
      <c r="A3545" s="7">
        <f t="shared" si="275"/>
        <v>105</v>
      </c>
      <c r="B3545">
        <v>3543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8">
        <f t="shared" si="276"/>
        <v>54.137931034482762</v>
      </c>
      <c r="Q3545" t="str">
        <f t="shared" si="277"/>
        <v>theater</v>
      </c>
      <c r="R3545" t="str">
        <f t="shared" si="278"/>
        <v>plays</v>
      </c>
      <c r="S3545" s="12">
        <f>(((K3545/60)/60)/24)+DATE(1970,1,1)</f>
        <v>42150.755312499998</v>
      </c>
      <c r="T3545" s="12">
        <f t="shared" si="279"/>
        <v>42180.755312499998</v>
      </c>
    </row>
    <row r="3546" spans="1:20" ht="45" x14ac:dyDescent="0.25">
      <c r="A3546" s="7">
        <f t="shared" si="275"/>
        <v>100</v>
      </c>
      <c r="B3546">
        <v>3544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8">
        <f t="shared" si="276"/>
        <v>104.16666666666667</v>
      </c>
      <c r="Q3546" t="str">
        <f t="shared" si="277"/>
        <v>theater</v>
      </c>
      <c r="R3546" t="str">
        <f t="shared" si="278"/>
        <v>plays</v>
      </c>
      <c r="S3546" s="12">
        <f>(((K3546/60)/60)/24)+DATE(1970,1,1)</f>
        <v>42040.831678240742</v>
      </c>
      <c r="T3546" s="12">
        <f t="shared" si="279"/>
        <v>42070.831678240742</v>
      </c>
    </row>
    <row r="3547" spans="1:20" ht="60" x14ac:dyDescent="0.25">
      <c r="A3547" s="7">
        <f t="shared" si="275"/>
        <v>100</v>
      </c>
      <c r="B3547">
        <v>3545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8">
        <f t="shared" si="276"/>
        <v>31.375</v>
      </c>
      <c r="Q3547" t="str">
        <f t="shared" si="277"/>
        <v>theater</v>
      </c>
      <c r="R3547" t="str">
        <f t="shared" si="278"/>
        <v>plays</v>
      </c>
      <c r="S3547" s="12">
        <f>(((K3547/60)/60)/24)+DATE(1970,1,1)</f>
        <v>42075.807395833333</v>
      </c>
      <c r="T3547" s="12">
        <f t="shared" si="279"/>
        <v>42105.807395833333</v>
      </c>
    </row>
    <row r="3548" spans="1:20" ht="60" x14ac:dyDescent="0.25">
      <c r="A3548" s="7">
        <f t="shared" si="275"/>
        <v>102</v>
      </c>
      <c r="B3548">
        <v>3546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8">
        <f t="shared" si="276"/>
        <v>59.210526315789473</v>
      </c>
      <c r="Q3548" t="str">
        <f t="shared" si="277"/>
        <v>theater</v>
      </c>
      <c r="R3548" t="str">
        <f t="shared" si="278"/>
        <v>plays</v>
      </c>
      <c r="S3548" s="12">
        <f>(((K3548/60)/60)/24)+DATE(1970,1,1)</f>
        <v>42073.660694444443</v>
      </c>
      <c r="T3548" s="12">
        <f t="shared" si="279"/>
        <v>42095.165972222225</v>
      </c>
    </row>
    <row r="3549" spans="1:20" ht="45" x14ac:dyDescent="0.25">
      <c r="A3549" s="7">
        <f t="shared" si="275"/>
        <v>114</v>
      </c>
      <c r="B3549">
        <v>3547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8">
        <f t="shared" si="276"/>
        <v>119.17633928571429</v>
      </c>
      <c r="Q3549" t="str">
        <f t="shared" si="277"/>
        <v>theater</v>
      </c>
      <c r="R3549" t="str">
        <f t="shared" si="278"/>
        <v>plays</v>
      </c>
      <c r="S3549" s="12">
        <f>(((K3549/60)/60)/24)+DATE(1970,1,1)</f>
        <v>42480.078715277778</v>
      </c>
      <c r="T3549" s="12">
        <f t="shared" si="279"/>
        <v>42504.165972222225</v>
      </c>
    </row>
    <row r="3550" spans="1:20" ht="45" x14ac:dyDescent="0.25">
      <c r="A3550" s="7">
        <f t="shared" si="275"/>
        <v>102</v>
      </c>
      <c r="B3550">
        <v>3548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8">
        <f t="shared" si="276"/>
        <v>164.61538461538461</v>
      </c>
      <c r="Q3550" t="str">
        <f t="shared" si="277"/>
        <v>theater</v>
      </c>
      <c r="R3550" t="str">
        <f t="shared" si="278"/>
        <v>plays</v>
      </c>
      <c r="S3550" s="12">
        <f>(((K3550/60)/60)/24)+DATE(1970,1,1)</f>
        <v>42411.942291666666</v>
      </c>
      <c r="T3550" s="12">
        <f t="shared" si="279"/>
        <v>42434.041666666672</v>
      </c>
    </row>
    <row r="3551" spans="1:20" ht="60" x14ac:dyDescent="0.25">
      <c r="A3551" s="7">
        <f t="shared" si="275"/>
        <v>102</v>
      </c>
      <c r="B3551">
        <v>3549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8">
        <f t="shared" si="276"/>
        <v>24.285714285714285</v>
      </c>
      <c r="Q3551" t="str">
        <f t="shared" si="277"/>
        <v>theater</v>
      </c>
      <c r="R3551" t="str">
        <f t="shared" si="278"/>
        <v>plays</v>
      </c>
      <c r="S3551" s="12">
        <f>(((K3551/60)/60)/24)+DATE(1970,1,1)</f>
        <v>42223.394363425927</v>
      </c>
      <c r="T3551" s="12">
        <f t="shared" si="279"/>
        <v>42251.394363425927</v>
      </c>
    </row>
    <row r="3552" spans="1:20" ht="60" x14ac:dyDescent="0.25">
      <c r="A3552" s="7">
        <f t="shared" si="275"/>
        <v>105</v>
      </c>
      <c r="B3552">
        <v>3550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8">
        <f t="shared" si="276"/>
        <v>40.9375</v>
      </c>
      <c r="Q3552" t="str">
        <f t="shared" si="277"/>
        <v>theater</v>
      </c>
      <c r="R3552" t="str">
        <f t="shared" si="278"/>
        <v>plays</v>
      </c>
      <c r="S3552" s="12">
        <f>(((K3552/60)/60)/24)+DATE(1970,1,1)</f>
        <v>42462.893495370372</v>
      </c>
      <c r="T3552" s="12">
        <f t="shared" si="279"/>
        <v>42492.893495370372</v>
      </c>
    </row>
    <row r="3553" spans="1:20" ht="60" x14ac:dyDescent="0.25">
      <c r="A3553" s="7">
        <f t="shared" si="275"/>
        <v>102</v>
      </c>
      <c r="B3553">
        <v>3551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8">
        <f t="shared" si="276"/>
        <v>61.1</v>
      </c>
      <c r="Q3553" t="str">
        <f t="shared" si="277"/>
        <v>theater</v>
      </c>
      <c r="R3553" t="str">
        <f t="shared" si="278"/>
        <v>plays</v>
      </c>
      <c r="S3553" s="12">
        <f>(((K3553/60)/60)/24)+DATE(1970,1,1)</f>
        <v>41753.515856481477</v>
      </c>
      <c r="T3553" s="12">
        <f t="shared" si="279"/>
        <v>41781.921527777777</v>
      </c>
    </row>
    <row r="3554" spans="1:20" ht="60" x14ac:dyDescent="0.25">
      <c r="A3554" s="7">
        <f t="shared" si="275"/>
        <v>100</v>
      </c>
      <c r="B3554">
        <v>3552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8">
        <f t="shared" si="276"/>
        <v>38.65</v>
      </c>
      <c r="Q3554" t="str">
        <f t="shared" si="277"/>
        <v>theater</v>
      </c>
      <c r="R3554" t="str">
        <f t="shared" si="278"/>
        <v>plays</v>
      </c>
      <c r="S3554" s="12">
        <f>(((K3554/60)/60)/24)+DATE(1970,1,1)</f>
        <v>41788.587083333332</v>
      </c>
      <c r="T3554" s="12">
        <f t="shared" si="279"/>
        <v>41818.587083333332</v>
      </c>
    </row>
    <row r="3555" spans="1:20" ht="60" x14ac:dyDescent="0.25">
      <c r="A3555" s="7">
        <f t="shared" si="275"/>
        <v>106</v>
      </c>
      <c r="B3555">
        <v>3553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8">
        <f t="shared" si="276"/>
        <v>56.20192307692308</v>
      </c>
      <c r="Q3555" t="str">
        <f t="shared" si="277"/>
        <v>theater</v>
      </c>
      <c r="R3555" t="str">
        <f t="shared" si="278"/>
        <v>plays</v>
      </c>
      <c r="S3555" s="12">
        <f>(((K3555/60)/60)/24)+DATE(1970,1,1)</f>
        <v>42196.028703703705</v>
      </c>
      <c r="T3555" s="12">
        <f t="shared" si="279"/>
        <v>42228</v>
      </c>
    </row>
    <row r="3556" spans="1:20" ht="45" x14ac:dyDescent="0.25">
      <c r="A3556" s="7">
        <f t="shared" si="275"/>
        <v>113</v>
      </c>
      <c r="B3556">
        <v>3554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8">
        <f t="shared" si="276"/>
        <v>107.00207547169811</v>
      </c>
      <c r="Q3556" t="str">
        <f t="shared" si="277"/>
        <v>theater</v>
      </c>
      <c r="R3556" t="str">
        <f t="shared" si="278"/>
        <v>plays</v>
      </c>
      <c r="S3556" s="12">
        <f>(((K3556/60)/60)/24)+DATE(1970,1,1)</f>
        <v>42016.050451388888</v>
      </c>
      <c r="T3556" s="12">
        <f t="shared" si="279"/>
        <v>42046.708333333328</v>
      </c>
    </row>
    <row r="3557" spans="1:20" ht="60" x14ac:dyDescent="0.25">
      <c r="A3557" s="7">
        <f t="shared" si="275"/>
        <v>100</v>
      </c>
      <c r="B3557">
        <v>3555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8">
        <f t="shared" si="276"/>
        <v>171.42857142857142</v>
      </c>
      <c r="Q3557" t="str">
        <f t="shared" si="277"/>
        <v>theater</v>
      </c>
      <c r="R3557" t="str">
        <f t="shared" si="278"/>
        <v>plays</v>
      </c>
      <c r="S3557" s="12">
        <f>(((K3557/60)/60)/24)+DATE(1970,1,1)</f>
        <v>42661.442060185189</v>
      </c>
      <c r="T3557" s="12">
        <f t="shared" si="279"/>
        <v>42691.483726851846</v>
      </c>
    </row>
    <row r="3558" spans="1:20" ht="60" x14ac:dyDescent="0.25">
      <c r="A3558" s="7">
        <f t="shared" si="275"/>
        <v>100</v>
      </c>
      <c r="B3558">
        <v>3556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8">
        <f t="shared" si="276"/>
        <v>110.5</v>
      </c>
      <c r="Q3558" t="str">
        <f t="shared" si="277"/>
        <v>theater</v>
      </c>
      <c r="R3558" t="str">
        <f t="shared" si="278"/>
        <v>plays</v>
      </c>
      <c r="S3558" s="12">
        <f>(((K3558/60)/60)/24)+DATE(1970,1,1)</f>
        <v>41808.649583333332</v>
      </c>
      <c r="T3558" s="12">
        <f t="shared" si="279"/>
        <v>41868.649583333332</v>
      </c>
    </row>
    <row r="3559" spans="1:20" ht="60" x14ac:dyDescent="0.25">
      <c r="A3559" s="7">
        <f t="shared" si="275"/>
        <v>100</v>
      </c>
      <c r="B3559">
        <v>3557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8">
        <f t="shared" si="276"/>
        <v>179.27598566308242</v>
      </c>
      <c r="Q3559" t="str">
        <f t="shared" si="277"/>
        <v>theater</v>
      </c>
      <c r="R3559" t="str">
        <f t="shared" si="278"/>
        <v>plays</v>
      </c>
      <c r="S3559" s="12">
        <f>(((K3559/60)/60)/24)+DATE(1970,1,1)</f>
        <v>41730.276747685188</v>
      </c>
      <c r="T3559" s="12">
        <f t="shared" si="279"/>
        <v>41764.276747685188</v>
      </c>
    </row>
    <row r="3560" spans="1:20" ht="45" x14ac:dyDescent="0.25">
      <c r="A3560" s="7">
        <f t="shared" si="275"/>
        <v>144</v>
      </c>
      <c r="B3560">
        <v>3558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8">
        <f t="shared" si="276"/>
        <v>22.90909090909091</v>
      </c>
      <c r="Q3560" t="str">
        <f t="shared" si="277"/>
        <v>theater</v>
      </c>
      <c r="R3560" t="str">
        <f t="shared" si="278"/>
        <v>plays</v>
      </c>
      <c r="S3560" s="12">
        <f>(((K3560/60)/60)/24)+DATE(1970,1,1)</f>
        <v>42139.816840277781</v>
      </c>
      <c r="T3560" s="12">
        <f t="shared" si="279"/>
        <v>42181.875</v>
      </c>
    </row>
    <row r="3561" spans="1:20" ht="60" x14ac:dyDescent="0.25">
      <c r="A3561" s="7">
        <f t="shared" si="275"/>
        <v>104</v>
      </c>
      <c r="B3561">
        <v>3559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8">
        <f t="shared" si="276"/>
        <v>43.125</v>
      </c>
      <c r="Q3561" t="str">
        <f t="shared" si="277"/>
        <v>theater</v>
      </c>
      <c r="R3561" t="str">
        <f t="shared" si="278"/>
        <v>plays</v>
      </c>
      <c r="S3561" s="12">
        <f>(((K3561/60)/60)/24)+DATE(1970,1,1)</f>
        <v>42194.096157407403</v>
      </c>
      <c r="T3561" s="12">
        <f t="shared" si="279"/>
        <v>42216.373611111107</v>
      </c>
    </row>
    <row r="3562" spans="1:20" ht="60" x14ac:dyDescent="0.25">
      <c r="A3562" s="7">
        <f t="shared" si="275"/>
        <v>108</v>
      </c>
      <c r="B3562">
        <v>3560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8">
        <f t="shared" si="276"/>
        <v>46.891891891891895</v>
      </c>
      <c r="Q3562" t="str">
        <f t="shared" si="277"/>
        <v>theater</v>
      </c>
      <c r="R3562" t="str">
        <f t="shared" si="278"/>
        <v>plays</v>
      </c>
      <c r="S3562" s="12">
        <f>(((K3562/60)/60)/24)+DATE(1970,1,1)</f>
        <v>42115.889652777783</v>
      </c>
      <c r="T3562" s="12">
        <f t="shared" si="279"/>
        <v>42151.114583333328</v>
      </c>
    </row>
    <row r="3563" spans="1:20" ht="120" x14ac:dyDescent="0.25">
      <c r="A3563" s="7">
        <f t="shared" si="275"/>
        <v>102</v>
      </c>
      <c r="B3563">
        <v>3561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8">
        <f t="shared" si="276"/>
        <v>47.407407407407405</v>
      </c>
      <c r="Q3563" t="str">
        <f t="shared" si="277"/>
        <v>theater</v>
      </c>
      <c r="R3563" t="str">
        <f t="shared" si="278"/>
        <v>plays</v>
      </c>
      <c r="S3563" s="12">
        <f>(((K3563/60)/60)/24)+DATE(1970,1,1)</f>
        <v>42203.680300925931</v>
      </c>
      <c r="T3563" s="12">
        <f t="shared" si="279"/>
        <v>42221.774999999994</v>
      </c>
    </row>
    <row r="3564" spans="1:20" ht="60" x14ac:dyDescent="0.25">
      <c r="A3564" s="7">
        <f t="shared" si="275"/>
        <v>149</v>
      </c>
      <c r="B3564">
        <v>3562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8">
        <f t="shared" si="276"/>
        <v>15.129032258064516</v>
      </c>
      <c r="Q3564" t="str">
        <f t="shared" si="277"/>
        <v>theater</v>
      </c>
      <c r="R3564" t="str">
        <f t="shared" si="278"/>
        <v>plays</v>
      </c>
      <c r="S3564" s="12">
        <f>(((K3564/60)/60)/24)+DATE(1970,1,1)</f>
        <v>42433.761886574073</v>
      </c>
      <c r="T3564" s="12">
        <f t="shared" si="279"/>
        <v>42442.916666666672</v>
      </c>
    </row>
    <row r="3565" spans="1:20" ht="60" x14ac:dyDescent="0.25">
      <c r="A3565" s="7">
        <f t="shared" si="275"/>
        <v>105</v>
      </c>
      <c r="B3565">
        <v>3563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8">
        <f t="shared" si="276"/>
        <v>21.098000000000003</v>
      </c>
      <c r="Q3565" t="str">
        <f t="shared" si="277"/>
        <v>theater</v>
      </c>
      <c r="R3565" t="str">
        <f t="shared" si="278"/>
        <v>plays</v>
      </c>
      <c r="S3565" s="12">
        <f>(((K3565/60)/60)/24)+DATE(1970,1,1)</f>
        <v>42555.671944444446</v>
      </c>
      <c r="T3565" s="12">
        <f t="shared" si="279"/>
        <v>42583.791666666672</v>
      </c>
    </row>
    <row r="3566" spans="1:20" ht="45" x14ac:dyDescent="0.25">
      <c r="A3566" s="7">
        <f t="shared" si="275"/>
        <v>101</v>
      </c>
      <c r="B3566">
        <v>3564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8">
        <f t="shared" si="276"/>
        <v>59.117647058823529</v>
      </c>
      <c r="Q3566" t="str">
        <f t="shared" si="277"/>
        <v>theater</v>
      </c>
      <c r="R3566" t="str">
        <f t="shared" si="278"/>
        <v>plays</v>
      </c>
      <c r="S3566" s="12">
        <f>(((K3566/60)/60)/24)+DATE(1970,1,1)</f>
        <v>42236.623252314821</v>
      </c>
      <c r="T3566" s="12">
        <f t="shared" si="279"/>
        <v>42282.666666666672</v>
      </c>
    </row>
    <row r="3567" spans="1:20" ht="60" x14ac:dyDescent="0.25">
      <c r="A3567" s="7">
        <f t="shared" si="275"/>
        <v>131</v>
      </c>
      <c r="B3567">
        <v>3565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8">
        <f t="shared" si="276"/>
        <v>97.916666666666671</v>
      </c>
      <c r="Q3567" t="str">
        <f t="shared" si="277"/>
        <v>theater</v>
      </c>
      <c r="R3567" t="str">
        <f t="shared" si="278"/>
        <v>plays</v>
      </c>
      <c r="S3567" s="12">
        <f>(((K3567/60)/60)/24)+DATE(1970,1,1)</f>
        <v>41974.743148148147</v>
      </c>
      <c r="T3567" s="12">
        <f t="shared" si="279"/>
        <v>42004.743148148147</v>
      </c>
    </row>
    <row r="3568" spans="1:20" ht="60" x14ac:dyDescent="0.25">
      <c r="A3568" s="7">
        <f t="shared" si="275"/>
        <v>105</v>
      </c>
      <c r="B3568">
        <v>3566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8">
        <f t="shared" si="276"/>
        <v>55.131578947368418</v>
      </c>
      <c r="Q3568" t="str">
        <f t="shared" si="277"/>
        <v>theater</v>
      </c>
      <c r="R3568" t="str">
        <f t="shared" si="278"/>
        <v>plays</v>
      </c>
      <c r="S3568" s="12">
        <f>(((K3568/60)/60)/24)+DATE(1970,1,1)</f>
        <v>41997.507905092592</v>
      </c>
      <c r="T3568" s="12">
        <f t="shared" si="279"/>
        <v>42027.507905092592</v>
      </c>
    </row>
    <row r="3569" spans="1:20" ht="60" x14ac:dyDescent="0.25">
      <c r="A3569" s="7">
        <f t="shared" si="275"/>
        <v>109</v>
      </c>
      <c r="B3569">
        <v>3567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8">
        <f t="shared" si="276"/>
        <v>26.536585365853657</v>
      </c>
      <c r="Q3569" t="str">
        <f t="shared" si="277"/>
        <v>theater</v>
      </c>
      <c r="R3569" t="str">
        <f t="shared" si="278"/>
        <v>plays</v>
      </c>
      <c r="S3569" s="12">
        <f>(((K3569/60)/60)/24)+DATE(1970,1,1)</f>
        <v>42135.810694444444</v>
      </c>
      <c r="T3569" s="12">
        <f t="shared" si="279"/>
        <v>42165.810694444444</v>
      </c>
    </row>
    <row r="3570" spans="1:20" ht="45" x14ac:dyDescent="0.25">
      <c r="A3570" s="7">
        <f t="shared" si="275"/>
        <v>111</v>
      </c>
      <c r="B3570">
        <v>3568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8">
        <f t="shared" si="276"/>
        <v>58.421052631578945</v>
      </c>
      <c r="Q3570" t="str">
        <f t="shared" si="277"/>
        <v>theater</v>
      </c>
      <c r="R3570" t="str">
        <f t="shared" si="278"/>
        <v>plays</v>
      </c>
      <c r="S3570" s="12">
        <f>(((K3570/60)/60)/24)+DATE(1970,1,1)</f>
        <v>41869.740671296298</v>
      </c>
      <c r="T3570" s="12">
        <f t="shared" si="279"/>
        <v>41899.740671296298</v>
      </c>
    </row>
    <row r="3571" spans="1:20" ht="45" x14ac:dyDescent="0.25">
      <c r="A3571" s="7">
        <f t="shared" si="275"/>
        <v>100</v>
      </c>
      <c r="B3571">
        <v>3569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8">
        <f t="shared" si="276"/>
        <v>122.53658536585365</v>
      </c>
      <c r="Q3571" t="str">
        <f t="shared" si="277"/>
        <v>theater</v>
      </c>
      <c r="R3571" t="str">
        <f t="shared" si="278"/>
        <v>plays</v>
      </c>
      <c r="S3571" s="12">
        <f>(((K3571/60)/60)/24)+DATE(1970,1,1)</f>
        <v>41982.688611111109</v>
      </c>
      <c r="T3571" s="12">
        <f t="shared" si="279"/>
        <v>42012.688611111109</v>
      </c>
    </row>
    <row r="3572" spans="1:20" ht="45" x14ac:dyDescent="0.25">
      <c r="A3572" s="7">
        <f t="shared" si="275"/>
        <v>114</v>
      </c>
      <c r="B3572">
        <v>3570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8">
        <f t="shared" si="276"/>
        <v>87.961538461538467</v>
      </c>
      <c r="Q3572" t="str">
        <f t="shared" si="277"/>
        <v>theater</v>
      </c>
      <c r="R3572" t="str">
        <f t="shared" si="278"/>
        <v>plays</v>
      </c>
      <c r="S3572" s="12">
        <f>(((K3572/60)/60)/24)+DATE(1970,1,1)</f>
        <v>41976.331979166673</v>
      </c>
      <c r="T3572" s="12">
        <f t="shared" si="279"/>
        <v>42004.291666666672</v>
      </c>
    </row>
    <row r="3573" spans="1:20" ht="45" x14ac:dyDescent="0.25">
      <c r="A3573" s="7">
        <f t="shared" si="275"/>
        <v>122</v>
      </c>
      <c r="B3573">
        <v>3571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8">
        <f t="shared" si="276"/>
        <v>73.239999999999995</v>
      </c>
      <c r="Q3573" t="str">
        <f t="shared" si="277"/>
        <v>theater</v>
      </c>
      <c r="R3573" t="str">
        <f t="shared" si="278"/>
        <v>plays</v>
      </c>
      <c r="S3573" s="12">
        <f>(((K3573/60)/60)/24)+DATE(1970,1,1)</f>
        <v>41912.858946759261</v>
      </c>
      <c r="T3573" s="12">
        <f t="shared" si="279"/>
        <v>41942.858946759261</v>
      </c>
    </row>
    <row r="3574" spans="1:20" ht="30" x14ac:dyDescent="0.25">
      <c r="A3574" s="7">
        <f t="shared" si="275"/>
        <v>100</v>
      </c>
      <c r="B3574">
        <v>3572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8">
        <f t="shared" si="276"/>
        <v>55.555555555555557</v>
      </c>
      <c r="Q3574" t="str">
        <f t="shared" si="277"/>
        <v>theater</v>
      </c>
      <c r="R3574" t="str">
        <f t="shared" si="278"/>
        <v>plays</v>
      </c>
      <c r="S3574" s="12">
        <f>(((K3574/60)/60)/24)+DATE(1970,1,1)</f>
        <v>42146.570393518516</v>
      </c>
      <c r="T3574" s="12">
        <f t="shared" si="279"/>
        <v>42176.570393518516</v>
      </c>
    </row>
    <row r="3575" spans="1:20" ht="45" x14ac:dyDescent="0.25">
      <c r="A3575" s="7">
        <f t="shared" si="275"/>
        <v>103</v>
      </c>
      <c r="B3575">
        <v>3573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8">
        <f t="shared" si="276"/>
        <v>39.53846153846154</v>
      </c>
      <c r="Q3575" t="str">
        <f t="shared" si="277"/>
        <v>theater</v>
      </c>
      <c r="R3575" t="str">
        <f t="shared" si="278"/>
        <v>plays</v>
      </c>
      <c r="S3575" s="12">
        <f>(((K3575/60)/60)/24)+DATE(1970,1,1)</f>
        <v>41921.375532407408</v>
      </c>
      <c r="T3575" s="12">
        <f t="shared" si="279"/>
        <v>41951.417199074072</v>
      </c>
    </row>
    <row r="3576" spans="1:20" ht="60" x14ac:dyDescent="0.25">
      <c r="A3576" s="7">
        <f t="shared" si="275"/>
        <v>106</v>
      </c>
      <c r="B3576">
        <v>3574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8">
        <f t="shared" si="276"/>
        <v>136.77777777777777</v>
      </c>
      <c r="Q3576" t="str">
        <f t="shared" si="277"/>
        <v>theater</v>
      </c>
      <c r="R3576" t="str">
        <f t="shared" si="278"/>
        <v>plays</v>
      </c>
      <c r="S3576" s="12">
        <f>(((K3576/60)/60)/24)+DATE(1970,1,1)</f>
        <v>41926.942685185182</v>
      </c>
      <c r="T3576" s="12">
        <f t="shared" si="279"/>
        <v>41956.984351851846</v>
      </c>
    </row>
    <row r="3577" spans="1:20" ht="60" x14ac:dyDescent="0.25">
      <c r="A3577" s="7">
        <f t="shared" si="275"/>
        <v>101</v>
      </c>
      <c r="B3577">
        <v>3575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8">
        <f t="shared" si="276"/>
        <v>99.343137254901961</v>
      </c>
      <c r="Q3577" t="str">
        <f t="shared" si="277"/>
        <v>theater</v>
      </c>
      <c r="R3577" t="str">
        <f t="shared" si="278"/>
        <v>plays</v>
      </c>
      <c r="S3577" s="12">
        <f>(((K3577/60)/60)/24)+DATE(1970,1,1)</f>
        <v>42561.783877314811</v>
      </c>
      <c r="T3577" s="12">
        <f t="shared" si="279"/>
        <v>42593.165972222225</v>
      </c>
    </row>
    <row r="3578" spans="1:20" ht="45" x14ac:dyDescent="0.25">
      <c r="A3578" s="7">
        <f t="shared" si="275"/>
        <v>100</v>
      </c>
      <c r="B3578">
        <v>3576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8">
        <f t="shared" si="276"/>
        <v>20</v>
      </c>
      <c r="Q3578" t="str">
        <f t="shared" si="277"/>
        <v>theater</v>
      </c>
      <c r="R3578" t="str">
        <f t="shared" si="278"/>
        <v>plays</v>
      </c>
      <c r="S3578" s="12">
        <f>(((K3578/60)/60)/24)+DATE(1970,1,1)</f>
        <v>42649.54923611111</v>
      </c>
      <c r="T3578" s="12">
        <f t="shared" si="279"/>
        <v>42709.590902777782</v>
      </c>
    </row>
    <row r="3579" spans="1:20" ht="45" x14ac:dyDescent="0.25">
      <c r="A3579" s="7">
        <f t="shared" si="275"/>
        <v>130</v>
      </c>
      <c r="B3579">
        <v>3577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8">
        <f t="shared" si="276"/>
        <v>28.888888888888889</v>
      </c>
      <c r="Q3579" t="str">
        <f t="shared" si="277"/>
        <v>theater</v>
      </c>
      <c r="R3579" t="str">
        <f t="shared" si="278"/>
        <v>plays</v>
      </c>
      <c r="S3579" s="12">
        <f>(((K3579/60)/60)/24)+DATE(1970,1,1)</f>
        <v>42093.786840277782</v>
      </c>
      <c r="T3579" s="12">
        <f t="shared" si="279"/>
        <v>42120.26944444445</v>
      </c>
    </row>
    <row r="3580" spans="1:20" ht="45" x14ac:dyDescent="0.25">
      <c r="A3580" s="7">
        <f t="shared" si="275"/>
        <v>100</v>
      </c>
      <c r="B3580">
        <v>3578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8">
        <f t="shared" si="276"/>
        <v>40.545945945945945</v>
      </c>
      <c r="Q3580" t="str">
        <f t="shared" si="277"/>
        <v>theater</v>
      </c>
      <c r="R3580" t="str">
        <f t="shared" si="278"/>
        <v>plays</v>
      </c>
      <c r="S3580" s="12">
        <f>(((K3580/60)/60)/24)+DATE(1970,1,1)</f>
        <v>42460.733530092592</v>
      </c>
      <c r="T3580" s="12">
        <f t="shared" si="279"/>
        <v>42490.733530092592</v>
      </c>
    </row>
    <row r="3581" spans="1:20" ht="60" x14ac:dyDescent="0.25">
      <c r="A3581" s="7">
        <f t="shared" si="275"/>
        <v>100</v>
      </c>
      <c r="B3581">
        <v>3579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8">
        <f t="shared" si="276"/>
        <v>35.714285714285715</v>
      </c>
      <c r="Q3581" t="str">
        <f t="shared" si="277"/>
        <v>theater</v>
      </c>
      <c r="R3581" t="str">
        <f t="shared" si="278"/>
        <v>plays</v>
      </c>
      <c r="S3581" s="12">
        <f>(((K3581/60)/60)/24)+DATE(1970,1,1)</f>
        <v>42430.762222222227</v>
      </c>
      <c r="T3581" s="12">
        <f t="shared" si="279"/>
        <v>42460.720555555556</v>
      </c>
    </row>
    <row r="3582" spans="1:20" ht="45" x14ac:dyDescent="0.25">
      <c r="A3582" s="7">
        <f t="shared" si="275"/>
        <v>114</v>
      </c>
      <c r="B3582">
        <v>3580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8">
        <f t="shared" si="276"/>
        <v>37.962962962962962</v>
      </c>
      <c r="Q3582" t="str">
        <f t="shared" si="277"/>
        <v>theater</v>
      </c>
      <c r="R3582" t="str">
        <f t="shared" si="278"/>
        <v>plays</v>
      </c>
      <c r="S3582" s="12">
        <f>(((K3582/60)/60)/24)+DATE(1970,1,1)</f>
        <v>42026.176180555558</v>
      </c>
      <c r="T3582" s="12">
        <f t="shared" si="279"/>
        <v>42064.207638888889</v>
      </c>
    </row>
    <row r="3583" spans="1:20" ht="60" x14ac:dyDescent="0.25">
      <c r="A3583" s="7">
        <f t="shared" si="275"/>
        <v>100</v>
      </c>
      <c r="B3583">
        <v>3581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8">
        <f t="shared" si="276"/>
        <v>33.333333333333336</v>
      </c>
      <c r="Q3583" t="str">
        <f t="shared" si="277"/>
        <v>theater</v>
      </c>
      <c r="R3583" t="str">
        <f t="shared" si="278"/>
        <v>plays</v>
      </c>
      <c r="S3583" s="12">
        <f>(((K3583/60)/60)/24)+DATE(1970,1,1)</f>
        <v>41836.471180555556</v>
      </c>
      <c r="T3583" s="12">
        <f t="shared" si="279"/>
        <v>41850.471180555556</v>
      </c>
    </row>
    <row r="3584" spans="1:20" ht="45" x14ac:dyDescent="0.25">
      <c r="A3584" s="7">
        <f t="shared" si="275"/>
        <v>287</v>
      </c>
      <c r="B3584">
        <v>3582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8">
        <f t="shared" si="276"/>
        <v>58.571428571428569</v>
      </c>
      <c r="Q3584" t="str">
        <f t="shared" si="277"/>
        <v>theater</v>
      </c>
      <c r="R3584" t="str">
        <f t="shared" si="278"/>
        <v>plays</v>
      </c>
      <c r="S3584" s="12">
        <f>(((K3584/60)/60)/24)+DATE(1970,1,1)</f>
        <v>42451.095856481479</v>
      </c>
      <c r="T3584" s="12">
        <f t="shared" si="279"/>
        <v>42465.095856481479</v>
      </c>
    </row>
    <row r="3585" spans="1:20" ht="60" x14ac:dyDescent="0.25">
      <c r="A3585" s="7">
        <f t="shared" si="275"/>
        <v>109</v>
      </c>
      <c r="B3585">
        <v>3583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8">
        <f t="shared" si="276"/>
        <v>135.625</v>
      </c>
      <c r="Q3585" t="str">
        <f t="shared" si="277"/>
        <v>theater</v>
      </c>
      <c r="R3585" t="str">
        <f t="shared" si="278"/>
        <v>plays</v>
      </c>
      <c r="S3585" s="12">
        <f>(((K3585/60)/60)/24)+DATE(1970,1,1)</f>
        <v>42418.425983796296</v>
      </c>
      <c r="T3585" s="12">
        <f t="shared" si="279"/>
        <v>42478.384317129632</v>
      </c>
    </row>
    <row r="3586" spans="1:20" ht="90" x14ac:dyDescent="0.25">
      <c r="A3586" s="7">
        <f t="shared" si="275"/>
        <v>116</v>
      </c>
      <c r="B3586">
        <v>3584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8">
        <f t="shared" si="276"/>
        <v>30.9375</v>
      </c>
      <c r="Q3586" t="str">
        <f t="shared" si="277"/>
        <v>theater</v>
      </c>
      <c r="R3586" t="str">
        <f t="shared" si="278"/>
        <v>plays</v>
      </c>
      <c r="S3586" s="12">
        <f>(((K3586/60)/60)/24)+DATE(1970,1,1)</f>
        <v>42168.316481481481</v>
      </c>
      <c r="T3586" s="12">
        <f t="shared" si="279"/>
        <v>42198.316481481481</v>
      </c>
    </row>
    <row r="3587" spans="1:20" ht="45" x14ac:dyDescent="0.25">
      <c r="A3587" s="7">
        <f t="shared" ref="A3587:A3650" si="280">IF(E3587&gt;0,ROUND(100*F3587/E3587,0),0)</f>
        <v>119</v>
      </c>
      <c r="B3587">
        <v>3585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8">
        <f t="shared" ref="P3587:P3650" si="281">IF(M3587&gt;0,F3587/M3587,0)</f>
        <v>176.08695652173913</v>
      </c>
      <c r="Q3587" t="str">
        <f t="shared" ref="Q3587:Q3650" si="282">MID(O3587,1,FIND("/",O3587)-1)</f>
        <v>theater</v>
      </c>
      <c r="R3587" t="str">
        <f t="shared" ref="R3587:R3650" si="283">MID(O3587,FIND("/",O3587)+1,LEN(O3587)-FIND("/",O3587))</f>
        <v>plays</v>
      </c>
      <c r="S3587" s="12">
        <f>(((K3587/60)/60)/24)+DATE(1970,1,1)</f>
        <v>41964.716319444444</v>
      </c>
      <c r="T3587" s="12">
        <f t="shared" ref="T3587:T3650" si="284">(((J3587/60)/60)/24)+DATE(1970,1,1)</f>
        <v>41994.716319444444</v>
      </c>
    </row>
    <row r="3588" spans="1:20" ht="30" x14ac:dyDescent="0.25">
      <c r="A3588" s="7">
        <f t="shared" si="280"/>
        <v>109</v>
      </c>
      <c r="B3588">
        <v>3586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8">
        <f t="shared" si="281"/>
        <v>151.9814814814815</v>
      </c>
      <c r="Q3588" t="str">
        <f t="shared" si="282"/>
        <v>theater</v>
      </c>
      <c r="R3588" t="str">
        <f t="shared" si="283"/>
        <v>plays</v>
      </c>
      <c r="S3588" s="12">
        <f>(((K3588/60)/60)/24)+DATE(1970,1,1)</f>
        <v>42576.697569444441</v>
      </c>
      <c r="T3588" s="12">
        <f t="shared" si="284"/>
        <v>42636.697569444441</v>
      </c>
    </row>
    <row r="3589" spans="1:20" ht="45" x14ac:dyDescent="0.25">
      <c r="A3589" s="7">
        <f t="shared" si="280"/>
        <v>127</v>
      </c>
      <c r="B3589">
        <v>3587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8">
        <f t="shared" si="281"/>
        <v>22.607142857142858</v>
      </c>
      <c r="Q3589" t="str">
        <f t="shared" si="282"/>
        <v>theater</v>
      </c>
      <c r="R3589" t="str">
        <f t="shared" si="283"/>
        <v>plays</v>
      </c>
      <c r="S3589" s="12">
        <f>(((K3589/60)/60)/24)+DATE(1970,1,1)</f>
        <v>42503.539976851855</v>
      </c>
      <c r="T3589" s="12">
        <f t="shared" si="284"/>
        <v>42548.791666666672</v>
      </c>
    </row>
    <row r="3590" spans="1:20" ht="45" x14ac:dyDescent="0.25">
      <c r="A3590" s="7">
        <f t="shared" si="280"/>
        <v>101</v>
      </c>
      <c r="B3590">
        <v>3588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8">
        <f t="shared" si="281"/>
        <v>18.272727272727273</v>
      </c>
      <c r="Q3590" t="str">
        <f t="shared" si="282"/>
        <v>theater</v>
      </c>
      <c r="R3590" t="str">
        <f t="shared" si="283"/>
        <v>plays</v>
      </c>
      <c r="S3590" s="12">
        <f>(((K3590/60)/60)/24)+DATE(1970,1,1)</f>
        <v>42101.828819444447</v>
      </c>
      <c r="T3590" s="12">
        <f t="shared" si="284"/>
        <v>42123.958333333328</v>
      </c>
    </row>
    <row r="3591" spans="1:20" ht="45" x14ac:dyDescent="0.25">
      <c r="A3591" s="7">
        <f t="shared" si="280"/>
        <v>128</v>
      </c>
      <c r="B3591">
        <v>3589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8">
        <f t="shared" si="281"/>
        <v>82.258064516129039</v>
      </c>
      <c r="Q3591" t="str">
        <f t="shared" si="282"/>
        <v>theater</v>
      </c>
      <c r="R3591" t="str">
        <f t="shared" si="283"/>
        <v>plays</v>
      </c>
      <c r="S3591" s="12">
        <f>(((K3591/60)/60)/24)+DATE(1970,1,1)</f>
        <v>42125.647534722222</v>
      </c>
      <c r="T3591" s="12">
        <f t="shared" si="284"/>
        <v>42150.647534722222</v>
      </c>
    </row>
    <row r="3592" spans="1:20" ht="60" x14ac:dyDescent="0.25">
      <c r="A3592" s="7">
        <f t="shared" si="280"/>
        <v>100</v>
      </c>
      <c r="B3592">
        <v>3590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8">
        <f t="shared" si="281"/>
        <v>68.534246575342465</v>
      </c>
      <c r="Q3592" t="str">
        <f t="shared" si="282"/>
        <v>theater</v>
      </c>
      <c r="R3592" t="str">
        <f t="shared" si="283"/>
        <v>plays</v>
      </c>
      <c r="S3592" s="12">
        <f>(((K3592/60)/60)/24)+DATE(1970,1,1)</f>
        <v>41902.333726851852</v>
      </c>
      <c r="T3592" s="12">
        <f t="shared" si="284"/>
        <v>41932.333726851852</v>
      </c>
    </row>
    <row r="3593" spans="1:20" ht="60" x14ac:dyDescent="0.25">
      <c r="A3593" s="7">
        <f t="shared" si="280"/>
        <v>175</v>
      </c>
      <c r="B3593">
        <v>3591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8">
        <f t="shared" si="281"/>
        <v>68.055555555555557</v>
      </c>
      <c r="Q3593" t="str">
        <f t="shared" si="282"/>
        <v>theater</v>
      </c>
      <c r="R3593" t="str">
        <f t="shared" si="283"/>
        <v>plays</v>
      </c>
      <c r="S3593" s="12">
        <f>(((K3593/60)/60)/24)+DATE(1970,1,1)</f>
        <v>42003.948425925926</v>
      </c>
      <c r="T3593" s="12">
        <f t="shared" si="284"/>
        <v>42028.207638888889</v>
      </c>
    </row>
    <row r="3594" spans="1:20" ht="45" x14ac:dyDescent="0.25">
      <c r="A3594" s="7">
        <f t="shared" si="280"/>
        <v>127</v>
      </c>
      <c r="B3594">
        <v>3592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8">
        <f t="shared" si="281"/>
        <v>72.714285714285708</v>
      </c>
      <c r="Q3594" t="str">
        <f t="shared" si="282"/>
        <v>theater</v>
      </c>
      <c r="R3594" t="str">
        <f t="shared" si="283"/>
        <v>plays</v>
      </c>
      <c r="S3594" s="12">
        <f>(((K3594/60)/60)/24)+DATE(1970,1,1)</f>
        <v>41988.829942129625</v>
      </c>
      <c r="T3594" s="12">
        <f t="shared" si="284"/>
        <v>42046.207638888889</v>
      </c>
    </row>
    <row r="3595" spans="1:20" ht="45" x14ac:dyDescent="0.25">
      <c r="A3595" s="7">
        <f t="shared" si="280"/>
        <v>111</v>
      </c>
      <c r="B3595">
        <v>3593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8">
        <f t="shared" si="281"/>
        <v>77.186046511627907</v>
      </c>
      <c r="Q3595" t="str">
        <f t="shared" si="282"/>
        <v>theater</v>
      </c>
      <c r="R3595" t="str">
        <f t="shared" si="283"/>
        <v>plays</v>
      </c>
      <c r="S3595" s="12">
        <f>(((K3595/60)/60)/24)+DATE(1970,1,1)</f>
        <v>41974.898599537039</v>
      </c>
      <c r="T3595" s="12">
        <f t="shared" si="284"/>
        <v>42009.851388888885</v>
      </c>
    </row>
    <row r="3596" spans="1:20" ht="60" x14ac:dyDescent="0.25">
      <c r="A3596" s="7">
        <f t="shared" si="280"/>
        <v>126</v>
      </c>
      <c r="B3596">
        <v>3594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8">
        <f t="shared" si="281"/>
        <v>55.972222222222221</v>
      </c>
      <c r="Q3596" t="str">
        <f t="shared" si="282"/>
        <v>theater</v>
      </c>
      <c r="R3596" t="str">
        <f t="shared" si="283"/>
        <v>plays</v>
      </c>
      <c r="S3596" s="12">
        <f>(((K3596/60)/60)/24)+DATE(1970,1,1)</f>
        <v>42592.066921296297</v>
      </c>
      <c r="T3596" s="12">
        <f t="shared" si="284"/>
        <v>42617.066921296297</v>
      </c>
    </row>
    <row r="3597" spans="1:20" ht="30" x14ac:dyDescent="0.25">
      <c r="A3597" s="7">
        <f t="shared" si="280"/>
        <v>119</v>
      </c>
      <c r="B3597">
        <v>3595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8">
        <f t="shared" si="281"/>
        <v>49.693548387096776</v>
      </c>
      <c r="Q3597" t="str">
        <f t="shared" si="282"/>
        <v>theater</v>
      </c>
      <c r="R3597" t="str">
        <f t="shared" si="283"/>
        <v>plays</v>
      </c>
      <c r="S3597" s="12">
        <f>(((K3597/60)/60)/24)+DATE(1970,1,1)</f>
        <v>42050.008368055554</v>
      </c>
      <c r="T3597" s="12">
        <f t="shared" si="284"/>
        <v>42076.290972222225</v>
      </c>
    </row>
    <row r="3598" spans="1:20" ht="45" x14ac:dyDescent="0.25">
      <c r="A3598" s="7">
        <f t="shared" si="280"/>
        <v>108</v>
      </c>
      <c r="B3598">
        <v>3596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8">
        <f t="shared" si="281"/>
        <v>79</v>
      </c>
      <c r="Q3598" t="str">
        <f t="shared" si="282"/>
        <v>theater</v>
      </c>
      <c r="R3598" t="str">
        <f t="shared" si="283"/>
        <v>plays</v>
      </c>
      <c r="S3598" s="12">
        <f>(((K3598/60)/60)/24)+DATE(1970,1,1)</f>
        <v>41856.715069444443</v>
      </c>
      <c r="T3598" s="12">
        <f t="shared" si="284"/>
        <v>41877.715069444443</v>
      </c>
    </row>
    <row r="3599" spans="1:20" ht="30" x14ac:dyDescent="0.25">
      <c r="A3599" s="7">
        <f t="shared" si="280"/>
        <v>103</v>
      </c>
      <c r="B3599">
        <v>3597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8">
        <f t="shared" si="281"/>
        <v>77.727272727272734</v>
      </c>
      <c r="Q3599" t="str">
        <f t="shared" si="282"/>
        <v>theater</v>
      </c>
      <c r="R3599" t="str">
        <f t="shared" si="283"/>
        <v>plays</v>
      </c>
      <c r="S3599" s="12">
        <f>(((K3599/60)/60)/24)+DATE(1970,1,1)</f>
        <v>42417.585532407407</v>
      </c>
      <c r="T3599" s="12">
        <f t="shared" si="284"/>
        <v>42432.249305555553</v>
      </c>
    </row>
    <row r="3600" spans="1:20" ht="45" x14ac:dyDescent="0.25">
      <c r="A3600" s="7">
        <f t="shared" si="280"/>
        <v>110</v>
      </c>
      <c r="B3600">
        <v>3598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8">
        <f t="shared" si="281"/>
        <v>40.777777777777779</v>
      </c>
      <c r="Q3600" t="str">
        <f t="shared" si="282"/>
        <v>theater</v>
      </c>
      <c r="R3600" t="str">
        <f t="shared" si="283"/>
        <v>plays</v>
      </c>
      <c r="S3600" s="12">
        <f>(((K3600/60)/60)/24)+DATE(1970,1,1)</f>
        <v>41866.79886574074</v>
      </c>
      <c r="T3600" s="12">
        <f t="shared" si="284"/>
        <v>41885.207638888889</v>
      </c>
    </row>
    <row r="3601" spans="1:20" ht="45" x14ac:dyDescent="0.25">
      <c r="A3601" s="7">
        <f t="shared" si="280"/>
        <v>202</v>
      </c>
      <c r="B3601">
        <v>3599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8">
        <f t="shared" si="281"/>
        <v>59.411764705882355</v>
      </c>
      <c r="Q3601" t="str">
        <f t="shared" si="282"/>
        <v>theater</v>
      </c>
      <c r="R3601" t="str">
        <f t="shared" si="283"/>
        <v>plays</v>
      </c>
      <c r="S3601" s="12">
        <f>(((K3601/60)/60)/24)+DATE(1970,1,1)</f>
        <v>42220.79487268519</v>
      </c>
      <c r="T3601" s="12">
        <f t="shared" si="284"/>
        <v>42246</v>
      </c>
    </row>
    <row r="3602" spans="1:20" ht="30" x14ac:dyDescent="0.25">
      <c r="A3602" s="7">
        <f t="shared" si="280"/>
        <v>130</v>
      </c>
      <c r="B3602">
        <v>3600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8">
        <f t="shared" si="281"/>
        <v>3.25</v>
      </c>
      <c r="Q3602" t="str">
        <f t="shared" si="282"/>
        <v>theater</v>
      </c>
      <c r="R3602" t="str">
        <f t="shared" si="283"/>
        <v>plays</v>
      </c>
      <c r="S3602" s="12">
        <f>(((K3602/60)/60)/24)+DATE(1970,1,1)</f>
        <v>42628.849120370374</v>
      </c>
      <c r="T3602" s="12">
        <f t="shared" si="284"/>
        <v>42656.849120370374</v>
      </c>
    </row>
    <row r="3603" spans="1:20" ht="45" x14ac:dyDescent="0.25">
      <c r="A3603" s="7">
        <f t="shared" si="280"/>
        <v>104</v>
      </c>
      <c r="B3603">
        <v>3601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8">
        <f t="shared" si="281"/>
        <v>39.377358490566039</v>
      </c>
      <c r="Q3603" t="str">
        <f t="shared" si="282"/>
        <v>theater</v>
      </c>
      <c r="R3603" t="str">
        <f t="shared" si="283"/>
        <v>plays</v>
      </c>
      <c r="S3603" s="12">
        <f>(((K3603/60)/60)/24)+DATE(1970,1,1)</f>
        <v>41990.99863425926</v>
      </c>
      <c r="T3603" s="12">
        <f t="shared" si="284"/>
        <v>42020.99863425926</v>
      </c>
    </row>
    <row r="3604" spans="1:20" ht="60" x14ac:dyDescent="0.25">
      <c r="A3604" s="7">
        <f t="shared" si="280"/>
        <v>100</v>
      </c>
      <c r="B3604">
        <v>3602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8">
        <f t="shared" si="281"/>
        <v>81.673469387755105</v>
      </c>
      <c r="Q3604" t="str">
        <f t="shared" si="282"/>
        <v>theater</v>
      </c>
      <c r="R3604" t="str">
        <f t="shared" si="283"/>
        <v>plays</v>
      </c>
      <c r="S3604" s="12">
        <f>(((K3604/60)/60)/24)+DATE(1970,1,1)</f>
        <v>42447.894432870366</v>
      </c>
      <c r="T3604" s="12">
        <f t="shared" si="284"/>
        <v>42507.894432870366</v>
      </c>
    </row>
    <row r="3605" spans="1:20" ht="60" x14ac:dyDescent="0.25">
      <c r="A3605" s="7">
        <f t="shared" si="280"/>
        <v>171</v>
      </c>
      <c r="B3605">
        <v>3603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8">
        <f t="shared" si="281"/>
        <v>44.912280701754383</v>
      </c>
      <c r="Q3605" t="str">
        <f t="shared" si="282"/>
        <v>theater</v>
      </c>
      <c r="R3605" t="str">
        <f t="shared" si="283"/>
        <v>plays</v>
      </c>
      <c r="S3605" s="12">
        <f>(((K3605/60)/60)/24)+DATE(1970,1,1)</f>
        <v>42283.864351851851</v>
      </c>
      <c r="T3605" s="12">
        <f t="shared" si="284"/>
        <v>42313.906018518523</v>
      </c>
    </row>
    <row r="3606" spans="1:20" ht="60" x14ac:dyDescent="0.25">
      <c r="A3606" s="7">
        <f t="shared" si="280"/>
        <v>113</v>
      </c>
      <c r="B3606">
        <v>3604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8">
        <f t="shared" si="281"/>
        <v>49.05797101449275</v>
      </c>
      <c r="Q3606" t="str">
        <f t="shared" si="282"/>
        <v>theater</v>
      </c>
      <c r="R3606" t="str">
        <f t="shared" si="283"/>
        <v>plays</v>
      </c>
      <c r="S3606" s="12">
        <f>(((K3606/60)/60)/24)+DATE(1970,1,1)</f>
        <v>42483.015694444446</v>
      </c>
      <c r="T3606" s="12">
        <f t="shared" si="284"/>
        <v>42489.290972222225</v>
      </c>
    </row>
    <row r="3607" spans="1:20" ht="60" x14ac:dyDescent="0.25">
      <c r="A3607" s="7">
        <f t="shared" si="280"/>
        <v>184</v>
      </c>
      <c r="B3607">
        <v>3605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8">
        <f t="shared" si="281"/>
        <v>30.666666666666668</v>
      </c>
      <c r="Q3607" t="str">
        <f t="shared" si="282"/>
        <v>theater</v>
      </c>
      <c r="R3607" t="str">
        <f t="shared" si="283"/>
        <v>plays</v>
      </c>
      <c r="S3607" s="12">
        <f>(((K3607/60)/60)/24)+DATE(1970,1,1)</f>
        <v>42383.793124999997</v>
      </c>
      <c r="T3607" s="12">
        <f t="shared" si="284"/>
        <v>42413.793124999997</v>
      </c>
    </row>
    <row r="3608" spans="1:20" ht="60" x14ac:dyDescent="0.25">
      <c r="A3608" s="7">
        <f t="shared" si="280"/>
        <v>130</v>
      </c>
      <c r="B3608">
        <v>3606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8">
        <f t="shared" si="281"/>
        <v>61.0625</v>
      </c>
      <c r="Q3608" t="str">
        <f t="shared" si="282"/>
        <v>theater</v>
      </c>
      <c r="R3608" t="str">
        <f t="shared" si="283"/>
        <v>plays</v>
      </c>
      <c r="S3608" s="12">
        <f>(((K3608/60)/60)/24)+DATE(1970,1,1)</f>
        <v>42566.604826388888</v>
      </c>
      <c r="T3608" s="12">
        <f t="shared" si="284"/>
        <v>42596.604826388888</v>
      </c>
    </row>
    <row r="3609" spans="1:20" ht="30" x14ac:dyDescent="0.25">
      <c r="A3609" s="7">
        <f t="shared" si="280"/>
        <v>105</v>
      </c>
      <c r="B3609">
        <v>3607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8">
        <f t="shared" si="281"/>
        <v>29</v>
      </c>
      <c r="Q3609" t="str">
        <f t="shared" si="282"/>
        <v>theater</v>
      </c>
      <c r="R3609" t="str">
        <f t="shared" si="283"/>
        <v>plays</v>
      </c>
      <c r="S3609" s="12">
        <f>(((K3609/60)/60)/24)+DATE(1970,1,1)</f>
        <v>42338.963912037041</v>
      </c>
      <c r="T3609" s="12">
        <f t="shared" si="284"/>
        <v>42353</v>
      </c>
    </row>
    <row r="3610" spans="1:20" ht="60" x14ac:dyDescent="0.25">
      <c r="A3610" s="7">
        <f t="shared" si="280"/>
        <v>100</v>
      </c>
      <c r="B3610">
        <v>3608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8">
        <f t="shared" si="281"/>
        <v>29.62962962962963</v>
      </c>
      <c r="Q3610" t="str">
        <f t="shared" si="282"/>
        <v>theater</v>
      </c>
      <c r="R3610" t="str">
        <f t="shared" si="283"/>
        <v>plays</v>
      </c>
      <c r="S3610" s="12">
        <f>(((K3610/60)/60)/24)+DATE(1970,1,1)</f>
        <v>42506.709375000006</v>
      </c>
      <c r="T3610" s="12">
        <f t="shared" si="284"/>
        <v>42538.583333333328</v>
      </c>
    </row>
    <row r="3611" spans="1:20" ht="60" x14ac:dyDescent="0.25">
      <c r="A3611" s="7">
        <f t="shared" si="280"/>
        <v>153</v>
      </c>
      <c r="B3611">
        <v>3609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8">
        <f t="shared" si="281"/>
        <v>143.0952380952381</v>
      </c>
      <c r="Q3611" t="str">
        <f t="shared" si="282"/>
        <v>theater</v>
      </c>
      <c r="R3611" t="str">
        <f t="shared" si="283"/>
        <v>plays</v>
      </c>
      <c r="S3611" s="12">
        <f>(((K3611/60)/60)/24)+DATE(1970,1,1)</f>
        <v>42429.991724537031</v>
      </c>
      <c r="T3611" s="12">
        <f t="shared" si="284"/>
        <v>42459.950057870374</v>
      </c>
    </row>
    <row r="3612" spans="1:20" ht="45" x14ac:dyDescent="0.25">
      <c r="A3612" s="7">
        <f t="shared" si="280"/>
        <v>162</v>
      </c>
      <c r="B3612">
        <v>3610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8">
        <f t="shared" si="281"/>
        <v>52.354838709677416</v>
      </c>
      <c r="Q3612" t="str">
        <f t="shared" si="282"/>
        <v>theater</v>
      </c>
      <c r="R3612" t="str">
        <f t="shared" si="283"/>
        <v>plays</v>
      </c>
      <c r="S3612" s="12">
        <f>(((K3612/60)/60)/24)+DATE(1970,1,1)</f>
        <v>42203.432129629626</v>
      </c>
      <c r="T3612" s="12">
        <f t="shared" si="284"/>
        <v>42233.432129629626</v>
      </c>
    </row>
    <row r="3613" spans="1:20" ht="60" x14ac:dyDescent="0.25">
      <c r="A3613" s="7">
        <f t="shared" si="280"/>
        <v>136</v>
      </c>
      <c r="B3613">
        <v>3611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8">
        <f t="shared" si="281"/>
        <v>66.666666666666671</v>
      </c>
      <c r="Q3613" t="str">
        <f t="shared" si="282"/>
        <v>theater</v>
      </c>
      <c r="R3613" t="str">
        <f t="shared" si="283"/>
        <v>plays</v>
      </c>
      <c r="S3613" s="12">
        <f>(((K3613/60)/60)/24)+DATE(1970,1,1)</f>
        <v>42072.370381944449</v>
      </c>
      <c r="T3613" s="12">
        <f t="shared" si="284"/>
        <v>42102.370381944449</v>
      </c>
    </row>
    <row r="3614" spans="1:20" ht="45" x14ac:dyDescent="0.25">
      <c r="A3614" s="7">
        <f t="shared" si="280"/>
        <v>144</v>
      </c>
      <c r="B3614">
        <v>3612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8">
        <f t="shared" si="281"/>
        <v>126.66666666666667</v>
      </c>
      <c r="Q3614" t="str">
        <f t="shared" si="282"/>
        <v>theater</v>
      </c>
      <c r="R3614" t="str">
        <f t="shared" si="283"/>
        <v>plays</v>
      </c>
      <c r="S3614" s="12">
        <f>(((K3614/60)/60)/24)+DATE(1970,1,1)</f>
        <v>41789.726979166669</v>
      </c>
      <c r="T3614" s="12">
        <f t="shared" si="284"/>
        <v>41799.726979166669</v>
      </c>
    </row>
    <row r="3615" spans="1:20" ht="45" x14ac:dyDescent="0.25">
      <c r="A3615" s="7">
        <f t="shared" si="280"/>
        <v>100</v>
      </c>
      <c r="B3615">
        <v>3613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8">
        <f t="shared" si="281"/>
        <v>62.5</v>
      </c>
      <c r="Q3615" t="str">
        <f t="shared" si="282"/>
        <v>theater</v>
      </c>
      <c r="R3615" t="str">
        <f t="shared" si="283"/>
        <v>plays</v>
      </c>
      <c r="S3615" s="12">
        <f>(((K3615/60)/60)/24)+DATE(1970,1,1)</f>
        <v>41788.58997685185</v>
      </c>
      <c r="T3615" s="12">
        <f t="shared" si="284"/>
        <v>41818.58997685185</v>
      </c>
    </row>
    <row r="3616" spans="1:20" ht="45" x14ac:dyDescent="0.25">
      <c r="A3616" s="7">
        <f t="shared" si="280"/>
        <v>101</v>
      </c>
      <c r="B3616">
        <v>3614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8">
        <f t="shared" si="281"/>
        <v>35.492957746478872</v>
      </c>
      <c r="Q3616" t="str">
        <f t="shared" si="282"/>
        <v>theater</v>
      </c>
      <c r="R3616" t="str">
        <f t="shared" si="283"/>
        <v>plays</v>
      </c>
      <c r="S3616" s="12">
        <f>(((K3616/60)/60)/24)+DATE(1970,1,1)</f>
        <v>42144.041851851856</v>
      </c>
      <c r="T3616" s="12">
        <f t="shared" si="284"/>
        <v>42174.041851851856</v>
      </c>
    </row>
    <row r="3617" spans="1:20" ht="60" x14ac:dyDescent="0.25">
      <c r="A3617" s="7">
        <f t="shared" si="280"/>
        <v>107</v>
      </c>
      <c r="B3617">
        <v>3615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8">
        <f t="shared" si="281"/>
        <v>37.083333333333336</v>
      </c>
      <c r="Q3617" t="str">
        <f t="shared" si="282"/>
        <v>theater</v>
      </c>
      <c r="R3617" t="str">
        <f t="shared" si="283"/>
        <v>plays</v>
      </c>
      <c r="S3617" s="12">
        <f>(((K3617/60)/60)/24)+DATE(1970,1,1)</f>
        <v>42318.593703703707</v>
      </c>
      <c r="T3617" s="12">
        <f t="shared" si="284"/>
        <v>42348.593703703707</v>
      </c>
    </row>
    <row r="3618" spans="1:20" ht="60" x14ac:dyDescent="0.25">
      <c r="A3618" s="7">
        <f t="shared" si="280"/>
        <v>125</v>
      </c>
      <c r="B3618">
        <v>3616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8">
        <f t="shared" si="281"/>
        <v>69.333333333333329</v>
      </c>
      <c r="Q3618" t="str">
        <f t="shared" si="282"/>
        <v>theater</v>
      </c>
      <c r="R3618" t="str">
        <f t="shared" si="283"/>
        <v>plays</v>
      </c>
      <c r="S3618" s="12">
        <f>(((K3618/60)/60)/24)+DATE(1970,1,1)</f>
        <v>42052.949814814812</v>
      </c>
      <c r="T3618" s="12">
        <f t="shared" si="284"/>
        <v>42082.908148148148</v>
      </c>
    </row>
    <row r="3619" spans="1:20" ht="60" x14ac:dyDescent="0.25">
      <c r="A3619" s="7">
        <f t="shared" si="280"/>
        <v>119</v>
      </c>
      <c r="B3619">
        <v>3617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8">
        <f t="shared" si="281"/>
        <v>17.254901960784313</v>
      </c>
      <c r="Q3619" t="str">
        <f t="shared" si="282"/>
        <v>theater</v>
      </c>
      <c r="R3619" t="str">
        <f t="shared" si="283"/>
        <v>plays</v>
      </c>
      <c r="S3619" s="12">
        <f>(((K3619/60)/60)/24)+DATE(1970,1,1)</f>
        <v>42779.610289351855</v>
      </c>
      <c r="T3619" s="12">
        <f t="shared" si="284"/>
        <v>42794</v>
      </c>
    </row>
    <row r="3620" spans="1:20" ht="60" x14ac:dyDescent="0.25">
      <c r="A3620" s="7">
        <f t="shared" si="280"/>
        <v>101</v>
      </c>
      <c r="B3620">
        <v>3618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8">
        <f t="shared" si="281"/>
        <v>36.071428571428569</v>
      </c>
      <c r="Q3620" t="str">
        <f t="shared" si="282"/>
        <v>theater</v>
      </c>
      <c r="R3620" t="str">
        <f t="shared" si="283"/>
        <v>plays</v>
      </c>
      <c r="S3620" s="12">
        <f>(((K3620/60)/60)/24)+DATE(1970,1,1)</f>
        <v>42128.627893518518</v>
      </c>
      <c r="T3620" s="12">
        <f t="shared" si="284"/>
        <v>42158.627893518518</v>
      </c>
    </row>
    <row r="3621" spans="1:20" ht="60" x14ac:dyDescent="0.25">
      <c r="A3621" s="7">
        <f t="shared" si="280"/>
        <v>113</v>
      </c>
      <c r="B3621">
        <v>3619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8">
        <f t="shared" si="281"/>
        <v>66.470588235294116</v>
      </c>
      <c r="Q3621" t="str">
        <f t="shared" si="282"/>
        <v>theater</v>
      </c>
      <c r="R3621" t="str">
        <f t="shared" si="283"/>
        <v>plays</v>
      </c>
      <c r="S3621" s="12">
        <f>(((K3621/60)/60)/24)+DATE(1970,1,1)</f>
        <v>42661.132245370376</v>
      </c>
      <c r="T3621" s="12">
        <f t="shared" si="284"/>
        <v>42693.916666666672</v>
      </c>
    </row>
    <row r="3622" spans="1:20" ht="60" x14ac:dyDescent="0.25">
      <c r="A3622" s="7">
        <f t="shared" si="280"/>
        <v>105</v>
      </c>
      <c r="B3622">
        <v>3620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8">
        <f t="shared" si="281"/>
        <v>56.065989847715734</v>
      </c>
      <c r="Q3622" t="str">
        <f t="shared" si="282"/>
        <v>theater</v>
      </c>
      <c r="R3622" t="str">
        <f t="shared" si="283"/>
        <v>plays</v>
      </c>
      <c r="S3622" s="12">
        <f>(((K3622/60)/60)/24)+DATE(1970,1,1)</f>
        <v>42037.938206018516</v>
      </c>
      <c r="T3622" s="12">
        <f t="shared" si="284"/>
        <v>42068.166666666672</v>
      </c>
    </row>
    <row r="3623" spans="1:20" ht="60" x14ac:dyDescent="0.25">
      <c r="A3623" s="7">
        <f t="shared" si="280"/>
        <v>110</v>
      </c>
      <c r="B3623">
        <v>3621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8">
        <f t="shared" si="281"/>
        <v>47.028571428571432</v>
      </c>
      <c r="Q3623" t="str">
        <f t="shared" si="282"/>
        <v>theater</v>
      </c>
      <c r="R3623" t="str">
        <f t="shared" si="283"/>
        <v>plays</v>
      </c>
      <c r="S3623" s="12">
        <f>(((K3623/60)/60)/24)+DATE(1970,1,1)</f>
        <v>42619.935694444444</v>
      </c>
      <c r="T3623" s="12">
        <f t="shared" si="284"/>
        <v>42643.875</v>
      </c>
    </row>
    <row r="3624" spans="1:20" ht="30" x14ac:dyDescent="0.25">
      <c r="A3624" s="7">
        <f t="shared" si="280"/>
        <v>100</v>
      </c>
      <c r="B3624">
        <v>3622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8">
        <f t="shared" si="281"/>
        <v>47.666190476190479</v>
      </c>
      <c r="Q3624" t="str">
        <f t="shared" si="282"/>
        <v>theater</v>
      </c>
      <c r="R3624" t="str">
        <f t="shared" si="283"/>
        <v>plays</v>
      </c>
      <c r="S3624" s="12">
        <f>(((K3624/60)/60)/24)+DATE(1970,1,1)</f>
        <v>41877.221886574072</v>
      </c>
      <c r="T3624" s="12">
        <f t="shared" si="284"/>
        <v>41910.140972222223</v>
      </c>
    </row>
    <row r="3625" spans="1:20" ht="45" x14ac:dyDescent="0.25">
      <c r="A3625" s="7">
        <f t="shared" si="280"/>
        <v>120</v>
      </c>
      <c r="B3625">
        <v>3623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8">
        <f t="shared" si="281"/>
        <v>88.235294117647058</v>
      </c>
      <c r="Q3625" t="str">
        <f t="shared" si="282"/>
        <v>theater</v>
      </c>
      <c r="R3625" t="str">
        <f t="shared" si="283"/>
        <v>plays</v>
      </c>
      <c r="S3625" s="12">
        <f>(((K3625/60)/60)/24)+DATE(1970,1,1)</f>
        <v>41828.736921296295</v>
      </c>
      <c r="T3625" s="12">
        <f t="shared" si="284"/>
        <v>41846.291666666664</v>
      </c>
    </row>
    <row r="3626" spans="1:20" ht="75" x14ac:dyDescent="0.25">
      <c r="A3626" s="7">
        <f t="shared" si="280"/>
        <v>105</v>
      </c>
      <c r="B3626">
        <v>3624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8">
        <f t="shared" si="281"/>
        <v>80.717948717948715</v>
      </c>
      <c r="Q3626" t="str">
        <f t="shared" si="282"/>
        <v>theater</v>
      </c>
      <c r="R3626" t="str">
        <f t="shared" si="283"/>
        <v>plays</v>
      </c>
      <c r="S3626" s="12">
        <f>(((K3626/60)/60)/24)+DATE(1970,1,1)</f>
        <v>42545.774189814809</v>
      </c>
      <c r="T3626" s="12">
        <f t="shared" si="284"/>
        <v>42605.774189814809</v>
      </c>
    </row>
    <row r="3627" spans="1:20" ht="60" x14ac:dyDescent="0.25">
      <c r="A3627" s="7">
        <f t="shared" si="280"/>
        <v>103</v>
      </c>
      <c r="B3627">
        <v>3625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8">
        <f t="shared" si="281"/>
        <v>39.487179487179489</v>
      </c>
      <c r="Q3627" t="str">
        <f t="shared" si="282"/>
        <v>theater</v>
      </c>
      <c r="R3627" t="str">
        <f t="shared" si="283"/>
        <v>plays</v>
      </c>
      <c r="S3627" s="12">
        <f>(((K3627/60)/60)/24)+DATE(1970,1,1)</f>
        <v>42157.652511574073</v>
      </c>
      <c r="T3627" s="12">
        <f t="shared" si="284"/>
        <v>42187.652511574073</v>
      </c>
    </row>
    <row r="3628" spans="1:20" ht="60" x14ac:dyDescent="0.25">
      <c r="A3628" s="7">
        <f t="shared" si="280"/>
        <v>102</v>
      </c>
      <c r="B3628">
        <v>3626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8">
        <f t="shared" si="281"/>
        <v>84.854166666666671</v>
      </c>
      <c r="Q3628" t="str">
        <f t="shared" si="282"/>
        <v>theater</v>
      </c>
      <c r="R3628" t="str">
        <f t="shared" si="283"/>
        <v>plays</v>
      </c>
      <c r="S3628" s="12">
        <f>(((K3628/60)/60)/24)+DATE(1970,1,1)</f>
        <v>41846.667326388888</v>
      </c>
      <c r="T3628" s="12">
        <f t="shared" si="284"/>
        <v>41867.667326388888</v>
      </c>
    </row>
    <row r="3629" spans="1:20" ht="60" x14ac:dyDescent="0.25">
      <c r="A3629" s="7">
        <f t="shared" si="280"/>
        <v>100</v>
      </c>
      <c r="B3629">
        <v>3627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8">
        <f t="shared" si="281"/>
        <v>68.965517241379317</v>
      </c>
      <c r="Q3629" t="str">
        <f t="shared" si="282"/>
        <v>theater</v>
      </c>
      <c r="R3629" t="str">
        <f t="shared" si="283"/>
        <v>plays</v>
      </c>
      <c r="S3629" s="12">
        <f>(((K3629/60)/60)/24)+DATE(1970,1,1)</f>
        <v>42460.741747685184</v>
      </c>
      <c r="T3629" s="12">
        <f t="shared" si="284"/>
        <v>42511.165972222225</v>
      </c>
    </row>
    <row r="3630" spans="1:20" ht="60" x14ac:dyDescent="0.25">
      <c r="A3630" s="7">
        <f t="shared" si="280"/>
        <v>0</v>
      </c>
      <c r="B3630">
        <v>3628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8">
        <f t="shared" si="281"/>
        <v>0</v>
      </c>
      <c r="Q3630" t="str">
        <f t="shared" si="282"/>
        <v>theater</v>
      </c>
      <c r="R3630" t="str">
        <f t="shared" si="283"/>
        <v>musical</v>
      </c>
      <c r="S3630" s="12">
        <f>(((K3630/60)/60)/24)+DATE(1970,1,1)</f>
        <v>42291.833287037036</v>
      </c>
      <c r="T3630" s="12">
        <f t="shared" si="284"/>
        <v>42351.874953703707</v>
      </c>
    </row>
    <row r="3631" spans="1:20" ht="60" x14ac:dyDescent="0.25">
      <c r="A3631" s="7">
        <f t="shared" si="280"/>
        <v>0</v>
      </c>
      <c r="B3631">
        <v>3629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8">
        <f t="shared" si="281"/>
        <v>1</v>
      </c>
      <c r="Q3631" t="str">
        <f t="shared" si="282"/>
        <v>theater</v>
      </c>
      <c r="R3631" t="str">
        <f t="shared" si="283"/>
        <v>musical</v>
      </c>
      <c r="S3631" s="12">
        <f>(((K3631/60)/60)/24)+DATE(1970,1,1)</f>
        <v>42437.094490740739</v>
      </c>
      <c r="T3631" s="12">
        <f t="shared" si="284"/>
        <v>42495.708333333328</v>
      </c>
    </row>
    <row r="3632" spans="1:20" ht="60" x14ac:dyDescent="0.25">
      <c r="A3632" s="7">
        <f t="shared" si="280"/>
        <v>0</v>
      </c>
      <c r="B3632">
        <v>3630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8">
        <f t="shared" si="281"/>
        <v>1</v>
      </c>
      <c r="Q3632" t="str">
        <f t="shared" si="282"/>
        <v>theater</v>
      </c>
      <c r="R3632" t="str">
        <f t="shared" si="283"/>
        <v>musical</v>
      </c>
      <c r="S3632" s="12">
        <f>(((K3632/60)/60)/24)+DATE(1970,1,1)</f>
        <v>41942.84710648148</v>
      </c>
      <c r="T3632" s="12">
        <f t="shared" si="284"/>
        <v>41972.888773148152</v>
      </c>
    </row>
    <row r="3633" spans="1:20" ht="60" x14ac:dyDescent="0.25">
      <c r="A3633" s="7">
        <f t="shared" si="280"/>
        <v>51</v>
      </c>
      <c r="B3633">
        <v>3631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8">
        <f t="shared" si="281"/>
        <v>147.88135593220338</v>
      </c>
      <c r="Q3633" t="str">
        <f t="shared" si="282"/>
        <v>theater</v>
      </c>
      <c r="R3633" t="str">
        <f t="shared" si="283"/>
        <v>musical</v>
      </c>
      <c r="S3633" s="12">
        <f>(((K3633/60)/60)/24)+DATE(1970,1,1)</f>
        <v>41880.753437499996</v>
      </c>
      <c r="T3633" s="12">
        <f t="shared" si="284"/>
        <v>41905.165972222225</v>
      </c>
    </row>
    <row r="3634" spans="1:20" ht="60" x14ac:dyDescent="0.25">
      <c r="A3634" s="7">
        <f t="shared" si="280"/>
        <v>20</v>
      </c>
      <c r="B3634">
        <v>3632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8">
        <f t="shared" si="281"/>
        <v>100</v>
      </c>
      <c r="Q3634" t="str">
        <f t="shared" si="282"/>
        <v>theater</v>
      </c>
      <c r="R3634" t="str">
        <f t="shared" si="283"/>
        <v>musical</v>
      </c>
      <c r="S3634" s="12">
        <f>(((K3634/60)/60)/24)+DATE(1970,1,1)</f>
        <v>41946.936909722222</v>
      </c>
      <c r="T3634" s="12">
        <f t="shared" si="284"/>
        <v>41966.936909722222</v>
      </c>
    </row>
    <row r="3635" spans="1:20" ht="45" x14ac:dyDescent="0.25">
      <c r="A3635" s="7">
        <f t="shared" si="280"/>
        <v>35</v>
      </c>
      <c r="B3635">
        <v>3633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8">
        <f t="shared" si="281"/>
        <v>56.838709677419352</v>
      </c>
      <c r="Q3635" t="str">
        <f t="shared" si="282"/>
        <v>theater</v>
      </c>
      <c r="R3635" t="str">
        <f t="shared" si="283"/>
        <v>musical</v>
      </c>
      <c r="S3635" s="12">
        <f>(((K3635/60)/60)/24)+DATE(1970,1,1)</f>
        <v>42649.623460648145</v>
      </c>
      <c r="T3635" s="12">
        <f t="shared" si="284"/>
        <v>42693.041666666672</v>
      </c>
    </row>
    <row r="3636" spans="1:20" ht="60" x14ac:dyDescent="0.25">
      <c r="A3636" s="7">
        <f t="shared" si="280"/>
        <v>4</v>
      </c>
      <c r="B3636">
        <v>3634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8">
        <f t="shared" si="281"/>
        <v>176.94444444444446</v>
      </c>
      <c r="Q3636" t="str">
        <f t="shared" si="282"/>
        <v>theater</v>
      </c>
      <c r="R3636" t="str">
        <f t="shared" si="283"/>
        <v>musical</v>
      </c>
      <c r="S3636" s="12">
        <f>(((K3636/60)/60)/24)+DATE(1970,1,1)</f>
        <v>42701.166365740741</v>
      </c>
      <c r="T3636" s="12">
        <f t="shared" si="284"/>
        <v>42749.165972222225</v>
      </c>
    </row>
    <row r="3637" spans="1:20" ht="30" x14ac:dyDescent="0.25">
      <c r="A3637" s="7">
        <f t="shared" si="280"/>
        <v>36</v>
      </c>
      <c r="B3637">
        <v>3635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8">
        <f t="shared" si="281"/>
        <v>127.6</v>
      </c>
      <c r="Q3637" t="str">
        <f t="shared" si="282"/>
        <v>theater</v>
      </c>
      <c r="R3637" t="str">
        <f t="shared" si="283"/>
        <v>musical</v>
      </c>
      <c r="S3637" s="12">
        <f>(((K3637/60)/60)/24)+DATE(1970,1,1)</f>
        <v>42450.88282407407</v>
      </c>
      <c r="T3637" s="12">
        <f t="shared" si="284"/>
        <v>42480.88282407407</v>
      </c>
    </row>
    <row r="3638" spans="1:20" ht="45" x14ac:dyDescent="0.25">
      <c r="A3638" s="7">
        <f t="shared" si="280"/>
        <v>0</v>
      </c>
      <c r="B3638">
        <v>3636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8">
        <f t="shared" si="281"/>
        <v>0</v>
      </c>
      <c r="Q3638" t="str">
        <f t="shared" si="282"/>
        <v>theater</v>
      </c>
      <c r="R3638" t="str">
        <f t="shared" si="283"/>
        <v>musical</v>
      </c>
      <c r="S3638" s="12">
        <f>(((K3638/60)/60)/24)+DATE(1970,1,1)</f>
        <v>42226.694780092599</v>
      </c>
      <c r="T3638" s="12">
        <f t="shared" si="284"/>
        <v>42261.694780092599</v>
      </c>
    </row>
    <row r="3639" spans="1:20" ht="60" x14ac:dyDescent="0.25">
      <c r="A3639" s="7">
        <f t="shared" si="280"/>
        <v>31</v>
      </c>
      <c r="B3639">
        <v>3637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8">
        <f t="shared" si="281"/>
        <v>66.142857142857139</v>
      </c>
      <c r="Q3639" t="str">
        <f t="shared" si="282"/>
        <v>theater</v>
      </c>
      <c r="R3639" t="str">
        <f t="shared" si="283"/>
        <v>musical</v>
      </c>
      <c r="S3639" s="12">
        <f>(((K3639/60)/60)/24)+DATE(1970,1,1)</f>
        <v>41975.700636574074</v>
      </c>
      <c r="T3639" s="12">
        <f t="shared" si="284"/>
        <v>42005.700636574074</v>
      </c>
    </row>
    <row r="3640" spans="1:20" ht="30" x14ac:dyDescent="0.25">
      <c r="A3640" s="7">
        <f t="shared" si="280"/>
        <v>7</v>
      </c>
      <c r="B3640">
        <v>3638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8">
        <f t="shared" si="281"/>
        <v>108</v>
      </c>
      <c r="Q3640" t="str">
        <f t="shared" si="282"/>
        <v>theater</v>
      </c>
      <c r="R3640" t="str">
        <f t="shared" si="283"/>
        <v>musical</v>
      </c>
      <c r="S3640" s="12">
        <f>(((K3640/60)/60)/24)+DATE(1970,1,1)</f>
        <v>42053.672824074078</v>
      </c>
      <c r="T3640" s="12">
        <f t="shared" si="284"/>
        <v>42113.631157407406</v>
      </c>
    </row>
    <row r="3641" spans="1:20" ht="60" x14ac:dyDescent="0.25">
      <c r="A3641" s="7">
        <f t="shared" si="280"/>
        <v>0</v>
      </c>
      <c r="B3641">
        <v>3639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8">
        <f t="shared" si="281"/>
        <v>1</v>
      </c>
      <c r="Q3641" t="str">
        <f t="shared" si="282"/>
        <v>theater</v>
      </c>
      <c r="R3641" t="str">
        <f t="shared" si="283"/>
        <v>musical</v>
      </c>
      <c r="S3641" s="12">
        <f>(((K3641/60)/60)/24)+DATE(1970,1,1)</f>
        <v>42590.677152777775</v>
      </c>
      <c r="T3641" s="12">
        <f t="shared" si="284"/>
        <v>42650.632638888885</v>
      </c>
    </row>
    <row r="3642" spans="1:20" ht="75" x14ac:dyDescent="0.25">
      <c r="A3642" s="7">
        <f t="shared" si="280"/>
        <v>6</v>
      </c>
      <c r="B3642">
        <v>3640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8">
        <f t="shared" si="281"/>
        <v>18.333333333333332</v>
      </c>
      <c r="Q3642" t="str">
        <f t="shared" si="282"/>
        <v>theater</v>
      </c>
      <c r="R3642" t="str">
        <f t="shared" si="283"/>
        <v>musical</v>
      </c>
      <c r="S3642" s="12">
        <f>(((K3642/60)/60)/24)+DATE(1970,1,1)</f>
        <v>42104.781597222223</v>
      </c>
      <c r="T3642" s="12">
        <f t="shared" si="284"/>
        <v>42134.781597222223</v>
      </c>
    </row>
    <row r="3643" spans="1:20" ht="60" x14ac:dyDescent="0.25">
      <c r="A3643" s="7">
        <f t="shared" si="280"/>
        <v>0</v>
      </c>
      <c r="B3643">
        <v>3641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8">
        <f t="shared" si="281"/>
        <v>0</v>
      </c>
      <c r="Q3643" t="str">
        <f t="shared" si="282"/>
        <v>theater</v>
      </c>
      <c r="R3643" t="str">
        <f t="shared" si="283"/>
        <v>musical</v>
      </c>
      <c r="S3643" s="12">
        <f>(((K3643/60)/60)/24)+DATE(1970,1,1)</f>
        <v>41899.627071759263</v>
      </c>
      <c r="T3643" s="12">
        <f t="shared" si="284"/>
        <v>41917.208333333336</v>
      </c>
    </row>
    <row r="3644" spans="1:20" ht="60" x14ac:dyDescent="0.25">
      <c r="A3644" s="7">
        <f t="shared" si="280"/>
        <v>2</v>
      </c>
      <c r="B3644">
        <v>3642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8">
        <f t="shared" si="281"/>
        <v>7.5</v>
      </c>
      <c r="Q3644" t="str">
        <f t="shared" si="282"/>
        <v>theater</v>
      </c>
      <c r="R3644" t="str">
        <f t="shared" si="283"/>
        <v>musical</v>
      </c>
      <c r="S3644" s="12">
        <f>(((K3644/60)/60)/24)+DATE(1970,1,1)</f>
        <v>42297.816284722227</v>
      </c>
      <c r="T3644" s="12">
        <f t="shared" si="284"/>
        <v>42338.708333333328</v>
      </c>
    </row>
    <row r="3645" spans="1:20" ht="45" x14ac:dyDescent="0.25">
      <c r="A3645" s="7">
        <f t="shared" si="280"/>
        <v>0</v>
      </c>
      <c r="B3645">
        <v>3643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8">
        <f t="shared" si="281"/>
        <v>0</v>
      </c>
      <c r="Q3645" t="str">
        <f t="shared" si="282"/>
        <v>theater</v>
      </c>
      <c r="R3645" t="str">
        <f t="shared" si="283"/>
        <v>musical</v>
      </c>
      <c r="S3645" s="12">
        <f>(((K3645/60)/60)/24)+DATE(1970,1,1)</f>
        <v>42285.143969907411</v>
      </c>
      <c r="T3645" s="12">
        <f t="shared" si="284"/>
        <v>42325.185636574075</v>
      </c>
    </row>
    <row r="3646" spans="1:20" ht="45" x14ac:dyDescent="0.25">
      <c r="A3646" s="7">
        <f t="shared" si="280"/>
        <v>16</v>
      </c>
      <c r="B3646">
        <v>3644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8">
        <f t="shared" si="281"/>
        <v>68.416666666666671</v>
      </c>
      <c r="Q3646" t="str">
        <f t="shared" si="282"/>
        <v>theater</v>
      </c>
      <c r="R3646" t="str">
        <f t="shared" si="283"/>
        <v>musical</v>
      </c>
      <c r="S3646" s="12">
        <f>(((K3646/60)/60)/24)+DATE(1970,1,1)</f>
        <v>42409.241747685184</v>
      </c>
      <c r="T3646" s="12">
        <f t="shared" si="284"/>
        <v>42437.207638888889</v>
      </c>
    </row>
    <row r="3647" spans="1:20" ht="60" x14ac:dyDescent="0.25">
      <c r="A3647" s="7">
        <f t="shared" si="280"/>
        <v>0</v>
      </c>
      <c r="B3647">
        <v>3645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8">
        <f t="shared" si="281"/>
        <v>1</v>
      </c>
      <c r="Q3647" t="str">
        <f t="shared" si="282"/>
        <v>theater</v>
      </c>
      <c r="R3647" t="str">
        <f t="shared" si="283"/>
        <v>musical</v>
      </c>
      <c r="S3647" s="12">
        <f>(((K3647/60)/60)/24)+DATE(1970,1,1)</f>
        <v>42665.970347222217</v>
      </c>
      <c r="T3647" s="12">
        <f t="shared" si="284"/>
        <v>42696.012013888889</v>
      </c>
    </row>
    <row r="3648" spans="1:20" ht="45" x14ac:dyDescent="0.25">
      <c r="A3648" s="7">
        <f t="shared" si="280"/>
        <v>5</v>
      </c>
      <c r="B3648">
        <v>3646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8">
        <f t="shared" si="281"/>
        <v>60.125</v>
      </c>
      <c r="Q3648" t="str">
        <f t="shared" si="282"/>
        <v>theater</v>
      </c>
      <c r="R3648" t="str">
        <f t="shared" si="283"/>
        <v>musical</v>
      </c>
      <c r="S3648" s="12">
        <f>(((K3648/60)/60)/24)+DATE(1970,1,1)</f>
        <v>42140.421319444446</v>
      </c>
      <c r="T3648" s="12">
        <f t="shared" si="284"/>
        <v>42171.979166666672</v>
      </c>
    </row>
    <row r="3649" spans="1:20" ht="60" x14ac:dyDescent="0.25">
      <c r="A3649" s="7">
        <f t="shared" si="280"/>
        <v>6</v>
      </c>
      <c r="B3649">
        <v>3647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8">
        <f t="shared" si="281"/>
        <v>15</v>
      </c>
      <c r="Q3649" t="str">
        <f t="shared" si="282"/>
        <v>theater</v>
      </c>
      <c r="R3649" t="str">
        <f t="shared" si="283"/>
        <v>musical</v>
      </c>
      <c r="S3649" s="12">
        <f>(((K3649/60)/60)/24)+DATE(1970,1,1)</f>
        <v>42598.749155092592</v>
      </c>
      <c r="T3649" s="12">
        <f t="shared" si="284"/>
        <v>42643.749155092592</v>
      </c>
    </row>
    <row r="3650" spans="1:20" ht="30" x14ac:dyDescent="0.25">
      <c r="A3650" s="7">
        <f t="shared" si="280"/>
        <v>100</v>
      </c>
      <c r="B3650">
        <v>3648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8">
        <f t="shared" si="281"/>
        <v>550.04109589041093</v>
      </c>
      <c r="Q3650" t="str">
        <f t="shared" si="282"/>
        <v>theater</v>
      </c>
      <c r="R3650" t="str">
        <f t="shared" si="283"/>
        <v>plays</v>
      </c>
      <c r="S3650" s="12">
        <f>(((K3650/60)/60)/24)+DATE(1970,1,1)</f>
        <v>41887.292187500003</v>
      </c>
      <c r="T3650" s="12">
        <f t="shared" si="284"/>
        <v>41917.292187500003</v>
      </c>
    </row>
    <row r="3651" spans="1:20" ht="45" x14ac:dyDescent="0.25">
      <c r="A3651" s="7">
        <f t="shared" ref="A3651:A3714" si="285">IF(E3651&gt;0,ROUND(100*F3651/E3651,0),0)</f>
        <v>104</v>
      </c>
      <c r="B3651">
        <v>3649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8">
        <f t="shared" ref="P3651:P3714" si="286">IF(M3651&gt;0,F3651/M3651,0)</f>
        <v>97.5</v>
      </c>
      <c r="Q3651" t="str">
        <f t="shared" ref="Q3651:Q3714" si="287">MID(O3651,1,FIND("/",O3651)-1)</f>
        <v>theater</v>
      </c>
      <c r="R3651" t="str">
        <f t="shared" ref="R3651:R3714" si="288">MID(O3651,FIND("/",O3651)+1,LEN(O3651)-FIND("/",O3651))</f>
        <v>plays</v>
      </c>
      <c r="S3651" s="12">
        <f>(((K3651/60)/60)/24)+DATE(1970,1,1)</f>
        <v>41780.712893518517</v>
      </c>
      <c r="T3651" s="12">
        <f t="shared" ref="T3651:T3714" si="289">(((J3651/60)/60)/24)+DATE(1970,1,1)</f>
        <v>41806.712893518517</v>
      </c>
    </row>
    <row r="3652" spans="1:20" ht="60" x14ac:dyDescent="0.25">
      <c r="A3652" s="7">
        <f t="shared" si="285"/>
        <v>100</v>
      </c>
      <c r="B3652">
        <v>3650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8">
        <f t="shared" si="286"/>
        <v>29.411764705882351</v>
      </c>
      <c r="Q3652" t="str">
        <f t="shared" si="287"/>
        <v>theater</v>
      </c>
      <c r="R3652" t="str">
        <f t="shared" si="288"/>
        <v>plays</v>
      </c>
      <c r="S3652" s="12">
        <f>(((K3652/60)/60)/24)+DATE(1970,1,1)</f>
        <v>42381.478981481487</v>
      </c>
      <c r="T3652" s="12">
        <f t="shared" si="289"/>
        <v>42402.478981481487</v>
      </c>
    </row>
    <row r="3653" spans="1:20" ht="45" x14ac:dyDescent="0.25">
      <c r="A3653" s="7">
        <f t="shared" si="285"/>
        <v>104</v>
      </c>
      <c r="B3653">
        <v>3651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8">
        <f t="shared" si="286"/>
        <v>57.777777777777779</v>
      </c>
      <c r="Q3653" t="str">
        <f t="shared" si="287"/>
        <v>theater</v>
      </c>
      <c r="R3653" t="str">
        <f t="shared" si="288"/>
        <v>plays</v>
      </c>
      <c r="S3653" s="12">
        <f>(((K3653/60)/60)/24)+DATE(1970,1,1)</f>
        <v>41828.646319444444</v>
      </c>
      <c r="T3653" s="12">
        <f t="shared" si="289"/>
        <v>41861.665972222225</v>
      </c>
    </row>
    <row r="3654" spans="1:20" ht="60" x14ac:dyDescent="0.25">
      <c r="A3654" s="7">
        <f t="shared" si="285"/>
        <v>251</v>
      </c>
      <c r="B3654">
        <v>3652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8">
        <f t="shared" si="286"/>
        <v>44.235294117647058</v>
      </c>
      <c r="Q3654" t="str">
        <f t="shared" si="287"/>
        <v>theater</v>
      </c>
      <c r="R3654" t="str">
        <f t="shared" si="288"/>
        <v>plays</v>
      </c>
      <c r="S3654" s="12">
        <f>(((K3654/60)/60)/24)+DATE(1970,1,1)</f>
        <v>42596.644699074073</v>
      </c>
      <c r="T3654" s="12">
        <f t="shared" si="289"/>
        <v>42607.165972222225</v>
      </c>
    </row>
    <row r="3655" spans="1:20" ht="60" x14ac:dyDescent="0.25">
      <c r="A3655" s="7">
        <f t="shared" si="285"/>
        <v>101</v>
      </c>
      <c r="B3655">
        <v>3653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8">
        <f t="shared" si="286"/>
        <v>60.909090909090907</v>
      </c>
      <c r="Q3655" t="str">
        <f t="shared" si="287"/>
        <v>theater</v>
      </c>
      <c r="R3655" t="str">
        <f t="shared" si="288"/>
        <v>plays</v>
      </c>
      <c r="S3655" s="12">
        <f>(((K3655/60)/60)/24)+DATE(1970,1,1)</f>
        <v>42191.363506944443</v>
      </c>
      <c r="T3655" s="12">
        <f t="shared" si="289"/>
        <v>42221.363506944443</v>
      </c>
    </row>
    <row r="3656" spans="1:20" ht="60" x14ac:dyDescent="0.25">
      <c r="A3656" s="7">
        <f t="shared" si="285"/>
        <v>174</v>
      </c>
      <c r="B3656">
        <v>3654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8">
        <f t="shared" si="286"/>
        <v>68.84210526315789</v>
      </c>
      <c r="Q3656" t="str">
        <f t="shared" si="287"/>
        <v>theater</v>
      </c>
      <c r="R3656" t="str">
        <f t="shared" si="288"/>
        <v>plays</v>
      </c>
      <c r="S3656" s="12">
        <f>(((K3656/60)/60)/24)+DATE(1970,1,1)</f>
        <v>42440.416504629626</v>
      </c>
      <c r="T3656" s="12">
        <f t="shared" si="289"/>
        <v>42463.708333333328</v>
      </c>
    </row>
    <row r="3657" spans="1:20" ht="60" x14ac:dyDescent="0.25">
      <c r="A3657" s="7">
        <f t="shared" si="285"/>
        <v>116</v>
      </c>
      <c r="B3657">
        <v>3655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8">
        <f t="shared" si="286"/>
        <v>73.582278481012665</v>
      </c>
      <c r="Q3657" t="str">
        <f t="shared" si="287"/>
        <v>theater</v>
      </c>
      <c r="R3657" t="str">
        <f t="shared" si="288"/>
        <v>plays</v>
      </c>
      <c r="S3657" s="12">
        <f>(((K3657/60)/60)/24)+DATE(1970,1,1)</f>
        <v>42173.803217592591</v>
      </c>
      <c r="T3657" s="12">
        <f t="shared" si="289"/>
        <v>42203.290972222225</v>
      </c>
    </row>
    <row r="3658" spans="1:20" ht="60" x14ac:dyDescent="0.25">
      <c r="A3658" s="7">
        <f t="shared" si="285"/>
        <v>106</v>
      </c>
      <c r="B3658">
        <v>3656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8">
        <f t="shared" si="286"/>
        <v>115.02173913043478</v>
      </c>
      <c r="Q3658" t="str">
        <f t="shared" si="287"/>
        <v>theater</v>
      </c>
      <c r="R3658" t="str">
        <f t="shared" si="288"/>
        <v>plays</v>
      </c>
      <c r="S3658" s="12">
        <f>(((K3658/60)/60)/24)+DATE(1970,1,1)</f>
        <v>42737.910138888896</v>
      </c>
      <c r="T3658" s="12">
        <f t="shared" si="289"/>
        <v>42767.957638888889</v>
      </c>
    </row>
    <row r="3659" spans="1:20" ht="60" x14ac:dyDescent="0.25">
      <c r="A3659" s="7">
        <f t="shared" si="285"/>
        <v>111</v>
      </c>
      <c r="B3659">
        <v>3657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8">
        <f t="shared" si="286"/>
        <v>110.75</v>
      </c>
      <c r="Q3659" t="str">
        <f t="shared" si="287"/>
        <v>theater</v>
      </c>
      <c r="R3659" t="str">
        <f t="shared" si="288"/>
        <v>plays</v>
      </c>
      <c r="S3659" s="12">
        <f>(((K3659/60)/60)/24)+DATE(1970,1,1)</f>
        <v>42499.629849537043</v>
      </c>
      <c r="T3659" s="12">
        <f t="shared" si="289"/>
        <v>42522.904166666667</v>
      </c>
    </row>
    <row r="3660" spans="1:20" ht="30" x14ac:dyDescent="0.25">
      <c r="A3660" s="7">
        <f t="shared" si="285"/>
        <v>101</v>
      </c>
      <c r="B3660">
        <v>3658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8">
        <f t="shared" si="286"/>
        <v>75.5</v>
      </c>
      <c r="Q3660" t="str">
        <f t="shared" si="287"/>
        <v>theater</v>
      </c>
      <c r="R3660" t="str">
        <f t="shared" si="288"/>
        <v>plays</v>
      </c>
      <c r="S3660" s="12">
        <f>(((K3660/60)/60)/24)+DATE(1970,1,1)</f>
        <v>41775.858564814815</v>
      </c>
      <c r="T3660" s="12">
        <f t="shared" si="289"/>
        <v>41822.165972222225</v>
      </c>
    </row>
    <row r="3661" spans="1:20" ht="45" x14ac:dyDescent="0.25">
      <c r="A3661" s="7">
        <f t="shared" si="285"/>
        <v>102</v>
      </c>
      <c r="B3661">
        <v>3659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8">
        <f t="shared" si="286"/>
        <v>235.46153846153845</v>
      </c>
      <c r="Q3661" t="str">
        <f t="shared" si="287"/>
        <v>theater</v>
      </c>
      <c r="R3661" t="str">
        <f t="shared" si="288"/>
        <v>plays</v>
      </c>
      <c r="S3661" s="12">
        <f>(((K3661/60)/60)/24)+DATE(1970,1,1)</f>
        <v>42055.277199074073</v>
      </c>
      <c r="T3661" s="12">
        <f t="shared" si="289"/>
        <v>42082.610416666663</v>
      </c>
    </row>
    <row r="3662" spans="1:20" ht="60" x14ac:dyDescent="0.25">
      <c r="A3662" s="7">
        <f t="shared" si="285"/>
        <v>100</v>
      </c>
      <c r="B3662">
        <v>3660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8">
        <f t="shared" si="286"/>
        <v>11.363636363636363</v>
      </c>
      <c r="Q3662" t="str">
        <f t="shared" si="287"/>
        <v>theater</v>
      </c>
      <c r="R3662" t="str">
        <f t="shared" si="288"/>
        <v>plays</v>
      </c>
      <c r="S3662" s="12">
        <f>(((K3662/60)/60)/24)+DATE(1970,1,1)</f>
        <v>41971.881076388891</v>
      </c>
      <c r="T3662" s="12">
        <f t="shared" si="289"/>
        <v>41996.881076388891</v>
      </c>
    </row>
    <row r="3663" spans="1:20" ht="60" x14ac:dyDescent="0.25">
      <c r="A3663" s="7">
        <f t="shared" si="285"/>
        <v>111</v>
      </c>
      <c r="B3663">
        <v>3661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8">
        <f t="shared" si="286"/>
        <v>92.5</v>
      </c>
      <c r="Q3663" t="str">
        <f t="shared" si="287"/>
        <v>theater</v>
      </c>
      <c r="R3663" t="str">
        <f t="shared" si="288"/>
        <v>plays</v>
      </c>
      <c r="S3663" s="12">
        <f>(((K3663/60)/60)/24)+DATE(1970,1,1)</f>
        <v>42447.896666666667</v>
      </c>
      <c r="T3663" s="12">
        <f t="shared" si="289"/>
        <v>42470.166666666672</v>
      </c>
    </row>
    <row r="3664" spans="1:20" ht="60" x14ac:dyDescent="0.25">
      <c r="A3664" s="7">
        <f t="shared" si="285"/>
        <v>101</v>
      </c>
      <c r="B3664">
        <v>3662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8">
        <f t="shared" si="286"/>
        <v>202.85</v>
      </c>
      <c r="Q3664" t="str">
        <f t="shared" si="287"/>
        <v>theater</v>
      </c>
      <c r="R3664" t="str">
        <f t="shared" si="288"/>
        <v>plays</v>
      </c>
      <c r="S3664" s="12">
        <f>(((K3664/60)/60)/24)+DATE(1970,1,1)</f>
        <v>42064.220069444447</v>
      </c>
      <c r="T3664" s="12">
        <f t="shared" si="289"/>
        <v>42094.178402777776</v>
      </c>
    </row>
    <row r="3665" spans="1:20" ht="60" x14ac:dyDescent="0.25">
      <c r="A3665" s="7">
        <f t="shared" si="285"/>
        <v>104</v>
      </c>
      <c r="B3665">
        <v>3663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8">
        <f t="shared" si="286"/>
        <v>26</v>
      </c>
      <c r="Q3665" t="str">
        <f t="shared" si="287"/>
        <v>theater</v>
      </c>
      <c r="R3665" t="str">
        <f t="shared" si="288"/>
        <v>plays</v>
      </c>
      <c r="S3665" s="12">
        <f>(((K3665/60)/60)/24)+DATE(1970,1,1)</f>
        <v>42665.451736111107</v>
      </c>
      <c r="T3665" s="12">
        <f t="shared" si="289"/>
        <v>42725.493402777778</v>
      </c>
    </row>
    <row r="3666" spans="1:20" ht="60" x14ac:dyDescent="0.25">
      <c r="A3666" s="7">
        <f t="shared" si="285"/>
        <v>109</v>
      </c>
      <c r="B3666">
        <v>3664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8">
        <f t="shared" si="286"/>
        <v>46.05263157894737</v>
      </c>
      <c r="Q3666" t="str">
        <f t="shared" si="287"/>
        <v>theater</v>
      </c>
      <c r="R3666" t="str">
        <f t="shared" si="288"/>
        <v>plays</v>
      </c>
      <c r="S3666" s="12">
        <f>(((K3666/60)/60)/24)+DATE(1970,1,1)</f>
        <v>42523.248715277776</v>
      </c>
      <c r="T3666" s="12">
        <f t="shared" si="289"/>
        <v>42537.248715277776</v>
      </c>
    </row>
    <row r="3667" spans="1:20" ht="60" x14ac:dyDescent="0.25">
      <c r="A3667" s="7">
        <f t="shared" si="285"/>
        <v>115</v>
      </c>
      <c r="B3667">
        <v>3665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8">
        <f t="shared" si="286"/>
        <v>51</v>
      </c>
      <c r="Q3667" t="str">
        <f t="shared" si="287"/>
        <v>theater</v>
      </c>
      <c r="R3667" t="str">
        <f t="shared" si="288"/>
        <v>plays</v>
      </c>
      <c r="S3667" s="12">
        <f>(((K3667/60)/60)/24)+DATE(1970,1,1)</f>
        <v>42294.808124999996</v>
      </c>
      <c r="T3667" s="12">
        <f t="shared" si="289"/>
        <v>42305.829166666663</v>
      </c>
    </row>
    <row r="3668" spans="1:20" ht="30" x14ac:dyDescent="0.25">
      <c r="A3668" s="7">
        <f t="shared" si="285"/>
        <v>100</v>
      </c>
      <c r="B3668">
        <v>3666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8">
        <f t="shared" si="286"/>
        <v>31.578947368421051</v>
      </c>
      <c r="Q3668" t="str">
        <f t="shared" si="287"/>
        <v>theater</v>
      </c>
      <c r="R3668" t="str">
        <f t="shared" si="288"/>
        <v>plays</v>
      </c>
      <c r="S3668" s="12">
        <f>(((K3668/60)/60)/24)+DATE(1970,1,1)</f>
        <v>41822.90488425926</v>
      </c>
      <c r="T3668" s="12">
        <f t="shared" si="289"/>
        <v>41844.291666666664</v>
      </c>
    </row>
    <row r="3669" spans="1:20" ht="60" x14ac:dyDescent="0.25">
      <c r="A3669" s="7">
        <f t="shared" si="285"/>
        <v>103</v>
      </c>
      <c r="B3669">
        <v>3667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8">
        <f t="shared" si="286"/>
        <v>53.363965517241382</v>
      </c>
      <c r="Q3669" t="str">
        <f t="shared" si="287"/>
        <v>theater</v>
      </c>
      <c r="R3669" t="str">
        <f t="shared" si="288"/>
        <v>plays</v>
      </c>
      <c r="S3669" s="12">
        <f>(((K3669/60)/60)/24)+DATE(1970,1,1)</f>
        <v>42173.970127314817</v>
      </c>
      <c r="T3669" s="12">
        <f t="shared" si="289"/>
        <v>42203.970127314817</v>
      </c>
    </row>
    <row r="3670" spans="1:20" ht="60" x14ac:dyDescent="0.25">
      <c r="A3670" s="7">
        <f t="shared" si="285"/>
        <v>104</v>
      </c>
      <c r="B3670">
        <v>3668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8">
        <f t="shared" si="286"/>
        <v>36.964285714285715</v>
      </c>
      <c r="Q3670" t="str">
        <f t="shared" si="287"/>
        <v>theater</v>
      </c>
      <c r="R3670" t="str">
        <f t="shared" si="288"/>
        <v>plays</v>
      </c>
      <c r="S3670" s="12">
        <f>(((K3670/60)/60)/24)+DATE(1970,1,1)</f>
        <v>42185.556157407409</v>
      </c>
      <c r="T3670" s="12">
        <f t="shared" si="289"/>
        <v>42208.772916666669</v>
      </c>
    </row>
    <row r="3671" spans="1:20" ht="60" x14ac:dyDescent="0.25">
      <c r="A3671" s="7">
        <f t="shared" si="285"/>
        <v>138</v>
      </c>
      <c r="B3671">
        <v>3669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8">
        <f t="shared" si="286"/>
        <v>81.294117647058826</v>
      </c>
      <c r="Q3671" t="str">
        <f t="shared" si="287"/>
        <v>theater</v>
      </c>
      <c r="R3671" t="str">
        <f t="shared" si="288"/>
        <v>plays</v>
      </c>
      <c r="S3671" s="12">
        <f>(((K3671/60)/60)/24)+DATE(1970,1,1)</f>
        <v>42136.675196759257</v>
      </c>
      <c r="T3671" s="12">
        <f t="shared" si="289"/>
        <v>42166.675196759257</v>
      </c>
    </row>
    <row r="3672" spans="1:20" ht="60" x14ac:dyDescent="0.25">
      <c r="A3672" s="7">
        <f t="shared" si="285"/>
        <v>110</v>
      </c>
      <c r="B3672">
        <v>3670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8">
        <f t="shared" si="286"/>
        <v>20.083333333333332</v>
      </c>
      <c r="Q3672" t="str">
        <f t="shared" si="287"/>
        <v>theater</v>
      </c>
      <c r="R3672" t="str">
        <f t="shared" si="288"/>
        <v>plays</v>
      </c>
      <c r="S3672" s="12">
        <f>(((K3672/60)/60)/24)+DATE(1970,1,1)</f>
        <v>42142.514016203699</v>
      </c>
      <c r="T3672" s="12">
        <f t="shared" si="289"/>
        <v>42155.958333333328</v>
      </c>
    </row>
    <row r="3673" spans="1:20" ht="60" x14ac:dyDescent="0.25">
      <c r="A3673" s="7">
        <f t="shared" si="285"/>
        <v>101</v>
      </c>
      <c r="B3673">
        <v>3671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8">
        <f t="shared" si="286"/>
        <v>88.25</v>
      </c>
      <c r="Q3673" t="str">
        <f t="shared" si="287"/>
        <v>theater</v>
      </c>
      <c r="R3673" t="str">
        <f t="shared" si="288"/>
        <v>plays</v>
      </c>
      <c r="S3673" s="12">
        <f>(((K3673/60)/60)/24)+DATE(1970,1,1)</f>
        <v>41820.62809027778</v>
      </c>
      <c r="T3673" s="12">
        <f t="shared" si="289"/>
        <v>41841.165972222225</v>
      </c>
    </row>
    <row r="3674" spans="1:20" ht="60" x14ac:dyDescent="0.25">
      <c r="A3674" s="7">
        <f t="shared" si="285"/>
        <v>102</v>
      </c>
      <c r="B3674">
        <v>3672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8">
        <f t="shared" si="286"/>
        <v>53.438596491228068</v>
      </c>
      <c r="Q3674" t="str">
        <f t="shared" si="287"/>
        <v>theater</v>
      </c>
      <c r="R3674" t="str">
        <f t="shared" si="288"/>
        <v>plays</v>
      </c>
      <c r="S3674" s="12">
        <f>(((K3674/60)/60)/24)+DATE(1970,1,1)</f>
        <v>41878.946574074071</v>
      </c>
      <c r="T3674" s="12">
        <f t="shared" si="289"/>
        <v>41908.946574074071</v>
      </c>
    </row>
    <row r="3675" spans="1:20" ht="45" x14ac:dyDescent="0.25">
      <c r="A3675" s="7">
        <f t="shared" si="285"/>
        <v>114</v>
      </c>
      <c r="B3675">
        <v>3673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8">
        <f t="shared" si="286"/>
        <v>39.868421052631582</v>
      </c>
      <c r="Q3675" t="str">
        <f t="shared" si="287"/>
        <v>theater</v>
      </c>
      <c r="R3675" t="str">
        <f t="shared" si="288"/>
        <v>plays</v>
      </c>
      <c r="S3675" s="12">
        <f>(((K3675/60)/60)/24)+DATE(1970,1,1)</f>
        <v>41914.295104166667</v>
      </c>
      <c r="T3675" s="12">
        <f t="shared" si="289"/>
        <v>41948.536111111112</v>
      </c>
    </row>
    <row r="3676" spans="1:20" ht="60" x14ac:dyDescent="0.25">
      <c r="A3676" s="7">
        <f t="shared" si="285"/>
        <v>100</v>
      </c>
      <c r="B3676">
        <v>3674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8">
        <f t="shared" si="286"/>
        <v>145.16129032258064</v>
      </c>
      <c r="Q3676" t="str">
        <f t="shared" si="287"/>
        <v>theater</v>
      </c>
      <c r="R3676" t="str">
        <f t="shared" si="288"/>
        <v>plays</v>
      </c>
      <c r="S3676" s="12">
        <f>(((K3676/60)/60)/24)+DATE(1970,1,1)</f>
        <v>42556.873020833329</v>
      </c>
      <c r="T3676" s="12">
        <f t="shared" si="289"/>
        <v>42616.873020833329</v>
      </c>
    </row>
    <row r="3677" spans="1:20" ht="60" x14ac:dyDescent="0.25">
      <c r="A3677" s="7">
        <f t="shared" si="285"/>
        <v>140</v>
      </c>
      <c r="B3677">
        <v>3675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8">
        <f t="shared" si="286"/>
        <v>23.333333333333332</v>
      </c>
      <c r="Q3677" t="str">
        <f t="shared" si="287"/>
        <v>theater</v>
      </c>
      <c r="R3677" t="str">
        <f t="shared" si="288"/>
        <v>plays</v>
      </c>
      <c r="S3677" s="12">
        <f>(((K3677/60)/60)/24)+DATE(1970,1,1)</f>
        <v>42493.597013888888</v>
      </c>
      <c r="T3677" s="12">
        <f t="shared" si="289"/>
        <v>42505.958333333328</v>
      </c>
    </row>
    <row r="3678" spans="1:20" ht="60" x14ac:dyDescent="0.25">
      <c r="A3678" s="7">
        <f t="shared" si="285"/>
        <v>129</v>
      </c>
      <c r="B3678">
        <v>3676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8">
        <f t="shared" si="286"/>
        <v>64.375</v>
      </c>
      <c r="Q3678" t="str">
        <f t="shared" si="287"/>
        <v>theater</v>
      </c>
      <c r="R3678" t="str">
        <f t="shared" si="288"/>
        <v>plays</v>
      </c>
      <c r="S3678" s="12">
        <f>(((K3678/60)/60)/24)+DATE(1970,1,1)</f>
        <v>41876.815787037034</v>
      </c>
      <c r="T3678" s="12">
        <f t="shared" si="289"/>
        <v>41894.815787037034</v>
      </c>
    </row>
    <row r="3679" spans="1:20" ht="45" x14ac:dyDescent="0.25">
      <c r="A3679" s="7">
        <f t="shared" si="285"/>
        <v>103</v>
      </c>
      <c r="B3679">
        <v>3677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8">
        <f t="shared" si="286"/>
        <v>62.052763819095475</v>
      </c>
      <c r="Q3679" t="str">
        <f t="shared" si="287"/>
        <v>theater</v>
      </c>
      <c r="R3679" t="str">
        <f t="shared" si="288"/>
        <v>plays</v>
      </c>
      <c r="S3679" s="12">
        <f>(((K3679/60)/60)/24)+DATE(1970,1,1)</f>
        <v>41802.574282407404</v>
      </c>
      <c r="T3679" s="12">
        <f t="shared" si="289"/>
        <v>41823.165972222225</v>
      </c>
    </row>
    <row r="3680" spans="1:20" ht="45" x14ac:dyDescent="0.25">
      <c r="A3680" s="7">
        <f t="shared" si="285"/>
        <v>103</v>
      </c>
      <c r="B3680">
        <v>3678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8">
        <f t="shared" si="286"/>
        <v>66.129032258064512</v>
      </c>
      <c r="Q3680" t="str">
        <f t="shared" si="287"/>
        <v>theater</v>
      </c>
      <c r="R3680" t="str">
        <f t="shared" si="288"/>
        <v>plays</v>
      </c>
      <c r="S3680" s="12">
        <f>(((K3680/60)/60)/24)+DATE(1970,1,1)</f>
        <v>42120.531226851846</v>
      </c>
      <c r="T3680" s="12">
        <f t="shared" si="289"/>
        <v>42155.531226851846</v>
      </c>
    </row>
    <row r="3681" spans="1:20" ht="60" x14ac:dyDescent="0.25">
      <c r="A3681" s="7">
        <f t="shared" si="285"/>
        <v>110</v>
      </c>
      <c r="B3681">
        <v>3679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8">
        <f t="shared" si="286"/>
        <v>73.400000000000006</v>
      </c>
      <c r="Q3681" t="str">
        <f t="shared" si="287"/>
        <v>theater</v>
      </c>
      <c r="R3681" t="str">
        <f t="shared" si="288"/>
        <v>plays</v>
      </c>
      <c r="S3681" s="12">
        <f>(((K3681/60)/60)/24)+DATE(1970,1,1)</f>
        <v>41786.761354166665</v>
      </c>
      <c r="T3681" s="12">
        <f t="shared" si="289"/>
        <v>41821.207638888889</v>
      </c>
    </row>
    <row r="3682" spans="1:20" ht="45" x14ac:dyDescent="0.25">
      <c r="A3682" s="7">
        <f t="shared" si="285"/>
        <v>113</v>
      </c>
      <c r="B3682">
        <v>3680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8">
        <f t="shared" si="286"/>
        <v>99.5</v>
      </c>
      <c r="Q3682" t="str">
        <f t="shared" si="287"/>
        <v>theater</v>
      </c>
      <c r="R3682" t="str">
        <f t="shared" si="288"/>
        <v>plays</v>
      </c>
      <c r="S3682" s="12">
        <f>(((K3682/60)/60)/24)+DATE(1970,1,1)</f>
        <v>42627.454097222217</v>
      </c>
      <c r="T3682" s="12">
        <f t="shared" si="289"/>
        <v>42648.454097222217</v>
      </c>
    </row>
    <row r="3683" spans="1:20" ht="60" x14ac:dyDescent="0.25">
      <c r="A3683" s="7">
        <f t="shared" si="285"/>
        <v>112</v>
      </c>
      <c r="B3683">
        <v>3681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8">
        <f t="shared" si="286"/>
        <v>62.166666666666664</v>
      </c>
      <c r="Q3683" t="str">
        <f t="shared" si="287"/>
        <v>theater</v>
      </c>
      <c r="R3683" t="str">
        <f t="shared" si="288"/>
        <v>plays</v>
      </c>
      <c r="S3683" s="12">
        <f>(((K3683/60)/60)/24)+DATE(1970,1,1)</f>
        <v>42374.651504629626</v>
      </c>
      <c r="T3683" s="12">
        <f t="shared" si="289"/>
        <v>42384.651504629626</v>
      </c>
    </row>
    <row r="3684" spans="1:20" ht="45" x14ac:dyDescent="0.25">
      <c r="A3684" s="7">
        <f t="shared" si="285"/>
        <v>139</v>
      </c>
      <c r="B3684">
        <v>3682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8">
        <f t="shared" si="286"/>
        <v>62.328358208955223</v>
      </c>
      <c r="Q3684" t="str">
        <f t="shared" si="287"/>
        <v>theater</v>
      </c>
      <c r="R3684" t="str">
        <f t="shared" si="288"/>
        <v>plays</v>
      </c>
      <c r="S3684" s="12">
        <f>(((K3684/60)/60)/24)+DATE(1970,1,1)</f>
        <v>41772.685393518521</v>
      </c>
      <c r="T3684" s="12">
        <f t="shared" si="289"/>
        <v>41806.290972222225</v>
      </c>
    </row>
    <row r="3685" spans="1:20" ht="45" x14ac:dyDescent="0.25">
      <c r="A3685" s="7">
        <f t="shared" si="285"/>
        <v>111</v>
      </c>
      <c r="B3685">
        <v>3683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8">
        <f t="shared" si="286"/>
        <v>58.787878787878789</v>
      </c>
      <c r="Q3685" t="str">
        <f t="shared" si="287"/>
        <v>theater</v>
      </c>
      <c r="R3685" t="str">
        <f t="shared" si="288"/>
        <v>plays</v>
      </c>
      <c r="S3685" s="12">
        <f>(((K3685/60)/60)/24)+DATE(1970,1,1)</f>
        <v>42633.116851851853</v>
      </c>
      <c r="T3685" s="12">
        <f t="shared" si="289"/>
        <v>42663.116851851853</v>
      </c>
    </row>
    <row r="3686" spans="1:20" ht="60" x14ac:dyDescent="0.25">
      <c r="A3686" s="7">
        <f t="shared" si="285"/>
        <v>139</v>
      </c>
      <c r="B3686">
        <v>3684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8">
        <f t="shared" si="286"/>
        <v>45.347826086956523</v>
      </c>
      <c r="Q3686" t="str">
        <f t="shared" si="287"/>
        <v>theater</v>
      </c>
      <c r="R3686" t="str">
        <f t="shared" si="288"/>
        <v>plays</v>
      </c>
      <c r="S3686" s="12">
        <f>(((K3686/60)/60)/24)+DATE(1970,1,1)</f>
        <v>42219.180393518516</v>
      </c>
      <c r="T3686" s="12">
        <f t="shared" si="289"/>
        <v>42249.180393518516</v>
      </c>
    </row>
    <row r="3687" spans="1:20" ht="45" x14ac:dyDescent="0.25">
      <c r="A3687" s="7">
        <f t="shared" si="285"/>
        <v>106</v>
      </c>
      <c r="B3687">
        <v>3685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8">
        <f t="shared" si="286"/>
        <v>41.944444444444443</v>
      </c>
      <c r="Q3687" t="str">
        <f t="shared" si="287"/>
        <v>theater</v>
      </c>
      <c r="R3687" t="str">
        <f t="shared" si="288"/>
        <v>plays</v>
      </c>
      <c r="S3687" s="12">
        <f>(((K3687/60)/60)/24)+DATE(1970,1,1)</f>
        <v>41753.593275462961</v>
      </c>
      <c r="T3687" s="12">
        <f t="shared" si="289"/>
        <v>41778.875</v>
      </c>
    </row>
    <row r="3688" spans="1:20" ht="45" x14ac:dyDescent="0.25">
      <c r="A3688" s="7">
        <f t="shared" si="285"/>
        <v>101</v>
      </c>
      <c r="B3688">
        <v>3686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8">
        <f t="shared" si="286"/>
        <v>59.166666666666664</v>
      </c>
      <c r="Q3688" t="str">
        <f t="shared" si="287"/>
        <v>theater</v>
      </c>
      <c r="R3688" t="str">
        <f t="shared" si="288"/>
        <v>plays</v>
      </c>
      <c r="S3688" s="12">
        <f>(((K3688/60)/60)/24)+DATE(1970,1,1)</f>
        <v>42230.662731481483</v>
      </c>
      <c r="T3688" s="12">
        <f t="shared" si="289"/>
        <v>42245.165972222225</v>
      </c>
    </row>
    <row r="3689" spans="1:20" ht="60" x14ac:dyDescent="0.25">
      <c r="A3689" s="7">
        <f t="shared" si="285"/>
        <v>100</v>
      </c>
      <c r="B3689">
        <v>3687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8">
        <f t="shared" si="286"/>
        <v>200.49</v>
      </c>
      <c r="Q3689" t="str">
        <f t="shared" si="287"/>
        <v>theater</v>
      </c>
      <c r="R3689" t="str">
        <f t="shared" si="288"/>
        <v>plays</v>
      </c>
      <c r="S3689" s="12">
        <f>(((K3689/60)/60)/24)+DATE(1970,1,1)</f>
        <v>41787.218229166669</v>
      </c>
      <c r="T3689" s="12">
        <f t="shared" si="289"/>
        <v>41817.218229166669</v>
      </c>
    </row>
    <row r="3690" spans="1:20" ht="60" x14ac:dyDescent="0.25">
      <c r="A3690" s="7">
        <f t="shared" si="285"/>
        <v>109</v>
      </c>
      <c r="B3690">
        <v>3688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8">
        <f t="shared" si="286"/>
        <v>83.974358974358978</v>
      </c>
      <c r="Q3690" t="str">
        <f t="shared" si="287"/>
        <v>theater</v>
      </c>
      <c r="R3690" t="str">
        <f t="shared" si="288"/>
        <v>plays</v>
      </c>
      <c r="S3690" s="12">
        <f>(((K3690/60)/60)/24)+DATE(1970,1,1)</f>
        <v>41829.787083333329</v>
      </c>
      <c r="T3690" s="12">
        <f t="shared" si="289"/>
        <v>41859.787083333329</v>
      </c>
    </row>
    <row r="3691" spans="1:20" ht="60" x14ac:dyDescent="0.25">
      <c r="A3691" s="7">
        <f t="shared" si="285"/>
        <v>118</v>
      </c>
      <c r="B3691">
        <v>3689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8">
        <f t="shared" si="286"/>
        <v>57.258064516129032</v>
      </c>
      <c r="Q3691" t="str">
        <f t="shared" si="287"/>
        <v>theater</v>
      </c>
      <c r="R3691" t="str">
        <f t="shared" si="288"/>
        <v>plays</v>
      </c>
      <c r="S3691" s="12">
        <f>(((K3691/60)/60)/24)+DATE(1970,1,1)</f>
        <v>42147.826840277776</v>
      </c>
      <c r="T3691" s="12">
        <f t="shared" si="289"/>
        <v>42176.934027777781</v>
      </c>
    </row>
    <row r="3692" spans="1:20" ht="60" x14ac:dyDescent="0.25">
      <c r="A3692" s="7">
        <f t="shared" si="285"/>
        <v>120</v>
      </c>
      <c r="B3692">
        <v>3690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8">
        <f t="shared" si="286"/>
        <v>58.064516129032256</v>
      </c>
      <c r="Q3692" t="str">
        <f t="shared" si="287"/>
        <v>theater</v>
      </c>
      <c r="R3692" t="str">
        <f t="shared" si="288"/>
        <v>plays</v>
      </c>
      <c r="S3692" s="12">
        <f>(((K3692/60)/60)/24)+DATE(1970,1,1)</f>
        <v>41940.598182870373</v>
      </c>
      <c r="T3692" s="12">
        <f t="shared" si="289"/>
        <v>41970.639849537038</v>
      </c>
    </row>
    <row r="3693" spans="1:20" ht="30" x14ac:dyDescent="0.25">
      <c r="A3693" s="7">
        <f t="shared" si="285"/>
        <v>128</v>
      </c>
      <c r="B3693">
        <v>3691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8">
        <f t="shared" si="286"/>
        <v>186.80291970802921</v>
      </c>
      <c r="Q3693" t="str">
        <f t="shared" si="287"/>
        <v>theater</v>
      </c>
      <c r="R3693" t="str">
        <f t="shared" si="288"/>
        <v>plays</v>
      </c>
      <c r="S3693" s="12">
        <f>(((K3693/60)/60)/24)+DATE(1970,1,1)</f>
        <v>42020.700567129628</v>
      </c>
      <c r="T3693" s="12">
        <f t="shared" si="289"/>
        <v>42065.207638888889</v>
      </c>
    </row>
    <row r="3694" spans="1:20" ht="30" x14ac:dyDescent="0.25">
      <c r="A3694" s="7">
        <f t="shared" si="285"/>
        <v>126</v>
      </c>
      <c r="B3694">
        <v>3692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8">
        <f t="shared" si="286"/>
        <v>74.117647058823536</v>
      </c>
      <c r="Q3694" t="str">
        <f t="shared" si="287"/>
        <v>theater</v>
      </c>
      <c r="R3694" t="str">
        <f t="shared" si="288"/>
        <v>plays</v>
      </c>
      <c r="S3694" s="12">
        <f>(((K3694/60)/60)/24)+DATE(1970,1,1)</f>
        <v>41891.96503472222</v>
      </c>
      <c r="T3694" s="12">
        <f t="shared" si="289"/>
        <v>41901</v>
      </c>
    </row>
    <row r="3695" spans="1:20" ht="60" x14ac:dyDescent="0.25">
      <c r="A3695" s="7">
        <f t="shared" si="285"/>
        <v>129</v>
      </c>
      <c r="B3695">
        <v>3693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8">
        <f t="shared" si="286"/>
        <v>30.714285714285715</v>
      </c>
      <c r="Q3695" t="str">
        <f t="shared" si="287"/>
        <v>theater</v>
      </c>
      <c r="R3695" t="str">
        <f t="shared" si="288"/>
        <v>plays</v>
      </c>
      <c r="S3695" s="12">
        <f>(((K3695/60)/60)/24)+DATE(1970,1,1)</f>
        <v>42309.191307870366</v>
      </c>
      <c r="T3695" s="12">
        <f t="shared" si="289"/>
        <v>42338.9375</v>
      </c>
    </row>
    <row r="3696" spans="1:20" ht="60" x14ac:dyDescent="0.25">
      <c r="A3696" s="7">
        <f t="shared" si="285"/>
        <v>107</v>
      </c>
      <c r="B3696">
        <v>3694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8">
        <f t="shared" si="286"/>
        <v>62.666666666666664</v>
      </c>
      <c r="Q3696" t="str">
        <f t="shared" si="287"/>
        <v>theater</v>
      </c>
      <c r="R3696" t="str">
        <f t="shared" si="288"/>
        <v>plays</v>
      </c>
      <c r="S3696" s="12">
        <f>(((K3696/60)/60)/24)+DATE(1970,1,1)</f>
        <v>42490.133877314816</v>
      </c>
      <c r="T3696" s="12">
        <f t="shared" si="289"/>
        <v>42527.083333333328</v>
      </c>
    </row>
    <row r="3697" spans="1:20" ht="60" x14ac:dyDescent="0.25">
      <c r="A3697" s="7">
        <f t="shared" si="285"/>
        <v>100</v>
      </c>
      <c r="B3697">
        <v>3695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8">
        <f t="shared" si="286"/>
        <v>121.36363636363636</v>
      </c>
      <c r="Q3697" t="str">
        <f t="shared" si="287"/>
        <v>theater</v>
      </c>
      <c r="R3697" t="str">
        <f t="shared" si="288"/>
        <v>plays</v>
      </c>
      <c r="S3697" s="12">
        <f>(((K3697/60)/60)/24)+DATE(1970,1,1)</f>
        <v>41995.870486111111</v>
      </c>
      <c r="T3697" s="12">
        <f t="shared" si="289"/>
        <v>42015.870486111111</v>
      </c>
    </row>
    <row r="3698" spans="1:20" ht="45" x14ac:dyDescent="0.25">
      <c r="A3698" s="7">
        <f t="shared" si="285"/>
        <v>155</v>
      </c>
      <c r="B3698">
        <v>3696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8">
        <f t="shared" si="286"/>
        <v>39.743589743589745</v>
      </c>
      <c r="Q3698" t="str">
        <f t="shared" si="287"/>
        <v>theater</v>
      </c>
      <c r="R3698" t="str">
        <f t="shared" si="288"/>
        <v>plays</v>
      </c>
      <c r="S3698" s="12">
        <f>(((K3698/60)/60)/24)+DATE(1970,1,1)</f>
        <v>41988.617083333331</v>
      </c>
      <c r="T3698" s="12">
        <f t="shared" si="289"/>
        <v>42048.617083333331</v>
      </c>
    </row>
    <row r="3699" spans="1:20" ht="60" x14ac:dyDescent="0.25">
      <c r="A3699" s="7">
        <f t="shared" si="285"/>
        <v>108</v>
      </c>
      <c r="B3699">
        <v>3697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8">
        <f t="shared" si="286"/>
        <v>72</v>
      </c>
      <c r="Q3699" t="str">
        <f t="shared" si="287"/>
        <v>theater</v>
      </c>
      <c r="R3699" t="str">
        <f t="shared" si="288"/>
        <v>plays</v>
      </c>
      <c r="S3699" s="12">
        <f>(((K3699/60)/60)/24)+DATE(1970,1,1)</f>
        <v>42479.465833333335</v>
      </c>
      <c r="T3699" s="12">
        <f t="shared" si="289"/>
        <v>42500.465833333335</v>
      </c>
    </row>
    <row r="3700" spans="1:20" ht="45" x14ac:dyDescent="0.25">
      <c r="A3700" s="7">
        <f t="shared" si="285"/>
        <v>111</v>
      </c>
      <c r="B3700">
        <v>3698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8">
        <f t="shared" si="286"/>
        <v>40.632352941176471</v>
      </c>
      <c r="Q3700" t="str">
        <f t="shared" si="287"/>
        <v>theater</v>
      </c>
      <c r="R3700" t="str">
        <f t="shared" si="288"/>
        <v>plays</v>
      </c>
      <c r="S3700" s="12">
        <f>(((K3700/60)/60)/24)+DATE(1970,1,1)</f>
        <v>42401.806562500002</v>
      </c>
      <c r="T3700" s="12">
        <f t="shared" si="289"/>
        <v>42431.806562500002</v>
      </c>
    </row>
    <row r="3701" spans="1:20" ht="60" x14ac:dyDescent="0.25">
      <c r="A3701" s="7">
        <f t="shared" si="285"/>
        <v>101</v>
      </c>
      <c r="B3701">
        <v>3699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8">
        <f t="shared" si="286"/>
        <v>63</v>
      </c>
      <c r="Q3701" t="str">
        <f t="shared" si="287"/>
        <v>theater</v>
      </c>
      <c r="R3701" t="str">
        <f t="shared" si="288"/>
        <v>plays</v>
      </c>
      <c r="S3701" s="12">
        <f>(((K3701/60)/60)/24)+DATE(1970,1,1)</f>
        <v>41897.602037037039</v>
      </c>
      <c r="T3701" s="12">
        <f t="shared" si="289"/>
        <v>41927.602037037039</v>
      </c>
    </row>
    <row r="3702" spans="1:20" ht="30" x14ac:dyDescent="0.25">
      <c r="A3702" s="7">
        <f t="shared" si="285"/>
        <v>121</v>
      </c>
      <c r="B3702">
        <v>3700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8">
        <f t="shared" si="286"/>
        <v>33.666666666666664</v>
      </c>
      <c r="Q3702" t="str">
        <f t="shared" si="287"/>
        <v>theater</v>
      </c>
      <c r="R3702" t="str">
        <f t="shared" si="288"/>
        <v>plays</v>
      </c>
      <c r="S3702" s="12">
        <f>(((K3702/60)/60)/24)+DATE(1970,1,1)</f>
        <v>41882.585648148146</v>
      </c>
      <c r="T3702" s="12">
        <f t="shared" si="289"/>
        <v>41912.666666666664</v>
      </c>
    </row>
    <row r="3703" spans="1:20" ht="60" x14ac:dyDescent="0.25">
      <c r="A3703" s="7">
        <f t="shared" si="285"/>
        <v>100</v>
      </c>
      <c r="B3703">
        <v>3701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8">
        <f t="shared" si="286"/>
        <v>38.589743589743591</v>
      </c>
      <c r="Q3703" t="str">
        <f t="shared" si="287"/>
        <v>theater</v>
      </c>
      <c r="R3703" t="str">
        <f t="shared" si="288"/>
        <v>plays</v>
      </c>
      <c r="S3703" s="12">
        <f>(((K3703/60)/60)/24)+DATE(1970,1,1)</f>
        <v>42129.541585648149</v>
      </c>
      <c r="T3703" s="12">
        <f t="shared" si="289"/>
        <v>42159.541585648149</v>
      </c>
    </row>
    <row r="3704" spans="1:20" ht="60" x14ac:dyDescent="0.25">
      <c r="A3704" s="7">
        <f t="shared" si="285"/>
        <v>109</v>
      </c>
      <c r="B3704">
        <v>3702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8">
        <f t="shared" si="286"/>
        <v>155.95238095238096</v>
      </c>
      <c r="Q3704" t="str">
        <f t="shared" si="287"/>
        <v>theater</v>
      </c>
      <c r="R3704" t="str">
        <f t="shared" si="288"/>
        <v>plays</v>
      </c>
      <c r="S3704" s="12">
        <f>(((K3704/60)/60)/24)+DATE(1970,1,1)</f>
        <v>42524.53800925926</v>
      </c>
      <c r="T3704" s="12">
        <f t="shared" si="289"/>
        <v>42561.957638888889</v>
      </c>
    </row>
    <row r="3705" spans="1:20" ht="60" x14ac:dyDescent="0.25">
      <c r="A3705" s="7">
        <f t="shared" si="285"/>
        <v>123</v>
      </c>
      <c r="B3705">
        <v>3703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8">
        <f t="shared" si="286"/>
        <v>43.2</v>
      </c>
      <c r="Q3705" t="str">
        <f t="shared" si="287"/>
        <v>theater</v>
      </c>
      <c r="R3705" t="str">
        <f t="shared" si="288"/>
        <v>plays</v>
      </c>
      <c r="S3705" s="12">
        <f>(((K3705/60)/60)/24)+DATE(1970,1,1)</f>
        <v>42556.504490740743</v>
      </c>
      <c r="T3705" s="12">
        <f t="shared" si="289"/>
        <v>42595.290972222225</v>
      </c>
    </row>
    <row r="3706" spans="1:20" ht="60" x14ac:dyDescent="0.25">
      <c r="A3706" s="7">
        <f t="shared" si="285"/>
        <v>136</v>
      </c>
      <c r="B3706">
        <v>3704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8">
        <f t="shared" si="286"/>
        <v>15.148518518518518</v>
      </c>
      <c r="Q3706" t="str">
        <f t="shared" si="287"/>
        <v>theater</v>
      </c>
      <c r="R3706" t="str">
        <f t="shared" si="288"/>
        <v>plays</v>
      </c>
      <c r="S3706" s="12">
        <f>(((K3706/60)/60)/24)+DATE(1970,1,1)</f>
        <v>42461.689745370371</v>
      </c>
      <c r="T3706" s="12">
        <f t="shared" si="289"/>
        <v>42521.689745370371</v>
      </c>
    </row>
    <row r="3707" spans="1:20" ht="60" x14ac:dyDescent="0.25">
      <c r="A3707" s="7">
        <f t="shared" si="285"/>
        <v>103</v>
      </c>
      <c r="B3707">
        <v>3705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8">
        <f t="shared" si="286"/>
        <v>83.571428571428569</v>
      </c>
      <c r="Q3707" t="str">
        <f t="shared" si="287"/>
        <v>theater</v>
      </c>
      <c r="R3707" t="str">
        <f t="shared" si="288"/>
        <v>plays</v>
      </c>
      <c r="S3707" s="12">
        <f>(((K3707/60)/60)/24)+DATE(1970,1,1)</f>
        <v>41792.542986111112</v>
      </c>
      <c r="T3707" s="12">
        <f t="shared" si="289"/>
        <v>41813.75</v>
      </c>
    </row>
    <row r="3708" spans="1:20" ht="45" x14ac:dyDescent="0.25">
      <c r="A3708" s="7">
        <f t="shared" si="285"/>
        <v>121</v>
      </c>
      <c r="B3708">
        <v>3706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8">
        <f t="shared" si="286"/>
        <v>140</v>
      </c>
      <c r="Q3708" t="str">
        <f t="shared" si="287"/>
        <v>theater</v>
      </c>
      <c r="R3708" t="str">
        <f t="shared" si="288"/>
        <v>plays</v>
      </c>
      <c r="S3708" s="12">
        <f>(((K3708/60)/60)/24)+DATE(1970,1,1)</f>
        <v>41879.913761574076</v>
      </c>
      <c r="T3708" s="12">
        <f t="shared" si="289"/>
        <v>41894.913761574076</v>
      </c>
    </row>
    <row r="3709" spans="1:20" ht="45" x14ac:dyDescent="0.25">
      <c r="A3709" s="7">
        <f t="shared" si="285"/>
        <v>186</v>
      </c>
      <c r="B3709">
        <v>3707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8">
        <f t="shared" si="286"/>
        <v>80.869565217391298</v>
      </c>
      <c r="Q3709" t="str">
        <f t="shared" si="287"/>
        <v>theater</v>
      </c>
      <c r="R3709" t="str">
        <f t="shared" si="288"/>
        <v>plays</v>
      </c>
      <c r="S3709" s="12">
        <f>(((K3709/60)/60)/24)+DATE(1970,1,1)</f>
        <v>42552.048356481479</v>
      </c>
      <c r="T3709" s="12">
        <f t="shared" si="289"/>
        <v>42573.226388888885</v>
      </c>
    </row>
    <row r="3710" spans="1:20" ht="60" x14ac:dyDescent="0.25">
      <c r="A3710" s="7">
        <f t="shared" si="285"/>
        <v>300</v>
      </c>
      <c r="B3710">
        <v>3708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8">
        <f t="shared" si="286"/>
        <v>53.846153846153847</v>
      </c>
      <c r="Q3710" t="str">
        <f t="shared" si="287"/>
        <v>theater</v>
      </c>
      <c r="R3710" t="str">
        <f t="shared" si="288"/>
        <v>plays</v>
      </c>
      <c r="S3710" s="12">
        <f>(((K3710/60)/60)/24)+DATE(1970,1,1)</f>
        <v>41810.142199074071</v>
      </c>
      <c r="T3710" s="12">
        <f t="shared" si="289"/>
        <v>41824.142199074071</v>
      </c>
    </row>
    <row r="3711" spans="1:20" ht="45" x14ac:dyDescent="0.25">
      <c r="A3711" s="7">
        <f t="shared" si="285"/>
        <v>108</v>
      </c>
      <c r="B3711">
        <v>3709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8">
        <f t="shared" si="286"/>
        <v>30.928571428571427</v>
      </c>
      <c r="Q3711" t="str">
        <f t="shared" si="287"/>
        <v>theater</v>
      </c>
      <c r="R3711" t="str">
        <f t="shared" si="288"/>
        <v>plays</v>
      </c>
      <c r="S3711" s="12">
        <f>(((K3711/60)/60)/24)+DATE(1970,1,1)</f>
        <v>41785.707708333335</v>
      </c>
      <c r="T3711" s="12">
        <f t="shared" si="289"/>
        <v>41815.707708333335</v>
      </c>
    </row>
    <row r="3712" spans="1:20" ht="30" x14ac:dyDescent="0.25">
      <c r="A3712" s="7">
        <f t="shared" si="285"/>
        <v>141</v>
      </c>
      <c r="B3712">
        <v>3710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8">
        <f t="shared" si="286"/>
        <v>67.962962962962962</v>
      </c>
      <c r="Q3712" t="str">
        <f t="shared" si="287"/>
        <v>theater</v>
      </c>
      <c r="R3712" t="str">
        <f t="shared" si="288"/>
        <v>plays</v>
      </c>
      <c r="S3712" s="12">
        <f>(((K3712/60)/60)/24)+DATE(1970,1,1)</f>
        <v>42072.576249999998</v>
      </c>
      <c r="T3712" s="12">
        <f t="shared" si="289"/>
        <v>42097.576249999998</v>
      </c>
    </row>
    <row r="3713" spans="1:20" ht="30" x14ac:dyDescent="0.25">
      <c r="A3713" s="7">
        <f t="shared" si="285"/>
        <v>114</v>
      </c>
      <c r="B3713">
        <v>3711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8">
        <f t="shared" si="286"/>
        <v>27.142857142857142</v>
      </c>
      <c r="Q3713" t="str">
        <f t="shared" si="287"/>
        <v>theater</v>
      </c>
      <c r="R3713" t="str">
        <f t="shared" si="288"/>
        <v>plays</v>
      </c>
      <c r="S3713" s="12">
        <f>(((K3713/60)/60)/24)+DATE(1970,1,1)</f>
        <v>41779.724224537036</v>
      </c>
      <c r="T3713" s="12">
        <f t="shared" si="289"/>
        <v>41805.666666666664</v>
      </c>
    </row>
    <row r="3714" spans="1:20" ht="60" x14ac:dyDescent="0.25">
      <c r="A3714" s="7">
        <f t="shared" si="285"/>
        <v>154</v>
      </c>
      <c r="B3714">
        <v>3712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8">
        <f t="shared" si="286"/>
        <v>110.86538461538461</v>
      </c>
      <c r="Q3714" t="str">
        <f t="shared" si="287"/>
        <v>theater</v>
      </c>
      <c r="R3714" t="str">
        <f t="shared" si="288"/>
        <v>plays</v>
      </c>
      <c r="S3714" s="12">
        <f>(((K3714/60)/60)/24)+DATE(1970,1,1)</f>
        <v>42134.172071759262</v>
      </c>
      <c r="T3714" s="12">
        <f t="shared" si="289"/>
        <v>42155.290972222225</v>
      </c>
    </row>
    <row r="3715" spans="1:20" ht="45" x14ac:dyDescent="0.25">
      <c r="A3715" s="7">
        <f t="shared" ref="A3715:A3778" si="290">IF(E3715&gt;0,ROUND(100*F3715/E3715,0),0)</f>
        <v>102</v>
      </c>
      <c r="B3715">
        <v>3713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8">
        <f t="shared" ref="P3715:P3778" si="291">IF(M3715&gt;0,F3715/M3715,0)</f>
        <v>106.84210526315789</v>
      </c>
      <c r="Q3715" t="str">
        <f t="shared" ref="Q3715:Q3778" si="292">MID(O3715,1,FIND("/",O3715)-1)</f>
        <v>theater</v>
      </c>
      <c r="R3715" t="str">
        <f t="shared" ref="R3715:R3778" si="293">MID(O3715,FIND("/",O3715)+1,LEN(O3715)-FIND("/",O3715))</f>
        <v>plays</v>
      </c>
      <c r="S3715" s="12">
        <f>(((K3715/60)/60)/24)+DATE(1970,1,1)</f>
        <v>42505.738032407404</v>
      </c>
      <c r="T3715" s="12">
        <f t="shared" ref="T3715:T3778" si="294">(((J3715/60)/60)/24)+DATE(1970,1,1)</f>
        <v>42525.738032407404</v>
      </c>
    </row>
    <row r="3716" spans="1:20" ht="60" x14ac:dyDescent="0.25">
      <c r="A3716" s="7">
        <f t="shared" si="290"/>
        <v>102</v>
      </c>
      <c r="B3716">
        <v>3714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8">
        <f t="shared" si="291"/>
        <v>105.51546391752578</v>
      </c>
      <c r="Q3716" t="str">
        <f t="shared" si="292"/>
        <v>theater</v>
      </c>
      <c r="R3716" t="str">
        <f t="shared" si="293"/>
        <v>plays</v>
      </c>
      <c r="S3716" s="12">
        <f>(((K3716/60)/60)/24)+DATE(1970,1,1)</f>
        <v>42118.556331018524</v>
      </c>
      <c r="T3716" s="12">
        <f t="shared" si="294"/>
        <v>42150.165972222225</v>
      </c>
    </row>
    <row r="3717" spans="1:20" ht="60" x14ac:dyDescent="0.25">
      <c r="A3717" s="7">
        <f t="shared" si="290"/>
        <v>103</v>
      </c>
      <c r="B3717">
        <v>3715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8">
        <f t="shared" si="291"/>
        <v>132.96296296296296</v>
      </c>
      <c r="Q3717" t="str">
        <f t="shared" si="292"/>
        <v>theater</v>
      </c>
      <c r="R3717" t="str">
        <f t="shared" si="293"/>
        <v>plays</v>
      </c>
      <c r="S3717" s="12">
        <f>(((K3717/60)/60)/24)+DATE(1970,1,1)</f>
        <v>42036.995590277773</v>
      </c>
      <c r="T3717" s="12">
        <f t="shared" si="294"/>
        <v>42094.536111111112</v>
      </c>
    </row>
    <row r="3718" spans="1:20" ht="45" x14ac:dyDescent="0.25">
      <c r="A3718" s="7">
        <f t="shared" si="290"/>
        <v>156</v>
      </c>
      <c r="B3718">
        <v>3716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8">
        <f t="shared" si="291"/>
        <v>51.916666666666664</v>
      </c>
      <c r="Q3718" t="str">
        <f t="shared" si="292"/>
        <v>theater</v>
      </c>
      <c r="R3718" t="str">
        <f t="shared" si="293"/>
        <v>plays</v>
      </c>
      <c r="S3718" s="12">
        <f>(((K3718/60)/60)/24)+DATE(1970,1,1)</f>
        <v>42360.887835648144</v>
      </c>
      <c r="T3718" s="12">
        <f t="shared" si="294"/>
        <v>42390.887835648144</v>
      </c>
    </row>
    <row r="3719" spans="1:20" ht="45" x14ac:dyDescent="0.25">
      <c r="A3719" s="7">
        <f t="shared" si="290"/>
        <v>101</v>
      </c>
      <c r="B3719">
        <v>3717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8">
        <f t="shared" si="291"/>
        <v>310</v>
      </c>
      <c r="Q3719" t="str">
        <f t="shared" si="292"/>
        <v>theater</v>
      </c>
      <c r="R3719" t="str">
        <f t="shared" si="293"/>
        <v>plays</v>
      </c>
      <c r="S3719" s="12">
        <f>(((K3719/60)/60)/24)+DATE(1970,1,1)</f>
        <v>42102.866307870368</v>
      </c>
      <c r="T3719" s="12">
        <f t="shared" si="294"/>
        <v>42133.866307870368</v>
      </c>
    </row>
    <row r="3720" spans="1:20" ht="45" x14ac:dyDescent="0.25">
      <c r="A3720" s="7">
        <f t="shared" si="290"/>
        <v>239</v>
      </c>
      <c r="B3720">
        <v>3718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8">
        <f t="shared" si="291"/>
        <v>26.021739130434781</v>
      </c>
      <c r="Q3720" t="str">
        <f t="shared" si="292"/>
        <v>theater</v>
      </c>
      <c r="R3720" t="str">
        <f t="shared" si="293"/>
        <v>plays</v>
      </c>
      <c r="S3720" s="12">
        <f>(((K3720/60)/60)/24)+DATE(1970,1,1)</f>
        <v>42032.716145833328</v>
      </c>
      <c r="T3720" s="12">
        <f t="shared" si="294"/>
        <v>42062.716145833328</v>
      </c>
    </row>
    <row r="3721" spans="1:20" ht="30" x14ac:dyDescent="0.25">
      <c r="A3721" s="7">
        <f t="shared" si="290"/>
        <v>210</v>
      </c>
      <c r="B3721">
        <v>3719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8">
        <f t="shared" si="291"/>
        <v>105</v>
      </c>
      <c r="Q3721" t="str">
        <f t="shared" si="292"/>
        <v>theater</v>
      </c>
      <c r="R3721" t="str">
        <f t="shared" si="293"/>
        <v>plays</v>
      </c>
      <c r="S3721" s="12">
        <f>(((K3721/60)/60)/24)+DATE(1970,1,1)</f>
        <v>42147.729930555557</v>
      </c>
      <c r="T3721" s="12">
        <f t="shared" si="294"/>
        <v>42177.729930555557</v>
      </c>
    </row>
    <row r="3722" spans="1:20" ht="30" x14ac:dyDescent="0.25">
      <c r="A3722" s="7">
        <f t="shared" si="290"/>
        <v>105</v>
      </c>
      <c r="B3722">
        <v>3720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8">
        <f t="shared" si="291"/>
        <v>86.224999999999994</v>
      </c>
      <c r="Q3722" t="str">
        <f t="shared" si="292"/>
        <v>theater</v>
      </c>
      <c r="R3722" t="str">
        <f t="shared" si="293"/>
        <v>plays</v>
      </c>
      <c r="S3722" s="12">
        <f>(((K3722/60)/60)/24)+DATE(1970,1,1)</f>
        <v>42165.993125000001</v>
      </c>
      <c r="T3722" s="12">
        <f t="shared" si="294"/>
        <v>42187.993125000001</v>
      </c>
    </row>
    <row r="3723" spans="1:20" ht="60" x14ac:dyDescent="0.25">
      <c r="A3723" s="7">
        <f t="shared" si="290"/>
        <v>101</v>
      </c>
      <c r="B3723">
        <v>3721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8">
        <f t="shared" si="291"/>
        <v>114.54545454545455</v>
      </c>
      <c r="Q3723" t="str">
        <f t="shared" si="292"/>
        <v>theater</v>
      </c>
      <c r="R3723" t="str">
        <f t="shared" si="293"/>
        <v>plays</v>
      </c>
      <c r="S3723" s="12">
        <f>(((K3723/60)/60)/24)+DATE(1970,1,1)</f>
        <v>41927.936157407406</v>
      </c>
      <c r="T3723" s="12">
        <f t="shared" si="294"/>
        <v>41948.977824074071</v>
      </c>
    </row>
    <row r="3724" spans="1:20" ht="60" x14ac:dyDescent="0.25">
      <c r="A3724" s="7">
        <f t="shared" si="290"/>
        <v>111</v>
      </c>
      <c r="B3724">
        <v>3722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8">
        <f t="shared" si="291"/>
        <v>47.657142857142858</v>
      </c>
      <c r="Q3724" t="str">
        <f t="shared" si="292"/>
        <v>theater</v>
      </c>
      <c r="R3724" t="str">
        <f t="shared" si="293"/>
        <v>plays</v>
      </c>
      <c r="S3724" s="12">
        <f>(((K3724/60)/60)/24)+DATE(1970,1,1)</f>
        <v>42381.671840277777</v>
      </c>
      <c r="T3724" s="12">
        <f t="shared" si="294"/>
        <v>42411.957638888889</v>
      </c>
    </row>
    <row r="3725" spans="1:20" ht="30" x14ac:dyDescent="0.25">
      <c r="A3725" s="7">
        <f t="shared" si="290"/>
        <v>102</v>
      </c>
      <c r="B3725">
        <v>3723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8">
        <f t="shared" si="291"/>
        <v>72.888888888888886</v>
      </c>
      <c r="Q3725" t="str">
        <f t="shared" si="292"/>
        <v>theater</v>
      </c>
      <c r="R3725" t="str">
        <f t="shared" si="293"/>
        <v>plays</v>
      </c>
      <c r="S3725" s="12">
        <f>(((K3725/60)/60)/24)+DATE(1970,1,1)</f>
        <v>41943.753032407411</v>
      </c>
      <c r="T3725" s="12">
        <f t="shared" si="294"/>
        <v>41973.794699074075</v>
      </c>
    </row>
    <row r="3726" spans="1:20" ht="60" x14ac:dyDescent="0.25">
      <c r="A3726" s="7">
        <f t="shared" si="290"/>
        <v>103</v>
      </c>
      <c r="B3726">
        <v>3724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8">
        <f t="shared" si="291"/>
        <v>49.545505617977533</v>
      </c>
      <c r="Q3726" t="str">
        <f t="shared" si="292"/>
        <v>theater</v>
      </c>
      <c r="R3726" t="str">
        <f t="shared" si="293"/>
        <v>plays</v>
      </c>
      <c r="S3726" s="12">
        <f>(((K3726/60)/60)/24)+DATE(1970,1,1)</f>
        <v>42465.491435185191</v>
      </c>
      <c r="T3726" s="12">
        <f t="shared" si="294"/>
        <v>42494.958333333328</v>
      </c>
    </row>
    <row r="3727" spans="1:20" ht="60" x14ac:dyDescent="0.25">
      <c r="A3727" s="7">
        <f t="shared" si="290"/>
        <v>127</v>
      </c>
      <c r="B3727">
        <v>3725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8">
        <f t="shared" si="291"/>
        <v>25.4</v>
      </c>
      <c r="Q3727" t="str">
        <f t="shared" si="292"/>
        <v>theater</v>
      </c>
      <c r="R3727" t="str">
        <f t="shared" si="293"/>
        <v>plays</v>
      </c>
      <c r="S3727" s="12">
        <f>(((K3727/60)/60)/24)+DATE(1970,1,1)</f>
        <v>42401.945219907408</v>
      </c>
      <c r="T3727" s="12">
        <f t="shared" si="294"/>
        <v>42418.895833333328</v>
      </c>
    </row>
    <row r="3728" spans="1:20" ht="45" x14ac:dyDescent="0.25">
      <c r="A3728" s="7">
        <f t="shared" si="290"/>
        <v>339</v>
      </c>
      <c r="B3728">
        <v>3726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8">
        <f t="shared" si="291"/>
        <v>62.586956521739133</v>
      </c>
      <c r="Q3728" t="str">
        <f t="shared" si="292"/>
        <v>theater</v>
      </c>
      <c r="R3728" t="str">
        <f t="shared" si="293"/>
        <v>plays</v>
      </c>
      <c r="S3728" s="12">
        <f>(((K3728/60)/60)/24)+DATE(1970,1,1)</f>
        <v>42462.140868055561</v>
      </c>
      <c r="T3728" s="12">
        <f t="shared" si="294"/>
        <v>42489.875</v>
      </c>
    </row>
    <row r="3729" spans="1:20" ht="45" x14ac:dyDescent="0.25">
      <c r="A3729" s="7">
        <f t="shared" si="290"/>
        <v>101</v>
      </c>
      <c r="B3729">
        <v>3727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8">
        <f t="shared" si="291"/>
        <v>61.060606060606062</v>
      </c>
      <c r="Q3729" t="str">
        <f t="shared" si="292"/>
        <v>theater</v>
      </c>
      <c r="R3729" t="str">
        <f t="shared" si="293"/>
        <v>plays</v>
      </c>
      <c r="S3729" s="12">
        <f>(((K3729/60)/60)/24)+DATE(1970,1,1)</f>
        <v>42632.348310185189</v>
      </c>
      <c r="T3729" s="12">
        <f t="shared" si="294"/>
        <v>42663.204861111109</v>
      </c>
    </row>
    <row r="3730" spans="1:20" ht="45" x14ac:dyDescent="0.25">
      <c r="A3730" s="7">
        <f t="shared" si="290"/>
        <v>9</v>
      </c>
      <c r="B3730">
        <v>3728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8">
        <f t="shared" si="291"/>
        <v>60.064516129032256</v>
      </c>
      <c r="Q3730" t="str">
        <f t="shared" si="292"/>
        <v>theater</v>
      </c>
      <c r="R3730" t="str">
        <f t="shared" si="293"/>
        <v>plays</v>
      </c>
      <c r="S3730" s="12">
        <f>(((K3730/60)/60)/24)+DATE(1970,1,1)</f>
        <v>42205.171018518522</v>
      </c>
      <c r="T3730" s="12">
        <f t="shared" si="294"/>
        <v>42235.171018518522</v>
      </c>
    </row>
    <row r="3731" spans="1:20" ht="60" x14ac:dyDescent="0.25">
      <c r="A3731" s="7">
        <f t="shared" si="290"/>
        <v>7</v>
      </c>
      <c r="B3731">
        <v>3729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8">
        <f t="shared" si="291"/>
        <v>72.400000000000006</v>
      </c>
      <c r="Q3731" t="str">
        <f t="shared" si="292"/>
        <v>theater</v>
      </c>
      <c r="R3731" t="str">
        <f t="shared" si="293"/>
        <v>plays</v>
      </c>
      <c r="S3731" s="12">
        <f>(((K3731/60)/60)/24)+DATE(1970,1,1)</f>
        <v>42041.205000000002</v>
      </c>
      <c r="T3731" s="12">
        <f t="shared" si="294"/>
        <v>42086.16333333333</v>
      </c>
    </row>
    <row r="3732" spans="1:20" ht="45" x14ac:dyDescent="0.25">
      <c r="A3732" s="7">
        <f t="shared" si="290"/>
        <v>10</v>
      </c>
      <c r="B3732">
        <v>3730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8">
        <f t="shared" si="291"/>
        <v>100</v>
      </c>
      <c r="Q3732" t="str">
        <f t="shared" si="292"/>
        <v>theater</v>
      </c>
      <c r="R3732" t="str">
        <f t="shared" si="293"/>
        <v>plays</v>
      </c>
      <c r="S3732" s="12">
        <f>(((K3732/60)/60)/24)+DATE(1970,1,1)</f>
        <v>42203.677766203706</v>
      </c>
      <c r="T3732" s="12">
        <f t="shared" si="294"/>
        <v>42233.677766203706</v>
      </c>
    </row>
    <row r="3733" spans="1:20" ht="60" x14ac:dyDescent="0.25">
      <c r="A3733" s="7">
        <f t="shared" si="290"/>
        <v>11</v>
      </c>
      <c r="B3733">
        <v>3731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8">
        <f t="shared" si="291"/>
        <v>51.666666666666664</v>
      </c>
      <c r="Q3733" t="str">
        <f t="shared" si="292"/>
        <v>theater</v>
      </c>
      <c r="R3733" t="str">
        <f t="shared" si="293"/>
        <v>plays</v>
      </c>
      <c r="S3733" s="12">
        <f>(((K3733/60)/60)/24)+DATE(1970,1,1)</f>
        <v>41983.752847222218</v>
      </c>
      <c r="T3733" s="12">
        <f t="shared" si="294"/>
        <v>42014.140972222223</v>
      </c>
    </row>
    <row r="3734" spans="1:20" ht="45" x14ac:dyDescent="0.25">
      <c r="A3734" s="7">
        <f t="shared" si="290"/>
        <v>15</v>
      </c>
      <c r="B3734">
        <v>3732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8">
        <f t="shared" si="291"/>
        <v>32.75</v>
      </c>
      <c r="Q3734" t="str">
        <f t="shared" si="292"/>
        <v>theater</v>
      </c>
      <c r="R3734" t="str">
        <f t="shared" si="293"/>
        <v>plays</v>
      </c>
      <c r="S3734" s="12">
        <f>(((K3734/60)/60)/24)+DATE(1970,1,1)</f>
        <v>41968.677465277782</v>
      </c>
      <c r="T3734" s="12">
        <f t="shared" si="294"/>
        <v>42028.5</v>
      </c>
    </row>
    <row r="3735" spans="1:20" ht="45" x14ac:dyDescent="0.25">
      <c r="A3735" s="7">
        <f t="shared" si="290"/>
        <v>0</v>
      </c>
      <c r="B3735">
        <v>3733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8">
        <f t="shared" si="291"/>
        <v>0</v>
      </c>
      <c r="Q3735" t="str">
        <f t="shared" si="292"/>
        <v>theater</v>
      </c>
      <c r="R3735" t="str">
        <f t="shared" si="293"/>
        <v>plays</v>
      </c>
      <c r="S3735" s="12">
        <f>(((K3735/60)/60)/24)+DATE(1970,1,1)</f>
        <v>42103.024398148147</v>
      </c>
      <c r="T3735" s="12">
        <f t="shared" si="294"/>
        <v>42112.9375</v>
      </c>
    </row>
    <row r="3736" spans="1:20" ht="60" x14ac:dyDescent="0.25">
      <c r="A3736" s="7">
        <f t="shared" si="290"/>
        <v>28</v>
      </c>
      <c r="B3736">
        <v>3734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8">
        <f t="shared" si="291"/>
        <v>61</v>
      </c>
      <c r="Q3736" t="str">
        <f t="shared" si="292"/>
        <v>theater</v>
      </c>
      <c r="R3736" t="str">
        <f t="shared" si="293"/>
        <v>plays</v>
      </c>
      <c r="S3736" s="12">
        <f>(((K3736/60)/60)/24)+DATE(1970,1,1)</f>
        <v>42089.901574074072</v>
      </c>
      <c r="T3736" s="12">
        <f t="shared" si="294"/>
        <v>42149.901574074072</v>
      </c>
    </row>
    <row r="3737" spans="1:20" ht="30" x14ac:dyDescent="0.25">
      <c r="A3737" s="7">
        <f t="shared" si="290"/>
        <v>13</v>
      </c>
      <c r="B3737">
        <v>3735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8">
        <f t="shared" si="291"/>
        <v>10</v>
      </c>
      <c r="Q3737" t="str">
        <f t="shared" si="292"/>
        <v>theater</v>
      </c>
      <c r="R3737" t="str">
        <f t="shared" si="293"/>
        <v>plays</v>
      </c>
      <c r="S3737" s="12">
        <f>(((K3737/60)/60)/24)+DATE(1970,1,1)</f>
        <v>42122.693159722221</v>
      </c>
      <c r="T3737" s="12">
        <f t="shared" si="294"/>
        <v>42152.693159722221</v>
      </c>
    </row>
    <row r="3738" spans="1:20" ht="45" x14ac:dyDescent="0.25">
      <c r="A3738" s="7">
        <f t="shared" si="290"/>
        <v>1</v>
      </c>
      <c r="B3738">
        <v>3736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8">
        <f t="shared" si="291"/>
        <v>10</v>
      </c>
      <c r="Q3738" t="str">
        <f t="shared" si="292"/>
        <v>theater</v>
      </c>
      <c r="R3738" t="str">
        <f t="shared" si="293"/>
        <v>plays</v>
      </c>
      <c r="S3738" s="12">
        <f>(((K3738/60)/60)/24)+DATE(1970,1,1)</f>
        <v>42048.711724537032</v>
      </c>
      <c r="T3738" s="12">
        <f t="shared" si="294"/>
        <v>42086.75</v>
      </c>
    </row>
    <row r="3739" spans="1:20" ht="45" x14ac:dyDescent="0.25">
      <c r="A3739" s="7">
        <f t="shared" si="290"/>
        <v>21</v>
      </c>
      <c r="B3739">
        <v>3737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8">
        <f t="shared" si="291"/>
        <v>37.5</v>
      </c>
      <c r="Q3739" t="str">
        <f t="shared" si="292"/>
        <v>theater</v>
      </c>
      <c r="R3739" t="str">
        <f t="shared" si="293"/>
        <v>plays</v>
      </c>
      <c r="S3739" s="12">
        <f>(((K3739/60)/60)/24)+DATE(1970,1,1)</f>
        <v>42297.691006944442</v>
      </c>
      <c r="T3739" s="12">
        <f t="shared" si="294"/>
        <v>42320.290972222225</v>
      </c>
    </row>
    <row r="3740" spans="1:20" ht="45" x14ac:dyDescent="0.25">
      <c r="A3740" s="7">
        <f t="shared" si="290"/>
        <v>18</v>
      </c>
      <c r="B3740">
        <v>3738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8">
        <f t="shared" si="291"/>
        <v>45</v>
      </c>
      <c r="Q3740" t="str">
        <f t="shared" si="292"/>
        <v>theater</v>
      </c>
      <c r="R3740" t="str">
        <f t="shared" si="293"/>
        <v>plays</v>
      </c>
      <c r="S3740" s="12">
        <f>(((K3740/60)/60)/24)+DATE(1970,1,1)</f>
        <v>41813.938715277778</v>
      </c>
      <c r="T3740" s="12">
        <f t="shared" si="294"/>
        <v>41835.916666666664</v>
      </c>
    </row>
    <row r="3741" spans="1:20" ht="60" x14ac:dyDescent="0.25">
      <c r="A3741" s="7">
        <f t="shared" si="290"/>
        <v>20</v>
      </c>
      <c r="B3741">
        <v>3739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8">
        <f t="shared" si="291"/>
        <v>100.625</v>
      </c>
      <c r="Q3741" t="str">
        <f t="shared" si="292"/>
        <v>theater</v>
      </c>
      <c r="R3741" t="str">
        <f t="shared" si="293"/>
        <v>plays</v>
      </c>
      <c r="S3741" s="12">
        <f>(((K3741/60)/60)/24)+DATE(1970,1,1)</f>
        <v>42548.449861111112</v>
      </c>
      <c r="T3741" s="12">
        <f t="shared" si="294"/>
        <v>42568.449861111112</v>
      </c>
    </row>
    <row r="3742" spans="1:20" ht="60" x14ac:dyDescent="0.25">
      <c r="A3742" s="7">
        <f t="shared" si="290"/>
        <v>18</v>
      </c>
      <c r="B3742">
        <v>3740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8">
        <f t="shared" si="291"/>
        <v>25.571428571428573</v>
      </c>
      <c r="Q3742" t="str">
        <f t="shared" si="292"/>
        <v>theater</v>
      </c>
      <c r="R3742" t="str">
        <f t="shared" si="293"/>
        <v>plays</v>
      </c>
      <c r="S3742" s="12">
        <f>(((K3742/60)/60)/24)+DATE(1970,1,1)</f>
        <v>41833.089756944442</v>
      </c>
      <c r="T3742" s="12">
        <f t="shared" si="294"/>
        <v>41863.079143518517</v>
      </c>
    </row>
    <row r="3743" spans="1:20" ht="45" x14ac:dyDescent="0.25">
      <c r="A3743" s="7">
        <f t="shared" si="290"/>
        <v>0</v>
      </c>
      <c r="B3743">
        <v>3741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8">
        <f t="shared" si="291"/>
        <v>0</v>
      </c>
      <c r="Q3743" t="str">
        <f t="shared" si="292"/>
        <v>theater</v>
      </c>
      <c r="R3743" t="str">
        <f t="shared" si="293"/>
        <v>plays</v>
      </c>
      <c r="S3743" s="12">
        <f>(((K3743/60)/60)/24)+DATE(1970,1,1)</f>
        <v>42325.920717592591</v>
      </c>
      <c r="T3743" s="12">
        <f t="shared" si="294"/>
        <v>42355.920717592591</v>
      </c>
    </row>
    <row r="3744" spans="1:20" ht="60" x14ac:dyDescent="0.25">
      <c r="A3744" s="7">
        <f t="shared" si="290"/>
        <v>2</v>
      </c>
      <c r="B3744">
        <v>3742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8">
        <f t="shared" si="291"/>
        <v>25</v>
      </c>
      <c r="Q3744" t="str">
        <f t="shared" si="292"/>
        <v>theater</v>
      </c>
      <c r="R3744" t="str">
        <f t="shared" si="293"/>
        <v>plays</v>
      </c>
      <c r="S3744" s="12">
        <f>(((K3744/60)/60)/24)+DATE(1970,1,1)</f>
        <v>41858.214629629627</v>
      </c>
      <c r="T3744" s="12">
        <f t="shared" si="294"/>
        <v>41888.214629629627</v>
      </c>
    </row>
    <row r="3745" spans="1:20" ht="45" x14ac:dyDescent="0.25">
      <c r="A3745" s="7">
        <f t="shared" si="290"/>
        <v>0</v>
      </c>
      <c r="B3745">
        <v>3743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8">
        <f t="shared" si="291"/>
        <v>0</v>
      </c>
      <c r="Q3745" t="str">
        <f t="shared" si="292"/>
        <v>theater</v>
      </c>
      <c r="R3745" t="str">
        <f t="shared" si="293"/>
        <v>plays</v>
      </c>
      <c r="S3745" s="12">
        <f>(((K3745/60)/60)/24)+DATE(1970,1,1)</f>
        <v>41793.710231481484</v>
      </c>
      <c r="T3745" s="12">
        <f t="shared" si="294"/>
        <v>41823.710231481484</v>
      </c>
    </row>
    <row r="3746" spans="1:20" ht="60" x14ac:dyDescent="0.25">
      <c r="A3746" s="7">
        <f t="shared" si="290"/>
        <v>0</v>
      </c>
      <c r="B3746">
        <v>3744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8">
        <f t="shared" si="291"/>
        <v>0</v>
      </c>
      <c r="Q3746" t="str">
        <f t="shared" si="292"/>
        <v>theater</v>
      </c>
      <c r="R3746" t="str">
        <f t="shared" si="293"/>
        <v>plays</v>
      </c>
      <c r="S3746" s="12">
        <f>(((K3746/60)/60)/24)+DATE(1970,1,1)</f>
        <v>41793.814259259263</v>
      </c>
      <c r="T3746" s="12">
        <f t="shared" si="294"/>
        <v>41825.165972222225</v>
      </c>
    </row>
    <row r="3747" spans="1:20" ht="45" x14ac:dyDescent="0.25">
      <c r="A3747" s="7">
        <f t="shared" si="290"/>
        <v>10</v>
      </c>
      <c r="B3747">
        <v>3745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8">
        <f t="shared" si="291"/>
        <v>10</v>
      </c>
      <c r="Q3747" t="str">
        <f t="shared" si="292"/>
        <v>theater</v>
      </c>
      <c r="R3747" t="str">
        <f t="shared" si="293"/>
        <v>plays</v>
      </c>
      <c r="S3747" s="12">
        <f>(((K3747/60)/60)/24)+DATE(1970,1,1)</f>
        <v>41831.697939814818</v>
      </c>
      <c r="T3747" s="12">
        <f t="shared" si="294"/>
        <v>41861.697939814818</v>
      </c>
    </row>
    <row r="3748" spans="1:20" ht="30" x14ac:dyDescent="0.25">
      <c r="A3748" s="7">
        <f t="shared" si="290"/>
        <v>2</v>
      </c>
      <c r="B3748">
        <v>3746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8">
        <f t="shared" si="291"/>
        <v>202</v>
      </c>
      <c r="Q3748" t="str">
        <f t="shared" si="292"/>
        <v>theater</v>
      </c>
      <c r="R3748" t="str">
        <f t="shared" si="293"/>
        <v>plays</v>
      </c>
      <c r="S3748" s="12">
        <f>(((K3748/60)/60)/24)+DATE(1970,1,1)</f>
        <v>42621.389340277776</v>
      </c>
      <c r="T3748" s="12">
        <f t="shared" si="294"/>
        <v>42651.389340277776</v>
      </c>
    </row>
    <row r="3749" spans="1:20" ht="30" x14ac:dyDescent="0.25">
      <c r="A3749" s="7">
        <f t="shared" si="290"/>
        <v>1</v>
      </c>
      <c r="B3749">
        <v>3747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8">
        <f t="shared" si="291"/>
        <v>25</v>
      </c>
      <c r="Q3749" t="str">
        <f t="shared" si="292"/>
        <v>theater</v>
      </c>
      <c r="R3749" t="str">
        <f t="shared" si="293"/>
        <v>plays</v>
      </c>
      <c r="S3749" s="12">
        <f>(((K3749/60)/60)/24)+DATE(1970,1,1)</f>
        <v>42164.299722222218</v>
      </c>
      <c r="T3749" s="12">
        <f t="shared" si="294"/>
        <v>42190.957638888889</v>
      </c>
    </row>
    <row r="3750" spans="1:20" ht="60" x14ac:dyDescent="0.25">
      <c r="A3750" s="7">
        <f t="shared" si="290"/>
        <v>104</v>
      </c>
      <c r="B3750">
        <v>3748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8">
        <f t="shared" si="291"/>
        <v>99.538461538461533</v>
      </c>
      <c r="Q3750" t="str">
        <f t="shared" si="292"/>
        <v>theater</v>
      </c>
      <c r="R3750" t="str">
        <f t="shared" si="293"/>
        <v>musical</v>
      </c>
      <c r="S3750" s="12">
        <f>(((K3750/60)/60)/24)+DATE(1970,1,1)</f>
        <v>42395.706435185188</v>
      </c>
      <c r="T3750" s="12">
        <f t="shared" si="294"/>
        <v>42416.249305555553</v>
      </c>
    </row>
    <row r="3751" spans="1:20" ht="45" x14ac:dyDescent="0.25">
      <c r="A3751" s="7">
        <f t="shared" si="290"/>
        <v>105</v>
      </c>
      <c r="B3751">
        <v>3749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8">
        <f t="shared" si="291"/>
        <v>75</v>
      </c>
      <c r="Q3751" t="str">
        <f t="shared" si="292"/>
        <v>theater</v>
      </c>
      <c r="R3751" t="str">
        <f t="shared" si="293"/>
        <v>musical</v>
      </c>
      <c r="S3751" s="12">
        <f>(((K3751/60)/60)/24)+DATE(1970,1,1)</f>
        <v>42458.127175925925</v>
      </c>
      <c r="T3751" s="12">
        <f t="shared" si="294"/>
        <v>42489.165972222225</v>
      </c>
    </row>
    <row r="3752" spans="1:20" ht="105" x14ac:dyDescent="0.25">
      <c r="A3752" s="7">
        <f t="shared" si="290"/>
        <v>100</v>
      </c>
      <c r="B3752">
        <v>3750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8">
        <f t="shared" si="291"/>
        <v>215.25</v>
      </c>
      <c r="Q3752" t="str">
        <f t="shared" si="292"/>
        <v>theater</v>
      </c>
      <c r="R3752" t="str">
        <f t="shared" si="293"/>
        <v>musical</v>
      </c>
      <c r="S3752" s="12">
        <f>(((K3752/60)/60)/24)+DATE(1970,1,1)</f>
        <v>42016.981574074074</v>
      </c>
      <c r="T3752" s="12">
        <f t="shared" si="294"/>
        <v>42045.332638888889</v>
      </c>
    </row>
    <row r="3753" spans="1:20" ht="45" x14ac:dyDescent="0.25">
      <c r="A3753" s="7">
        <f t="shared" si="290"/>
        <v>133</v>
      </c>
      <c r="B3753">
        <v>3751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8">
        <f t="shared" si="291"/>
        <v>120.54545454545455</v>
      </c>
      <c r="Q3753" t="str">
        <f t="shared" si="292"/>
        <v>theater</v>
      </c>
      <c r="R3753" t="str">
        <f t="shared" si="293"/>
        <v>musical</v>
      </c>
      <c r="S3753" s="12">
        <f>(((K3753/60)/60)/24)+DATE(1970,1,1)</f>
        <v>42403.035567129627</v>
      </c>
      <c r="T3753" s="12">
        <f t="shared" si="294"/>
        <v>42462.993900462956</v>
      </c>
    </row>
    <row r="3754" spans="1:20" ht="60" x14ac:dyDescent="0.25">
      <c r="A3754" s="7">
        <f t="shared" si="290"/>
        <v>113</v>
      </c>
      <c r="B3754">
        <v>3752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8">
        <f t="shared" si="291"/>
        <v>37.666666666666664</v>
      </c>
      <c r="Q3754" t="str">
        <f t="shared" si="292"/>
        <v>theater</v>
      </c>
      <c r="R3754" t="str">
        <f t="shared" si="293"/>
        <v>musical</v>
      </c>
      <c r="S3754" s="12">
        <f>(((K3754/60)/60)/24)+DATE(1970,1,1)</f>
        <v>42619.802488425921</v>
      </c>
      <c r="T3754" s="12">
        <f t="shared" si="294"/>
        <v>42659.875</v>
      </c>
    </row>
    <row r="3755" spans="1:20" ht="60" x14ac:dyDescent="0.25">
      <c r="A3755" s="7">
        <f t="shared" si="290"/>
        <v>103</v>
      </c>
      <c r="B3755">
        <v>3753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8">
        <f t="shared" si="291"/>
        <v>172.23333333333332</v>
      </c>
      <c r="Q3755" t="str">
        <f t="shared" si="292"/>
        <v>theater</v>
      </c>
      <c r="R3755" t="str">
        <f t="shared" si="293"/>
        <v>musical</v>
      </c>
      <c r="S3755" s="12">
        <f>(((K3755/60)/60)/24)+DATE(1970,1,1)</f>
        <v>42128.824074074073</v>
      </c>
      <c r="T3755" s="12">
        <f t="shared" si="294"/>
        <v>42158</v>
      </c>
    </row>
    <row r="3756" spans="1:20" ht="45" x14ac:dyDescent="0.25">
      <c r="A3756" s="7">
        <f t="shared" si="290"/>
        <v>120</v>
      </c>
      <c r="B3756">
        <v>3754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8">
        <f t="shared" si="291"/>
        <v>111.11111111111111</v>
      </c>
      <c r="Q3756" t="str">
        <f t="shared" si="292"/>
        <v>theater</v>
      </c>
      <c r="R3756" t="str">
        <f t="shared" si="293"/>
        <v>musical</v>
      </c>
      <c r="S3756" s="12">
        <f>(((K3756/60)/60)/24)+DATE(1970,1,1)</f>
        <v>41808.881215277775</v>
      </c>
      <c r="T3756" s="12">
        <f t="shared" si="294"/>
        <v>41846.207638888889</v>
      </c>
    </row>
    <row r="3757" spans="1:20" ht="60" x14ac:dyDescent="0.25">
      <c r="A3757" s="7">
        <f t="shared" si="290"/>
        <v>130</v>
      </c>
      <c r="B3757">
        <v>3755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8">
        <f t="shared" si="291"/>
        <v>25.464285714285715</v>
      </c>
      <c r="Q3757" t="str">
        <f t="shared" si="292"/>
        <v>theater</v>
      </c>
      <c r="R3757" t="str">
        <f t="shared" si="293"/>
        <v>musical</v>
      </c>
      <c r="S3757" s="12">
        <f>(((K3757/60)/60)/24)+DATE(1970,1,1)</f>
        <v>42445.866979166662</v>
      </c>
      <c r="T3757" s="12">
        <f t="shared" si="294"/>
        <v>42475.866979166662</v>
      </c>
    </row>
    <row r="3758" spans="1:20" ht="60" x14ac:dyDescent="0.25">
      <c r="A3758" s="7">
        <f t="shared" si="290"/>
        <v>101</v>
      </c>
      <c r="B3758">
        <v>3756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8">
        <f t="shared" si="291"/>
        <v>267.64705882352939</v>
      </c>
      <c r="Q3758" t="str">
        <f t="shared" si="292"/>
        <v>theater</v>
      </c>
      <c r="R3758" t="str">
        <f t="shared" si="293"/>
        <v>musical</v>
      </c>
      <c r="S3758" s="12">
        <f>(((K3758/60)/60)/24)+DATE(1970,1,1)</f>
        <v>41771.814791666664</v>
      </c>
      <c r="T3758" s="12">
        <f t="shared" si="294"/>
        <v>41801.814791666664</v>
      </c>
    </row>
    <row r="3759" spans="1:20" ht="45" x14ac:dyDescent="0.25">
      <c r="A3759" s="7">
        <f t="shared" si="290"/>
        <v>109</v>
      </c>
      <c r="B3759">
        <v>3757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8">
        <f t="shared" si="291"/>
        <v>75.959999999999994</v>
      </c>
      <c r="Q3759" t="str">
        <f t="shared" si="292"/>
        <v>theater</v>
      </c>
      <c r="R3759" t="str">
        <f t="shared" si="293"/>
        <v>musical</v>
      </c>
      <c r="S3759" s="12">
        <f>(((K3759/60)/60)/24)+DATE(1970,1,1)</f>
        <v>41954.850868055553</v>
      </c>
      <c r="T3759" s="12">
        <f t="shared" si="294"/>
        <v>41974.850868055553</v>
      </c>
    </row>
    <row r="3760" spans="1:20" ht="30" x14ac:dyDescent="0.25">
      <c r="A3760" s="7">
        <f t="shared" si="290"/>
        <v>102</v>
      </c>
      <c r="B3760">
        <v>3758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8">
        <f t="shared" si="291"/>
        <v>59.03846153846154</v>
      </c>
      <c r="Q3760" t="str">
        <f t="shared" si="292"/>
        <v>theater</v>
      </c>
      <c r="R3760" t="str">
        <f t="shared" si="293"/>
        <v>musical</v>
      </c>
      <c r="S3760" s="12">
        <f>(((K3760/60)/60)/24)+DATE(1970,1,1)</f>
        <v>41747.471504629626</v>
      </c>
      <c r="T3760" s="12">
        <f t="shared" si="294"/>
        <v>41778.208333333336</v>
      </c>
    </row>
    <row r="3761" spans="1:20" ht="30" x14ac:dyDescent="0.25">
      <c r="A3761" s="7">
        <f t="shared" si="290"/>
        <v>110</v>
      </c>
      <c r="B3761">
        <v>3759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8">
        <f t="shared" si="291"/>
        <v>50.111022727272733</v>
      </c>
      <c r="Q3761" t="str">
        <f t="shared" si="292"/>
        <v>theater</v>
      </c>
      <c r="R3761" t="str">
        <f t="shared" si="293"/>
        <v>musical</v>
      </c>
      <c r="S3761" s="12">
        <f>(((K3761/60)/60)/24)+DATE(1970,1,1)</f>
        <v>42182.108252314814</v>
      </c>
      <c r="T3761" s="12">
        <f t="shared" si="294"/>
        <v>42242.108252314814</v>
      </c>
    </row>
    <row r="3762" spans="1:20" ht="60" x14ac:dyDescent="0.25">
      <c r="A3762" s="7">
        <f t="shared" si="290"/>
        <v>101</v>
      </c>
      <c r="B3762">
        <v>3760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8">
        <f t="shared" si="291"/>
        <v>55.502967032967035</v>
      </c>
      <c r="Q3762" t="str">
        <f t="shared" si="292"/>
        <v>theater</v>
      </c>
      <c r="R3762" t="str">
        <f t="shared" si="293"/>
        <v>musical</v>
      </c>
      <c r="S3762" s="12">
        <f>(((K3762/60)/60)/24)+DATE(1970,1,1)</f>
        <v>41739.525300925925</v>
      </c>
      <c r="T3762" s="12">
        <f t="shared" si="294"/>
        <v>41764.525300925925</v>
      </c>
    </row>
    <row r="3763" spans="1:20" ht="60" x14ac:dyDescent="0.25">
      <c r="A3763" s="7">
        <f t="shared" si="290"/>
        <v>100</v>
      </c>
      <c r="B3763">
        <v>3761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8">
        <f t="shared" si="291"/>
        <v>166.66666666666666</v>
      </c>
      <c r="Q3763" t="str">
        <f t="shared" si="292"/>
        <v>theater</v>
      </c>
      <c r="R3763" t="str">
        <f t="shared" si="293"/>
        <v>musical</v>
      </c>
      <c r="S3763" s="12">
        <f>(((K3763/60)/60)/24)+DATE(1970,1,1)</f>
        <v>42173.466863425929</v>
      </c>
      <c r="T3763" s="12">
        <f t="shared" si="294"/>
        <v>42226.958333333328</v>
      </c>
    </row>
    <row r="3764" spans="1:20" ht="45" x14ac:dyDescent="0.25">
      <c r="A3764" s="7">
        <f t="shared" si="290"/>
        <v>106</v>
      </c>
      <c r="B3764">
        <v>3762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8">
        <f t="shared" si="291"/>
        <v>47.428571428571431</v>
      </c>
      <c r="Q3764" t="str">
        <f t="shared" si="292"/>
        <v>theater</v>
      </c>
      <c r="R3764" t="str">
        <f t="shared" si="293"/>
        <v>musical</v>
      </c>
      <c r="S3764" s="12">
        <f>(((K3764/60)/60)/24)+DATE(1970,1,1)</f>
        <v>42193.813530092593</v>
      </c>
      <c r="T3764" s="12">
        <f t="shared" si="294"/>
        <v>42218.813530092593</v>
      </c>
    </row>
    <row r="3765" spans="1:20" ht="30" x14ac:dyDescent="0.25">
      <c r="A3765" s="7">
        <f t="shared" si="290"/>
        <v>100</v>
      </c>
      <c r="B3765">
        <v>3763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8">
        <f t="shared" si="291"/>
        <v>64.935064935064929</v>
      </c>
      <c r="Q3765" t="str">
        <f t="shared" si="292"/>
        <v>theater</v>
      </c>
      <c r="R3765" t="str">
        <f t="shared" si="293"/>
        <v>musical</v>
      </c>
      <c r="S3765" s="12">
        <f>(((K3765/60)/60)/24)+DATE(1970,1,1)</f>
        <v>42065.750300925924</v>
      </c>
      <c r="T3765" s="12">
        <f t="shared" si="294"/>
        <v>42095.708634259259</v>
      </c>
    </row>
    <row r="3766" spans="1:20" ht="45" x14ac:dyDescent="0.25">
      <c r="A3766" s="7">
        <f t="shared" si="290"/>
        <v>100</v>
      </c>
      <c r="B3766">
        <v>3764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8">
        <f t="shared" si="291"/>
        <v>55.555555555555557</v>
      </c>
      <c r="Q3766" t="str">
        <f t="shared" si="292"/>
        <v>theater</v>
      </c>
      <c r="R3766" t="str">
        <f t="shared" si="293"/>
        <v>musical</v>
      </c>
      <c r="S3766" s="12">
        <f>(((K3766/60)/60)/24)+DATE(1970,1,1)</f>
        <v>42499.842962962968</v>
      </c>
      <c r="T3766" s="12">
        <f t="shared" si="294"/>
        <v>42519.024999999994</v>
      </c>
    </row>
    <row r="3767" spans="1:20" ht="60" x14ac:dyDescent="0.25">
      <c r="A3767" s="7">
        <f t="shared" si="290"/>
        <v>113</v>
      </c>
      <c r="B3767">
        <v>3765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8">
        <f t="shared" si="291"/>
        <v>74.224299065420567</v>
      </c>
      <c r="Q3767" t="str">
        <f t="shared" si="292"/>
        <v>theater</v>
      </c>
      <c r="R3767" t="str">
        <f t="shared" si="293"/>
        <v>musical</v>
      </c>
      <c r="S3767" s="12">
        <f>(((K3767/60)/60)/24)+DATE(1970,1,1)</f>
        <v>41820.776412037041</v>
      </c>
      <c r="T3767" s="12">
        <f t="shared" si="294"/>
        <v>41850.776412037041</v>
      </c>
    </row>
    <row r="3768" spans="1:20" ht="45" x14ac:dyDescent="0.25">
      <c r="A3768" s="7">
        <f t="shared" si="290"/>
        <v>103</v>
      </c>
      <c r="B3768">
        <v>3766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8">
        <f t="shared" si="291"/>
        <v>106.9271875</v>
      </c>
      <c r="Q3768" t="str">
        <f t="shared" si="292"/>
        <v>theater</v>
      </c>
      <c r="R3768" t="str">
        <f t="shared" si="293"/>
        <v>musical</v>
      </c>
      <c r="S3768" s="12">
        <f>(((K3768/60)/60)/24)+DATE(1970,1,1)</f>
        <v>41788.167187500003</v>
      </c>
      <c r="T3768" s="12">
        <f t="shared" si="294"/>
        <v>41823.167187500003</v>
      </c>
    </row>
    <row r="3769" spans="1:20" ht="60" x14ac:dyDescent="0.25">
      <c r="A3769" s="7">
        <f t="shared" si="290"/>
        <v>117</v>
      </c>
      <c r="B3769">
        <v>3767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8">
        <f t="shared" si="291"/>
        <v>41.696428571428569</v>
      </c>
      <c r="Q3769" t="str">
        <f t="shared" si="292"/>
        <v>theater</v>
      </c>
      <c r="R3769" t="str">
        <f t="shared" si="293"/>
        <v>musical</v>
      </c>
      <c r="S3769" s="12">
        <f>(((K3769/60)/60)/24)+DATE(1970,1,1)</f>
        <v>42050.019641203704</v>
      </c>
      <c r="T3769" s="12">
        <f t="shared" si="294"/>
        <v>42064.207638888889</v>
      </c>
    </row>
    <row r="3770" spans="1:20" ht="60" x14ac:dyDescent="0.25">
      <c r="A3770" s="7">
        <f t="shared" si="290"/>
        <v>108</v>
      </c>
      <c r="B3770">
        <v>3768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8">
        <f t="shared" si="291"/>
        <v>74.243275862068955</v>
      </c>
      <c r="Q3770" t="str">
        <f t="shared" si="292"/>
        <v>theater</v>
      </c>
      <c r="R3770" t="str">
        <f t="shared" si="293"/>
        <v>musical</v>
      </c>
      <c r="S3770" s="12">
        <f>(((K3770/60)/60)/24)+DATE(1970,1,1)</f>
        <v>41772.727893518517</v>
      </c>
      <c r="T3770" s="12">
        <f t="shared" si="294"/>
        <v>41802.727893518517</v>
      </c>
    </row>
    <row r="3771" spans="1:20" ht="45" x14ac:dyDescent="0.25">
      <c r="A3771" s="7">
        <f t="shared" si="290"/>
        <v>100</v>
      </c>
      <c r="B3771">
        <v>3769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8">
        <f t="shared" si="291"/>
        <v>73.333333333333329</v>
      </c>
      <c r="Q3771" t="str">
        <f t="shared" si="292"/>
        <v>theater</v>
      </c>
      <c r="R3771" t="str">
        <f t="shared" si="293"/>
        <v>musical</v>
      </c>
      <c r="S3771" s="12">
        <f>(((K3771/60)/60)/24)+DATE(1970,1,1)</f>
        <v>42445.598136574074</v>
      </c>
      <c r="T3771" s="12">
        <f t="shared" si="294"/>
        <v>42475.598136574074</v>
      </c>
    </row>
    <row r="3772" spans="1:20" ht="60" x14ac:dyDescent="0.25">
      <c r="A3772" s="7">
        <f t="shared" si="290"/>
        <v>100</v>
      </c>
      <c r="B3772">
        <v>3770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8">
        <f t="shared" si="291"/>
        <v>100</v>
      </c>
      <c r="Q3772" t="str">
        <f t="shared" si="292"/>
        <v>theater</v>
      </c>
      <c r="R3772" t="str">
        <f t="shared" si="293"/>
        <v>musical</v>
      </c>
      <c r="S3772" s="12">
        <f>(((K3772/60)/60)/24)+DATE(1970,1,1)</f>
        <v>42138.930671296301</v>
      </c>
      <c r="T3772" s="12">
        <f t="shared" si="294"/>
        <v>42168.930671296301</v>
      </c>
    </row>
    <row r="3773" spans="1:20" ht="30" x14ac:dyDescent="0.25">
      <c r="A3773" s="7">
        <f t="shared" si="290"/>
        <v>146</v>
      </c>
      <c r="B3773">
        <v>3771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8">
        <f t="shared" si="291"/>
        <v>38.421052631578945</v>
      </c>
      <c r="Q3773" t="str">
        <f t="shared" si="292"/>
        <v>theater</v>
      </c>
      <c r="R3773" t="str">
        <f t="shared" si="293"/>
        <v>musical</v>
      </c>
      <c r="S3773" s="12">
        <f>(((K3773/60)/60)/24)+DATE(1970,1,1)</f>
        <v>42493.857083333336</v>
      </c>
      <c r="T3773" s="12">
        <f t="shared" si="294"/>
        <v>42508</v>
      </c>
    </row>
    <row r="3774" spans="1:20" ht="45" x14ac:dyDescent="0.25">
      <c r="A3774" s="7">
        <f t="shared" si="290"/>
        <v>110</v>
      </c>
      <c r="B3774">
        <v>3772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8">
        <f t="shared" si="291"/>
        <v>166.96969696969697</v>
      </c>
      <c r="Q3774" t="str">
        <f t="shared" si="292"/>
        <v>theater</v>
      </c>
      <c r="R3774" t="str">
        <f t="shared" si="293"/>
        <v>musical</v>
      </c>
      <c r="S3774" s="12">
        <f>(((K3774/60)/60)/24)+DATE(1970,1,1)</f>
        <v>42682.616967592592</v>
      </c>
      <c r="T3774" s="12">
        <f t="shared" si="294"/>
        <v>42703.25</v>
      </c>
    </row>
    <row r="3775" spans="1:20" ht="30" x14ac:dyDescent="0.25">
      <c r="A3775" s="7">
        <f t="shared" si="290"/>
        <v>108</v>
      </c>
      <c r="B3775">
        <v>3773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8">
        <f t="shared" si="291"/>
        <v>94.912280701754383</v>
      </c>
      <c r="Q3775" t="str">
        <f t="shared" si="292"/>
        <v>theater</v>
      </c>
      <c r="R3775" t="str">
        <f t="shared" si="293"/>
        <v>musical</v>
      </c>
      <c r="S3775" s="12">
        <f>(((K3775/60)/60)/24)+DATE(1970,1,1)</f>
        <v>42656.005173611105</v>
      </c>
      <c r="T3775" s="12">
        <f t="shared" si="294"/>
        <v>42689.088888888888</v>
      </c>
    </row>
    <row r="3776" spans="1:20" ht="60" x14ac:dyDescent="0.25">
      <c r="A3776" s="7">
        <f t="shared" si="290"/>
        <v>100</v>
      </c>
      <c r="B3776">
        <v>3774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8">
        <f t="shared" si="291"/>
        <v>100</v>
      </c>
      <c r="Q3776" t="str">
        <f t="shared" si="292"/>
        <v>theater</v>
      </c>
      <c r="R3776" t="str">
        <f t="shared" si="293"/>
        <v>musical</v>
      </c>
      <c r="S3776" s="12">
        <f>(((K3776/60)/60)/24)+DATE(1970,1,1)</f>
        <v>42087.792303240742</v>
      </c>
      <c r="T3776" s="12">
        <f t="shared" si="294"/>
        <v>42103.792303240742</v>
      </c>
    </row>
    <row r="3777" spans="1:20" ht="45" x14ac:dyDescent="0.25">
      <c r="A3777" s="7">
        <f t="shared" si="290"/>
        <v>100</v>
      </c>
      <c r="B3777">
        <v>3775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8">
        <f t="shared" si="291"/>
        <v>143.21428571428572</v>
      </c>
      <c r="Q3777" t="str">
        <f t="shared" si="292"/>
        <v>theater</v>
      </c>
      <c r="R3777" t="str">
        <f t="shared" si="293"/>
        <v>musical</v>
      </c>
      <c r="S3777" s="12">
        <f>(((K3777/60)/60)/24)+DATE(1970,1,1)</f>
        <v>42075.942627314813</v>
      </c>
      <c r="T3777" s="12">
        <f t="shared" si="294"/>
        <v>42103.166666666672</v>
      </c>
    </row>
    <row r="3778" spans="1:20" ht="60" x14ac:dyDescent="0.25">
      <c r="A3778" s="7">
        <f t="shared" si="290"/>
        <v>107</v>
      </c>
      <c r="B3778">
        <v>3776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8">
        <f t="shared" si="291"/>
        <v>90.819148936170208</v>
      </c>
      <c r="Q3778" t="str">
        <f t="shared" si="292"/>
        <v>theater</v>
      </c>
      <c r="R3778" t="str">
        <f t="shared" si="293"/>
        <v>musical</v>
      </c>
      <c r="S3778" s="12">
        <f>(((K3778/60)/60)/24)+DATE(1970,1,1)</f>
        <v>41814.367800925924</v>
      </c>
      <c r="T3778" s="12">
        <f t="shared" si="294"/>
        <v>41852.041666666664</v>
      </c>
    </row>
    <row r="3779" spans="1:20" ht="45" x14ac:dyDescent="0.25">
      <c r="A3779" s="7">
        <f t="shared" ref="A3779:A3842" si="295">IF(E3779&gt;0,ROUND(100*F3779/E3779,0),0)</f>
        <v>143</v>
      </c>
      <c r="B3779">
        <v>3777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8">
        <f t="shared" ref="P3779:P3842" si="296">IF(M3779&gt;0,F3779/M3779,0)</f>
        <v>48.542372881355931</v>
      </c>
      <c r="Q3779" t="str">
        <f t="shared" ref="Q3779:Q3842" si="297">MID(O3779,1,FIND("/",O3779)-1)</f>
        <v>theater</v>
      </c>
      <c r="R3779" t="str">
        <f t="shared" ref="R3779:R3842" si="298">MID(O3779,FIND("/",O3779)+1,LEN(O3779)-FIND("/",O3779))</f>
        <v>musical</v>
      </c>
      <c r="S3779" s="12">
        <f>(((K3779/60)/60)/24)+DATE(1970,1,1)</f>
        <v>41887.111354166671</v>
      </c>
      <c r="T3779" s="12">
        <f t="shared" ref="T3779:T3842" si="299">(((J3779/60)/60)/24)+DATE(1970,1,1)</f>
        <v>41909.166666666664</v>
      </c>
    </row>
    <row r="3780" spans="1:20" ht="30" x14ac:dyDescent="0.25">
      <c r="A3780" s="7">
        <f t="shared" si="295"/>
        <v>105</v>
      </c>
      <c r="B3780">
        <v>3778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8">
        <f t="shared" si="296"/>
        <v>70.027777777777771</v>
      </c>
      <c r="Q3780" t="str">
        <f t="shared" si="297"/>
        <v>theater</v>
      </c>
      <c r="R3780" t="str">
        <f t="shared" si="298"/>
        <v>musical</v>
      </c>
      <c r="S3780" s="12">
        <f>(((K3780/60)/60)/24)+DATE(1970,1,1)</f>
        <v>41989.819212962961</v>
      </c>
      <c r="T3780" s="12">
        <f t="shared" si="299"/>
        <v>42049.819212962961</v>
      </c>
    </row>
    <row r="3781" spans="1:20" ht="30" x14ac:dyDescent="0.25">
      <c r="A3781" s="7">
        <f t="shared" si="295"/>
        <v>104</v>
      </c>
      <c r="B3781">
        <v>3779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8">
        <f t="shared" si="296"/>
        <v>135.62608695652173</v>
      </c>
      <c r="Q3781" t="str">
        <f t="shared" si="297"/>
        <v>theater</v>
      </c>
      <c r="R3781" t="str">
        <f t="shared" si="298"/>
        <v>musical</v>
      </c>
      <c r="S3781" s="12">
        <f>(((K3781/60)/60)/24)+DATE(1970,1,1)</f>
        <v>42425.735416666663</v>
      </c>
      <c r="T3781" s="12">
        <f t="shared" si="299"/>
        <v>42455.693750000006</v>
      </c>
    </row>
    <row r="3782" spans="1:20" ht="45" x14ac:dyDescent="0.25">
      <c r="A3782" s="7">
        <f t="shared" si="295"/>
        <v>120</v>
      </c>
      <c r="B3782">
        <v>3780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8">
        <f t="shared" si="296"/>
        <v>100</v>
      </c>
      <c r="Q3782" t="str">
        <f t="shared" si="297"/>
        <v>theater</v>
      </c>
      <c r="R3782" t="str">
        <f t="shared" si="298"/>
        <v>musical</v>
      </c>
      <c r="S3782" s="12">
        <f>(((K3782/60)/60)/24)+DATE(1970,1,1)</f>
        <v>42166.219733796301</v>
      </c>
      <c r="T3782" s="12">
        <f t="shared" si="299"/>
        <v>42198.837499999994</v>
      </c>
    </row>
    <row r="3783" spans="1:20" ht="60" x14ac:dyDescent="0.25">
      <c r="A3783" s="7">
        <f t="shared" si="295"/>
        <v>110</v>
      </c>
      <c r="B3783">
        <v>3781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8">
        <f t="shared" si="296"/>
        <v>94.90384615384616</v>
      </c>
      <c r="Q3783" t="str">
        <f t="shared" si="297"/>
        <v>theater</v>
      </c>
      <c r="R3783" t="str">
        <f t="shared" si="298"/>
        <v>musical</v>
      </c>
      <c r="S3783" s="12">
        <f>(((K3783/60)/60)/24)+DATE(1970,1,1)</f>
        <v>41865.882928240739</v>
      </c>
      <c r="T3783" s="12">
        <f t="shared" si="299"/>
        <v>41890.882928240739</v>
      </c>
    </row>
    <row r="3784" spans="1:20" ht="60" x14ac:dyDescent="0.25">
      <c r="A3784" s="7">
        <f t="shared" si="295"/>
        <v>102</v>
      </c>
      <c r="B3784">
        <v>3782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8">
        <f t="shared" si="296"/>
        <v>75.370370370370367</v>
      </c>
      <c r="Q3784" t="str">
        <f t="shared" si="297"/>
        <v>theater</v>
      </c>
      <c r="R3784" t="str">
        <f t="shared" si="298"/>
        <v>musical</v>
      </c>
      <c r="S3784" s="12">
        <f>(((K3784/60)/60)/24)+DATE(1970,1,1)</f>
        <v>42546.862233796302</v>
      </c>
      <c r="T3784" s="12">
        <f t="shared" si="299"/>
        <v>42575.958333333328</v>
      </c>
    </row>
    <row r="3785" spans="1:20" ht="45" x14ac:dyDescent="0.25">
      <c r="A3785" s="7">
        <f t="shared" si="295"/>
        <v>129</v>
      </c>
      <c r="B3785">
        <v>3783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8">
        <f t="shared" si="296"/>
        <v>64.458333333333329</v>
      </c>
      <c r="Q3785" t="str">
        <f t="shared" si="297"/>
        <v>theater</v>
      </c>
      <c r="R3785" t="str">
        <f t="shared" si="298"/>
        <v>musical</v>
      </c>
      <c r="S3785" s="12">
        <f>(((K3785/60)/60)/24)+DATE(1970,1,1)</f>
        <v>42420.140277777777</v>
      </c>
      <c r="T3785" s="12">
        <f t="shared" si="299"/>
        <v>42444.666666666672</v>
      </c>
    </row>
    <row r="3786" spans="1:20" ht="60" x14ac:dyDescent="0.25">
      <c r="A3786" s="7">
        <f t="shared" si="295"/>
        <v>115</v>
      </c>
      <c r="B3786">
        <v>3784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8">
        <f t="shared" si="296"/>
        <v>115</v>
      </c>
      <c r="Q3786" t="str">
        <f t="shared" si="297"/>
        <v>theater</v>
      </c>
      <c r="R3786" t="str">
        <f t="shared" si="298"/>
        <v>musical</v>
      </c>
      <c r="S3786" s="12">
        <f>(((K3786/60)/60)/24)+DATE(1970,1,1)</f>
        <v>42531.980694444443</v>
      </c>
      <c r="T3786" s="12">
        <f t="shared" si="299"/>
        <v>42561.980694444443</v>
      </c>
    </row>
    <row r="3787" spans="1:20" ht="60" x14ac:dyDescent="0.25">
      <c r="A3787" s="7">
        <f t="shared" si="295"/>
        <v>151</v>
      </c>
      <c r="B3787">
        <v>3785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8">
        <f t="shared" si="296"/>
        <v>100.5</v>
      </c>
      <c r="Q3787" t="str">
        <f t="shared" si="297"/>
        <v>theater</v>
      </c>
      <c r="R3787" t="str">
        <f t="shared" si="298"/>
        <v>musical</v>
      </c>
      <c r="S3787" s="12">
        <f>(((K3787/60)/60)/24)+DATE(1970,1,1)</f>
        <v>42548.63853009259</v>
      </c>
      <c r="T3787" s="12">
        <f t="shared" si="299"/>
        <v>42584.418749999997</v>
      </c>
    </row>
    <row r="3788" spans="1:20" ht="45" x14ac:dyDescent="0.25">
      <c r="A3788" s="7">
        <f t="shared" si="295"/>
        <v>111</v>
      </c>
      <c r="B3788">
        <v>3786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8">
        <f t="shared" si="296"/>
        <v>93.774647887323937</v>
      </c>
      <c r="Q3788" t="str">
        <f t="shared" si="297"/>
        <v>theater</v>
      </c>
      <c r="R3788" t="str">
        <f t="shared" si="298"/>
        <v>musical</v>
      </c>
      <c r="S3788" s="12">
        <f>(((K3788/60)/60)/24)+DATE(1970,1,1)</f>
        <v>42487.037905092591</v>
      </c>
      <c r="T3788" s="12">
        <f t="shared" si="299"/>
        <v>42517.037905092591</v>
      </c>
    </row>
    <row r="3789" spans="1:20" ht="45" x14ac:dyDescent="0.25">
      <c r="A3789" s="7">
        <f t="shared" si="295"/>
        <v>100</v>
      </c>
      <c r="B3789">
        <v>3787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8">
        <f t="shared" si="296"/>
        <v>35.1</v>
      </c>
      <c r="Q3789" t="str">
        <f t="shared" si="297"/>
        <v>theater</v>
      </c>
      <c r="R3789" t="str">
        <f t="shared" si="298"/>
        <v>musical</v>
      </c>
      <c r="S3789" s="12">
        <f>(((K3789/60)/60)/24)+DATE(1970,1,1)</f>
        <v>42167.534791666665</v>
      </c>
      <c r="T3789" s="12">
        <f t="shared" si="299"/>
        <v>42196.165972222225</v>
      </c>
    </row>
    <row r="3790" spans="1:20" ht="75" x14ac:dyDescent="0.25">
      <c r="A3790" s="7">
        <f t="shared" si="295"/>
        <v>1</v>
      </c>
      <c r="B3790">
        <v>3788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8">
        <f t="shared" si="296"/>
        <v>500</v>
      </c>
      <c r="Q3790" t="str">
        <f t="shared" si="297"/>
        <v>theater</v>
      </c>
      <c r="R3790" t="str">
        <f t="shared" si="298"/>
        <v>musical</v>
      </c>
      <c r="S3790" s="12">
        <f>(((K3790/60)/60)/24)+DATE(1970,1,1)</f>
        <v>42333.695821759262</v>
      </c>
      <c r="T3790" s="12">
        <f t="shared" si="299"/>
        <v>42361.679166666669</v>
      </c>
    </row>
    <row r="3791" spans="1:20" ht="45" x14ac:dyDescent="0.25">
      <c r="A3791" s="7">
        <f t="shared" si="295"/>
        <v>3</v>
      </c>
      <c r="B3791">
        <v>3789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8">
        <f t="shared" si="296"/>
        <v>29</v>
      </c>
      <c r="Q3791" t="str">
        <f t="shared" si="297"/>
        <v>theater</v>
      </c>
      <c r="R3791" t="str">
        <f t="shared" si="298"/>
        <v>musical</v>
      </c>
      <c r="S3791" s="12">
        <f>(((K3791/60)/60)/24)+DATE(1970,1,1)</f>
        <v>42138.798819444448</v>
      </c>
      <c r="T3791" s="12">
        <f t="shared" si="299"/>
        <v>42170.798819444448</v>
      </c>
    </row>
    <row r="3792" spans="1:20" ht="60" x14ac:dyDescent="0.25">
      <c r="A3792" s="7">
        <f t="shared" si="295"/>
        <v>0</v>
      </c>
      <c r="B3792">
        <v>3790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8">
        <f t="shared" si="296"/>
        <v>0</v>
      </c>
      <c r="Q3792" t="str">
        <f t="shared" si="297"/>
        <v>theater</v>
      </c>
      <c r="R3792" t="str">
        <f t="shared" si="298"/>
        <v>musical</v>
      </c>
      <c r="S3792" s="12">
        <f>(((K3792/60)/60)/24)+DATE(1970,1,1)</f>
        <v>42666.666932870372</v>
      </c>
      <c r="T3792" s="12">
        <f t="shared" si="299"/>
        <v>42696.708599537036</v>
      </c>
    </row>
    <row r="3793" spans="1:20" ht="30" x14ac:dyDescent="0.25">
      <c r="A3793" s="7">
        <f t="shared" si="295"/>
        <v>0</v>
      </c>
      <c r="B3793">
        <v>3791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8">
        <f t="shared" si="296"/>
        <v>0</v>
      </c>
      <c r="Q3793" t="str">
        <f t="shared" si="297"/>
        <v>theater</v>
      </c>
      <c r="R3793" t="str">
        <f t="shared" si="298"/>
        <v>musical</v>
      </c>
      <c r="S3793" s="12">
        <f>(((K3793/60)/60)/24)+DATE(1970,1,1)</f>
        <v>41766.692037037035</v>
      </c>
      <c r="T3793" s="12">
        <f t="shared" si="299"/>
        <v>41826.692037037035</v>
      </c>
    </row>
    <row r="3794" spans="1:20" ht="30" x14ac:dyDescent="0.25">
      <c r="A3794" s="7">
        <f t="shared" si="295"/>
        <v>0</v>
      </c>
      <c r="B3794">
        <v>3792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8">
        <f t="shared" si="296"/>
        <v>17.5</v>
      </c>
      <c r="Q3794" t="str">
        <f t="shared" si="297"/>
        <v>theater</v>
      </c>
      <c r="R3794" t="str">
        <f t="shared" si="298"/>
        <v>musical</v>
      </c>
      <c r="S3794" s="12">
        <f>(((K3794/60)/60)/24)+DATE(1970,1,1)</f>
        <v>42170.447013888886</v>
      </c>
      <c r="T3794" s="12">
        <f t="shared" si="299"/>
        <v>42200.447013888886</v>
      </c>
    </row>
    <row r="3795" spans="1:20" ht="60" x14ac:dyDescent="0.25">
      <c r="A3795" s="7">
        <f t="shared" si="295"/>
        <v>60</v>
      </c>
      <c r="B3795">
        <v>3793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8">
        <f t="shared" si="296"/>
        <v>174</v>
      </c>
      <c r="Q3795" t="str">
        <f t="shared" si="297"/>
        <v>theater</v>
      </c>
      <c r="R3795" t="str">
        <f t="shared" si="298"/>
        <v>musical</v>
      </c>
      <c r="S3795" s="12">
        <f>(((K3795/60)/60)/24)+DATE(1970,1,1)</f>
        <v>41968.938993055555</v>
      </c>
      <c r="T3795" s="12">
        <f t="shared" si="299"/>
        <v>41989.938993055555</v>
      </c>
    </row>
    <row r="3796" spans="1:20" ht="60" x14ac:dyDescent="0.25">
      <c r="A3796" s="7">
        <f t="shared" si="295"/>
        <v>1</v>
      </c>
      <c r="B3796">
        <v>3794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8">
        <f t="shared" si="296"/>
        <v>50</v>
      </c>
      <c r="Q3796" t="str">
        <f t="shared" si="297"/>
        <v>theater</v>
      </c>
      <c r="R3796" t="str">
        <f t="shared" si="298"/>
        <v>musical</v>
      </c>
      <c r="S3796" s="12">
        <f>(((K3796/60)/60)/24)+DATE(1970,1,1)</f>
        <v>42132.58048611111</v>
      </c>
      <c r="T3796" s="12">
        <f t="shared" si="299"/>
        <v>42162.58048611111</v>
      </c>
    </row>
    <row r="3797" spans="1:20" ht="45" x14ac:dyDescent="0.25">
      <c r="A3797" s="7">
        <f t="shared" si="295"/>
        <v>2</v>
      </c>
      <c r="B3797">
        <v>3795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8">
        <f t="shared" si="296"/>
        <v>5</v>
      </c>
      <c r="Q3797" t="str">
        <f t="shared" si="297"/>
        <v>theater</v>
      </c>
      <c r="R3797" t="str">
        <f t="shared" si="298"/>
        <v>musical</v>
      </c>
      <c r="S3797" s="12">
        <f>(((K3797/60)/60)/24)+DATE(1970,1,1)</f>
        <v>42201.436226851853</v>
      </c>
      <c r="T3797" s="12">
        <f t="shared" si="299"/>
        <v>42244.9375</v>
      </c>
    </row>
    <row r="3798" spans="1:20" ht="60" x14ac:dyDescent="0.25">
      <c r="A3798" s="7">
        <f t="shared" si="295"/>
        <v>0</v>
      </c>
      <c r="B3798">
        <v>3796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8">
        <f t="shared" si="296"/>
        <v>1</v>
      </c>
      <c r="Q3798" t="str">
        <f t="shared" si="297"/>
        <v>theater</v>
      </c>
      <c r="R3798" t="str">
        <f t="shared" si="298"/>
        <v>musical</v>
      </c>
      <c r="S3798" s="12">
        <f>(((K3798/60)/60)/24)+DATE(1970,1,1)</f>
        <v>42689.029583333337</v>
      </c>
      <c r="T3798" s="12">
        <f t="shared" si="299"/>
        <v>42749.029583333337</v>
      </c>
    </row>
    <row r="3799" spans="1:20" ht="60" x14ac:dyDescent="0.25">
      <c r="A3799" s="7">
        <f t="shared" si="295"/>
        <v>90</v>
      </c>
      <c r="B3799">
        <v>3797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8">
        <f t="shared" si="296"/>
        <v>145.40540540540542</v>
      </c>
      <c r="Q3799" t="str">
        <f t="shared" si="297"/>
        <v>theater</v>
      </c>
      <c r="R3799" t="str">
        <f t="shared" si="298"/>
        <v>musical</v>
      </c>
      <c r="S3799" s="12">
        <f>(((K3799/60)/60)/24)+DATE(1970,1,1)</f>
        <v>42084.881539351853</v>
      </c>
      <c r="T3799" s="12">
        <f t="shared" si="299"/>
        <v>42114.881539351853</v>
      </c>
    </row>
    <row r="3800" spans="1:20" ht="60" x14ac:dyDescent="0.25">
      <c r="A3800" s="7">
        <f t="shared" si="295"/>
        <v>1</v>
      </c>
      <c r="B3800">
        <v>3798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8">
        <f t="shared" si="296"/>
        <v>205</v>
      </c>
      <c r="Q3800" t="str">
        <f t="shared" si="297"/>
        <v>theater</v>
      </c>
      <c r="R3800" t="str">
        <f t="shared" si="298"/>
        <v>musical</v>
      </c>
      <c r="S3800" s="12">
        <f>(((K3800/60)/60)/24)+DATE(1970,1,1)</f>
        <v>41831.722777777781</v>
      </c>
      <c r="T3800" s="12">
        <f t="shared" si="299"/>
        <v>41861.722777777781</v>
      </c>
    </row>
    <row r="3801" spans="1:20" ht="45" x14ac:dyDescent="0.25">
      <c r="A3801" s="7">
        <f t="shared" si="295"/>
        <v>4</v>
      </c>
      <c r="B3801">
        <v>3799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8">
        <f t="shared" si="296"/>
        <v>100.5</v>
      </c>
      <c r="Q3801" t="str">
        <f t="shared" si="297"/>
        <v>theater</v>
      </c>
      <c r="R3801" t="str">
        <f t="shared" si="298"/>
        <v>musical</v>
      </c>
      <c r="S3801" s="12">
        <f>(((K3801/60)/60)/24)+DATE(1970,1,1)</f>
        <v>42410.93105324074</v>
      </c>
      <c r="T3801" s="12">
        <f t="shared" si="299"/>
        <v>42440.93105324074</v>
      </c>
    </row>
    <row r="3802" spans="1:20" ht="60" x14ac:dyDescent="0.25">
      <c r="A3802" s="7">
        <f t="shared" si="295"/>
        <v>4</v>
      </c>
      <c r="B3802">
        <v>3800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8">
        <f t="shared" si="296"/>
        <v>55.0625</v>
      </c>
      <c r="Q3802" t="str">
        <f t="shared" si="297"/>
        <v>theater</v>
      </c>
      <c r="R3802" t="str">
        <f t="shared" si="298"/>
        <v>musical</v>
      </c>
      <c r="S3802" s="12">
        <f>(((K3802/60)/60)/24)+DATE(1970,1,1)</f>
        <v>41982.737071759257</v>
      </c>
      <c r="T3802" s="12">
        <f t="shared" si="299"/>
        <v>42015.207638888889</v>
      </c>
    </row>
    <row r="3803" spans="1:20" ht="45" x14ac:dyDescent="0.25">
      <c r="A3803" s="7">
        <f t="shared" si="295"/>
        <v>9</v>
      </c>
      <c r="B3803">
        <v>3801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8">
        <f t="shared" si="296"/>
        <v>47.333333333333336</v>
      </c>
      <c r="Q3803" t="str">
        <f t="shared" si="297"/>
        <v>theater</v>
      </c>
      <c r="R3803" t="str">
        <f t="shared" si="298"/>
        <v>musical</v>
      </c>
      <c r="S3803" s="12">
        <f>(((K3803/60)/60)/24)+DATE(1970,1,1)</f>
        <v>41975.676111111112</v>
      </c>
      <c r="T3803" s="12">
        <f t="shared" si="299"/>
        <v>42006.676111111112</v>
      </c>
    </row>
    <row r="3804" spans="1:20" ht="45" x14ac:dyDescent="0.25">
      <c r="A3804" s="7">
        <f t="shared" si="295"/>
        <v>0</v>
      </c>
      <c r="B3804">
        <v>3802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8">
        <f t="shared" si="296"/>
        <v>0</v>
      </c>
      <c r="Q3804" t="str">
        <f t="shared" si="297"/>
        <v>theater</v>
      </c>
      <c r="R3804" t="str">
        <f t="shared" si="298"/>
        <v>musical</v>
      </c>
      <c r="S3804" s="12">
        <f>(((K3804/60)/60)/24)+DATE(1970,1,1)</f>
        <v>42269.126226851848</v>
      </c>
      <c r="T3804" s="12">
        <f t="shared" si="299"/>
        <v>42299.126226851848</v>
      </c>
    </row>
    <row r="3805" spans="1:20" ht="30" x14ac:dyDescent="0.25">
      <c r="A3805" s="7">
        <f t="shared" si="295"/>
        <v>20</v>
      </c>
      <c r="B3805">
        <v>3803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8">
        <f t="shared" si="296"/>
        <v>58.95</v>
      </c>
      <c r="Q3805" t="str">
        <f t="shared" si="297"/>
        <v>theater</v>
      </c>
      <c r="R3805" t="str">
        <f t="shared" si="298"/>
        <v>musical</v>
      </c>
      <c r="S3805" s="12">
        <f>(((K3805/60)/60)/24)+DATE(1970,1,1)</f>
        <v>42403.971851851849</v>
      </c>
      <c r="T3805" s="12">
        <f t="shared" si="299"/>
        <v>42433.971851851849</v>
      </c>
    </row>
    <row r="3806" spans="1:20" ht="60" x14ac:dyDescent="0.25">
      <c r="A3806" s="7">
        <f t="shared" si="295"/>
        <v>0</v>
      </c>
      <c r="B3806">
        <v>3804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8">
        <f t="shared" si="296"/>
        <v>0</v>
      </c>
      <c r="Q3806" t="str">
        <f t="shared" si="297"/>
        <v>theater</v>
      </c>
      <c r="R3806" t="str">
        <f t="shared" si="298"/>
        <v>musical</v>
      </c>
      <c r="S3806" s="12">
        <f>(((K3806/60)/60)/24)+DATE(1970,1,1)</f>
        <v>42527.00953703704</v>
      </c>
      <c r="T3806" s="12">
        <f t="shared" si="299"/>
        <v>42582.291666666672</v>
      </c>
    </row>
    <row r="3807" spans="1:20" ht="45" x14ac:dyDescent="0.25">
      <c r="A3807" s="7">
        <f t="shared" si="295"/>
        <v>0</v>
      </c>
      <c r="B3807">
        <v>3805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8">
        <f t="shared" si="296"/>
        <v>1.5</v>
      </c>
      <c r="Q3807" t="str">
        <f t="shared" si="297"/>
        <v>theater</v>
      </c>
      <c r="R3807" t="str">
        <f t="shared" si="298"/>
        <v>musical</v>
      </c>
      <c r="S3807" s="12">
        <f>(((K3807/60)/60)/24)+DATE(1970,1,1)</f>
        <v>41849.887037037035</v>
      </c>
      <c r="T3807" s="12">
        <f t="shared" si="299"/>
        <v>41909.887037037035</v>
      </c>
    </row>
    <row r="3808" spans="1:20" ht="60" x14ac:dyDescent="0.25">
      <c r="A3808" s="7">
        <f t="shared" si="295"/>
        <v>0</v>
      </c>
      <c r="B3808">
        <v>3806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8">
        <f t="shared" si="296"/>
        <v>5</v>
      </c>
      <c r="Q3808" t="str">
        <f t="shared" si="297"/>
        <v>theater</v>
      </c>
      <c r="R3808" t="str">
        <f t="shared" si="298"/>
        <v>musical</v>
      </c>
      <c r="S3808" s="12">
        <f>(((K3808/60)/60)/24)+DATE(1970,1,1)</f>
        <v>41799.259039351848</v>
      </c>
      <c r="T3808" s="12">
        <f t="shared" si="299"/>
        <v>41819.259039351848</v>
      </c>
    </row>
    <row r="3809" spans="1:20" ht="60" x14ac:dyDescent="0.25">
      <c r="A3809" s="7">
        <f t="shared" si="295"/>
        <v>30</v>
      </c>
      <c r="B3809">
        <v>3807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8">
        <f t="shared" si="296"/>
        <v>50.555555555555557</v>
      </c>
      <c r="Q3809" t="str">
        <f t="shared" si="297"/>
        <v>theater</v>
      </c>
      <c r="R3809" t="str">
        <f t="shared" si="298"/>
        <v>musical</v>
      </c>
      <c r="S3809" s="12">
        <f>(((K3809/60)/60)/24)+DATE(1970,1,1)</f>
        <v>42090.909016203703</v>
      </c>
      <c r="T3809" s="12">
        <f t="shared" si="299"/>
        <v>42097.909016203703</v>
      </c>
    </row>
    <row r="3810" spans="1:20" ht="45" x14ac:dyDescent="0.25">
      <c r="A3810" s="7">
        <f t="shared" si="295"/>
        <v>100</v>
      </c>
      <c r="B3810">
        <v>3808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8">
        <f t="shared" si="296"/>
        <v>41.666666666666664</v>
      </c>
      <c r="Q3810" t="str">
        <f t="shared" si="297"/>
        <v>theater</v>
      </c>
      <c r="R3810" t="str">
        <f t="shared" si="298"/>
        <v>plays</v>
      </c>
      <c r="S3810" s="12">
        <f>(((K3810/60)/60)/24)+DATE(1970,1,1)</f>
        <v>42059.453923611116</v>
      </c>
      <c r="T3810" s="12">
        <f t="shared" si="299"/>
        <v>42119.412256944444</v>
      </c>
    </row>
    <row r="3811" spans="1:20" ht="60" x14ac:dyDescent="0.25">
      <c r="A3811" s="7">
        <f t="shared" si="295"/>
        <v>101</v>
      </c>
      <c r="B3811">
        <v>3809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8">
        <f t="shared" si="296"/>
        <v>53.289473684210527</v>
      </c>
      <c r="Q3811" t="str">
        <f t="shared" si="297"/>
        <v>theater</v>
      </c>
      <c r="R3811" t="str">
        <f t="shared" si="298"/>
        <v>plays</v>
      </c>
      <c r="S3811" s="12">
        <f>(((K3811/60)/60)/24)+DATE(1970,1,1)</f>
        <v>41800.526701388888</v>
      </c>
      <c r="T3811" s="12">
        <f t="shared" si="299"/>
        <v>41850.958333333336</v>
      </c>
    </row>
    <row r="3812" spans="1:20" ht="60" x14ac:dyDescent="0.25">
      <c r="A3812" s="7">
        <f t="shared" si="295"/>
        <v>122</v>
      </c>
      <c r="B3812">
        <v>3810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8">
        <f t="shared" si="296"/>
        <v>70.230769230769226</v>
      </c>
      <c r="Q3812" t="str">
        <f t="shared" si="297"/>
        <v>theater</v>
      </c>
      <c r="R3812" t="str">
        <f t="shared" si="298"/>
        <v>plays</v>
      </c>
      <c r="S3812" s="12">
        <f>(((K3812/60)/60)/24)+DATE(1970,1,1)</f>
        <v>42054.849050925928</v>
      </c>
      <c r="T3812" s="12">
        <f t="shared" si="299"/>
        <v>42084.807384259257</v>
      </c>
    </row>
    <row r="3813" spans="1:20" ht="60" x14ac:dyDescent="0.25">
      <c r="A3813" s="7">
        <f t="shared" si="295"/>
        <v>330</v>
      </c>
      <c r="B3813">
        <v>3811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8">
        <f t="shared" si="296"/>
        <v>43.421052631578945</v>
      </c>
      <c r="Q3813" t="str">
        <f t="shared" si="297"/>
        <v>theater</v>
      </c>
      <c r="R3813" t="str">
        <f t="shared" si="298"/>
        <v>plays</v>
      </c>
      <c r="S3813" s="12">
        <f>(((K3813/60)/60)/24)+DATE(1970,1,1)</f>
        <v>42487.62700231481</v>
      </c>
      <c r="T3813" s="12">
        <f t="shared" si="299"/>
        <v>42521.458333333328</v>
      </c>
    </row>
    <row r="3814" spans="1:20" ht="60" x14ac:dyDescent="0.25">
      <c r="A3814" s="7">
        <f t="shared" si="295"/>
        <v>110</v>
      </c>
      <c r="B3814">
        <v>3812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8">
        <f t="shared" si="296"/>
        <v>199.18181818181819</v>
      </c>
      <c r="Q3814" t="str">
        <f t="shared" si="297"/>
        <v>theater</v>
      </c>
      <c r="R3814" t="str">
        <f t="shared" si="298"/>
        <v>plays</v>
      </c>
      <c r="S3814" s="12">
        <f>(((K3814/60)/60)/24)+DATE(1970,1,1)</f>
        <v>42109.751250000001</v>
      </c>
      <c r="T3814" s="12">
        <f t="shared" si="299"/>
        <v>42156.165972222225</v>
      </c>
    </row>
    <row r="3815" spans="1:20" ht="60" x14ac:dyDescent="0.25">
      <c r="A3815" s="7">
        <f t="shared" si="295"/>
        <v>101</v>
      </c>
      <c r="B3815">
        <v>3813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8">
        <f t="shared" si="296"/>
        <v>78.518148148148143</v>
      </c>
      <c r="Q3815" t="str">
        <f t="shared" si="297"/>
        <v>theater</v>
      </c>
      <c r="R3815" t="str">
        <f t="shared" si="298"/>
        <v>plays</v>
      </c>
      <c r="S3815" s="12">
        <f>(((K3815/60)/60)/24)+DATE(1970,1,1)</f>
        <v>42497.275706018518</v>
      </c>
      <c r="T3815" s="12">
        <f t="shared" si="299"/>
        <v>42535.904861111107</v>
      </c>
    </row>
    <row r="3816" spans="1:20" ht="60" x14ac:dyDescent="0.25">
      <c r="A3816" s="7">
        <f t="shared" si="295"/>
        <v>140</v>
      </c>
      <c r="B3816">
        <v>3814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8">
        <f t="shared" si="296"/>
        <v>61.823529411764703</v>
      </c>
      <c r="Q3816" t="str">
        <f t="shared" si="297"/>
        <v>theater</v>
      </c>
      <c r="R3816" t="str">
        <f t="shared" si="298"/>
        <v>plays</v>
      </c>
      <c r="S3816" s="12">
        <f>(((K3816/60)/60)/24)+DATE(1970,1,1)</f>
        <v>42058.904074074075</v>
      </c>
      <c r="T3816" s="12">
        <f t="shared" si="299"/>
        <v>42095.165972222225</v>
      </c>
    </row>
    <row r="3817" spans="1:20" ht="30" x14ac:dyDescent="0.25">
      <c r="A3817" s="7">
        <f t="shared" si="295"/>
        <v>100</v>
      </c>
      <c r="B3817">
        <v>3815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8">
        <f t="shared" si="296"/>
        <v>50.000500000000002</v>
      </c>
      <c r="Q3817" t="str">
        <f t="shared" si="297"/>
        <v>theater</v>
      </c>
      <c r="R3817" t="str">
        <f t="shared" si="298"/>
        <v>plays</v>
      </c>
      <c r="S3817" s="12">
        <f>(((K3817/60)/60)/24)+DATE(1970,1,1)</f>
        <v>42207.259918981479</v>
      </c>
      <c r="T3817" s="12">
        <f t="shared" si="299"/>
        <v>42236.958333333328</v>
      </c>
    </row>
    <row r="3818" spans="1:20" ht="60" x14ac:dyDescent="0.25">
      <c r="A3818" s="7">
        <f t="shared" si="295"/>
        <v>119</v>
      </c>
      <c r="B3818">
        <v>3816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8">
        <f t="shared" si="296"/>
        <v>48.339729729729726</v>
      </c>
      <c r="Q3818" t="str">
        <f t="shared" si="297"/>
        <v>theater</v>
      </c>
      <c r="R3818" t="str">
        <f t="shared" si="298"/>
        <v>plays</v>
      </c>
      <c r="S3818" s="12">
        <f>(((K3818/60)/60)/24)+DATE(1970,1,1)</f>
        <v>41807.690081018518</v>
      </c>
      <c r="T3818" s="12">
        <f t="shared" si="299"/>
        <v>41837.690081018518</v>
      </c>
    </row>
    <row r="3819" spans="1:20" ht="60" x14ac:dyDescent="0.25">
      <c r="A3819" s="7">
        <f t="shared" si="295"/>
        <v>107</v>
      </c>
      <c r="B3819">
        <v>3817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8">
        <f t="shared" si="296"/>
        <v>107.25</v>
      </c>
      <c r="Q3819" t="str">
        <f t="shared" si="297"/>
        <v>theater</v>
      </c>
      <c r="R3819" t="str">
        <f t="shared" si="298"/>
        <v>plays</v>
      </c>
      <c r="S3819" s="12">
        <f>(((K3819/60)/60)/24)+DATE(1970,1,1)</f>
        <v>42284.69694444444</v>
      </c>
      <c r="T3819" s="12">
        <f t="shared" si="299"/>
        <v>42301.165972222225</v>
      </c>
    </row>
    <row r="3820" spans="1:20" ht="45" x14ac:dyDescent="0.25">
      <c r="A3820" s="7">
        <f t="shared" si="295"/>
        <v>228</v>
      </c>
      <c r="B3820">
        <v>3818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8">
        <f t="shared" si="296"/>
        <v>57</v>
      </c>
      <c r="Q3820" t="str">
        <f t="shared" si="297"/>
        <v>theater</v>
      </c>
      <c r="R3820" t="str">
        <f t="shared" si="298"/>
        <v>plays</v>
      </c>
      <c r="S3820" s="12">
        <f>(((K3820/60)/60)/24)+DATE(1970,1,1)</f>
        <v>42045.84238425926</v>
      </c>
      <c r="T3820" s="12">
        <f t="shared" si="299"/>
        <v>42075.800717592589</v>
      </c>
    </row>
    <row r="3821" spans="1:20" ht="45" x14ac:dyDescent="0.25">
      <c r="A3821" s="7">
        <f t="shared" si="295"/>
        <v>106</v>
      </c>
      <c r="B3821">
        <v>3819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8">
        <f t="shared" si="296"/>
        <v>40.92307692307692</v>
      </c>
      <c r="Q3821" t="str">
        <f t="shared" si="297"/>
        <v>theater</v>
      </c>
      <c r="R3821" t="str">
        <f t="shared" si="298"/>
        <v>plays</v>
      </c>
      <c r="S3821" s="12">
        <f>(((K3821/60)/60)/24)+DATE(1970,1,1)</f>
        <v>42184.209537037037</v>
      </c>
      <c r="T3821" s="12">
        <f t="shared" si="299"/>
        <v>42202.876388888893</v>
      </c>
    </row>
    <row r="3822" spans="1:20" ht="45" x14ac:dyDescent="0.25">
      <c r="A3822" s="7">
        <f t="shared" si="295"/>
        <v>143</v>
      </c>
      <c r="B3822">
        <v>3820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8">
        <f t="shared" si="296"/>
        <v>21.5</v>
      </c>
      <c r="Q3822" t="str">
        <f t="shared" si="297"/>
        <v>theater</v>
      </c>
      <c r="R3822" t="str">
        <f t="shared" si="298"/>
        <v>plays</v>
      </c>
      <c r="S3822" s="12">
        <f>(((K3822/60)/60)/24)+DATE(1970,1,1)</f>
        <v>42160.651817129634</v>
      </c>
      <c r="T3822" s="12">
        <f t="shared" si="299"/>
        <v>42190.651817129634</v>
      </c>
    </row>
    <row r="3823" spans="1:20" ht="60" x14ac:dyDescent="0.25">
      <c r="A3823" s="7">
        <f t="shared" si="295"/>
        <v>105</v>
      </c>
      <c r="B3823">
        <v>3821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8">
        <f t="shared" si="296"/>
        <v>79.543478260869563</v>
      </c>
      <c r="Q3823" t="str">
        <f t="shared" si="297"/>
        <v>theater</v>
      </c>
      <c r="R3823" t="str">
        <f t="shared" si="298"/>
        <v>plays</v>
      </c>
      <c r="S3823" s="12">
        <f>(((K3823/60)/60)/24)+DATE(1970,1,1)</f>
        <v>42341.180636574078</v>
      </c>
      <c r="T3823" s="12">
        <f t="shared" si="299"/>
        <v>42373.180636574078</v>
      </c>
    </row>
    <row r="3824" spans="1:20" ht="60" x14ac:dyDescent="0.25">
      <c r="A3824" s="7">
        <f t="shared" si="295"/>
        <v>110</v>
      </c>
      <c r="B3824">
        <v>3822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8">
        <f t="shared" si="296"/>
        <v>72.381578947368425</v>
      </c>
      <c r="Q3824" t="str">
        <f t="shared" si="297"/>
        <v>theater</v>
      </c>
      <c r="R3824" t="str">
        <f t="shared" si="298"/>
        <v>plays</v>
      </c>
      <c r="S3824" s="12">
        <f>(((K3824/60)/60)/24)+DATE(1970,1,1)</f>
        <v>42329.838159722218</v>
      </c>
      <c r="T3824" s="12">
        <f t="shared" si="299"/>
        <v>42388.957638888889</v>
      </c>
    </row>
    <row r="3825" spans="1:20" ht="60" x14ac:dyDescent="0.25">
      <c r="A3825" s="7">
        <f t="shared" si="295"/>
        <v>106</v>
      </c>
      <c r="B3825">
        <v>3823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8">
        <f t="shared" si="296"/>
        <v>64.634146341463421</v>
      </c>
      <c r="Q3825" t="str">
        <f t="shared" si="297"/>
        <v>theater</v>
      </c>
      <c r="R3825" t="str">
        <f t="shared" si="298"/>
        <v>plays</v>
      </c>
      <c r="S3825" s="12">
        <f>(((K3825/60)/60)/24)+DATE(1970,1,1)</f>
        <v>42170.910231481481</v>
      </c>
      <c r="T3825" s="12">
        <f t="shared" si="299"/>
        <v>42205.165972222225</v>
      </c>
    </row>
    <row r="3826" spans="1:20" ht="60" x14ac:dyDescent="0.25">
      <c r="A3826" s="7">
        <f t="shared" si="295"/>
        <v>108</v>
      </c>
      <c r="B3826">
        <v>3824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8">
        <f t="shared" si="296"/>
        <v>38.571428571428569</v>
      </c>
      <c r="Q3826" t="str">
        <f t="shared" si="297"/>
        <v>theater</v>
      </c>
      <c r="R3826" t="str">
        <f t="shared" si="298"/>
        <v>plays</v>
      </c>
      <c r="S3826" s="12">
        <f>(((K3826/60)/60)/24)+DATE(1970,1,1)</f>
        <v>42571.626192129625</v>
      </c>
      <c r="T3826" s="12">
        <f t="shared" si="299"/>
        <v>42583.570138888885</v>
      </c>
    </row>
    <row r="3827" spans="1:20" ht="60" x14ac:dyDescent="0.25">
      <c r="A3827" s="7">
        <f t="shared" si="295"/>
        <v>105</v>
      </c>
      <c r="B3827">
        <v>3825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8">
        <f t="shared" si="296"/>
        <v>107.57142857142857</v>
      </c>
      <c r="Q3827" t="str">
        <f t="shared" si="297"/>
        <v>theater</v>
      </c>
      <c r="R3827" t="str">
        <f t="shared" si="298"/>
        <v>plays</v>
      </c>
      <c r="S3827" s="12">
        <f>(((K3827/60)/60)/24)+DATE(1970,1,1)</f>
        <v>42151.069606481484</v>
      </c>
      <c r="T3827" s="12">
        <f t="shared" si="299"/>
        <v>42172.069606481484</v>
      </c>
    </row>
    <row r="3828" spans="1:20" ht="45" x14ac:dyDescent="0.25">
      <c r="A3828" s="7">
        <f t="shared" si="295"/>
        <v>119</v>
      </c>
      <c r="B3828">
        <v>3826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8">
        <f t="shared" si="296"/>
        <v>27.5</v>
      </c>
      <c r="Q3828" t="str">
        <f t="shared" si="297"/>
        <v>theater</v>
      </c>
      <c r="R3828" t="str">
        <f t="shared" si="298"/>
        <v>plays</v>
      </c>
      <c r="S3828" s="12">
        <f>(((K3828/60)/60)/24)+DATE(1970,1,1)</f>
        <v>42101.423541666663</v>
      </c>
      <c r="T3828" s="12">
        <f t="shared" si="299"/>
        <v>42131.423541666663</v>
      </c>
    </row>
    <row r="3829" spans="1:20" ht="60" x14ac:dyDescent="0.25">
      <c r="A3829" s="7">
        <f t="shared" si="295"/>
        <v>153</v>
      </c>
      <c r="B3829">
        <v>3827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8">
        <f t="shared" si="296"/>
        <v>70.461538461538467</v>
      </c>
      <c r="Q3829" t="str">
        <f t="shared" si="297"/>
        <v>theater</v>
      </c>
      <c r="R3829" t="str">
        <f t="shared" si="298"/>
        <v>plays</v>
      </c>
      <c r="S3829" s="12">
        <f>(((K3829/60)/60)/24)+DATE(1970,1,1)</f>
        <v>42034.928252314814</v>
      </c>
      <c r="T3829" s="12">
        <f t="shared" si="299"/>
        <v>42090</v>
      </c>
    </row>
    <row r="3830" spans="1:20" ht="60" x14ac:dyDescent="0.25">
      <c r="A3830" s="7">
        <f t="shared" si="295"/>
        <v>100</v>
      </c>
      <c r="B3830">
        <v>3828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8">
        <f t="shared" si="296"/>
        <v>178.57142857142858</v>
      </c>
      <c r="Q3830" t="str">
        <f t="shared" si="297"/>
        <v>theater</v>
      </c>
      <c r="R3830" t="str">
        <f t="shared" si="298"/>
        <v>plays</v>
      </c>
      <c r="S3830" s="12">
        <f>(((K3830/60)/60)/24)+DATE(1970,1,1)</f>
        <v>41944.527627314819</v>
      </c>
      <c r="T3830" s="12">
        <f t="shared" si="299"/>
        <v>42004.569293981483</v>
      </c>
    </row>
    <row r="3831" spans="1:20" ht="60" x14ac:dyDescent="0.25">
      <c r="A3831" s="7">
        <f t="shared" si="295"/>
        <v>100</v>
      </c>
      <c r="B3831">
        <v>3829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8">
        <f t="shared" si="296"/>
        <v>62.625</v>
      </c>
      <c r="Q3831" t="str">
        <f t="shared" si="297"/>
        <v>theater</v>
      </c>
      <c r="R3831" t="str">
        <f t="shared" si="298"/>
        <v>plays</v>
      </c>
      <c r="S3831" s="12">
        <f>(((K3831/60)/60)/24)+DATE(1970,1,1)</f>
        <v>42593.865405092598</v>
      </c>
      <c r="T3831" s="12">
        <f t="shared" si="299"/>
        <v>42613.865405092598</v>
      </c>
    </row>
    <row r="3832" spans="1:20" ht="45" x14ac:dyDescent="0.25">
      <c r="A3832" s="7">
        <f t="shared" si="295"/>
        <v>225</v>
      </c>
      <c r="B3832">
        <v>3830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8">
        <f t="shared" si="296"/>
        <v>75</v>
      </c>
      <c r="Q3832" t="str">
        <f t="shared" si="297"/>
        <v>theater</v>
      </c>
      <c r="R3832" t="str">
        <f t="shared" si="298"/>
        <v>plays</v>
      </c>
      <c r="S3832" s="12">
        <f>(((K3832/60)/60)/24)+DATE(1970,1,1)</f>
        <v>42503.740868055553</v>
      </c>
      <c r="T3832" s="12">
        <f t="shared" si="299"/>
        <v>42517.740868055553</v>
      </c>
    </row>
    <row r="3833" spans="1:20" ht="60" x14ac:dyDescent="0.25">
      <c r="A3833" s="7">
        <f t="shared" si="295"/>
        <v>106</v>
      </c>
      <c r="B3833">
        <v>3831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8">
        <f t="shared" si="296"/>
        <v>58.901111111111113</v>
      </c>
      <c r="Q3833" t="str">
        <f t="shared" si="297"/>
        <v>theater</v>
      </c>
      <c r="R3833" t="str">
        <f t="shared" si="298"/>
        <v>plays</v>
      </c>
      <c r="S3833" s="12">
        <f>(((K3833/60)/60)/24)+DATE(1970,1,1)</f>
        <v>41927.848900462966</v>
      </c>
      <c r="T3833" s="12">
        <f t="shared" si="299"/>
        <v>41948.890567129631</v>
      </c>
    </row>
    <row r="3834" spans="1:20" ht="60" x14ac:dyDescent="0.25">
      <c r="A3834" s="7">
        <f t="shared" si="295"/>
        <v>105</v>
      </c>
      <c r="B3834">
        <v>3832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8">
        <f t="shared" si="296"/>
        <v>139.55555555555554</v>
      </c>
      <c r="Q3834" t="str">
        <f t="shared" si="297"/>
        <v>theater</v>
      </c>
      <c r="R3834" t="str">
        <f t="shared" si="298"/>
        <v>plays</v>
      </c>
      <c r="S3834" s="12">
        <f>(((K3834/60)/60)/24)+DATE(1970,1,1)</f>
        <v>42375.114988425921</v>
      </c>
      <c r="T3834" s="12">
        <f t="shared" si="299"/>
        <v>42420.114988425921</v>
      </c>
    </row>
    <row r="3835" spans="1:20" ht="60" x14ac:dyDescent="0.25">
      <c r="A3835" s="7">
        <f t="shared" si="295"/>
        <v>117</v>
      </c>
      <c r="B3835">
        <v>3833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8">
        <f t="shared" si="296"/>
        <v>70</v>
      </c>
      <c r="Q3835" t="str">
        <f t="shared" si="297"/>
        <v>theater</v>
      </c>
      <c r="R3835" t="str">
        <f t="shared" si="298"/>
        <v>plays</v>
      </c>
      <c r="S3835" s="12">
        <f>(((K3835/60)/60)/24)+DATE(1970,1,1)</f>
        <v>41963.872361111105</v>
      </c>
      <c r="T3835" s="12">
        <f t="shared" si="299"/>
        <v>41974.797916666663</v>
      </c>
    </row>
    <row r="3836" spans="1:20" ht="60" x14ac:dyDescent="0.25">
      <c r="A3836" s="7">
        <f t="shared" si="295"/>
        <v>109</v>
      </c>
      <c r="B3836">
        <v>3834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8">
        <f t="shared" si="296"/>
        <v>57.385964912280699</v>
      </c>
      <c r="Q3836" t="str">
        <f t="shared" si="297"/>
        <v>theater</v>
      </c>
      <c r="R3836" t="str">
        <f t="shared" si="298"/>
        <v>plays</v>
      </c>
      <c r="S3836" s="12">
        <f>(((K3836/60)/60)/24)+DATE(1970,1,1)</f>
        <v>42143.445219907408</v>
      </c>
      <c r="T3836" s="12">
        <f t="shared" si="299"/>
        <v>42173.445219907408</v>
      </c>
    </row>
    <row r="3837" spans="1:20" ht="60" x14ac:dyDescent="0.25">
      <c r="A3837" s="7">
        <f t="shared" si="295"/>
        <v>160</v>
      </c>
      <c r="B3837">
        <v>3835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8">
        <f t="shared" si="296"/>
        <v>40</v>
      </c>
      <c r="Q3837" t="str">
        <f t="shared" si="297"/>
        <v>theater</v>
      </c>
      <c r="R3837" t="str">
        <f t="shared" si="298"/>
        <v>plays</v>
      </c>
      <c r="S3837" s="12">
        <f>(((K3837/60)/60)/24)+DATE(1970,1,1)</f>
        <v>42460.94222222222</v>
      </c>
      <c r="T3837" s="12">
        <f t="shared" si="299"/>
        <v>42481.94222222222</v>
      </c>
    </row>
    <row r="3838" spans="1:20" ht="45" x14ac:dyDescent="0.25">
      <c r="A3838" s="7">
        <f t="shared" si="295"/>
        <v>113</v>
      </c>
      <c r="B3838">
        <v>3836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8">
        <f t="shared" si="296"/>
        <v>64.285714285714292</v>
      </c>
      <c r="Q3838" t="str">
        <f t="shared" si="297"/>
        <v>theater</v>
      </c>
      <c r="R3838" t="str">
        <f t="shared" si="298"/>
        <v>plays</v>
      </c>
      <c r="S3838" s="12">
        <f>(((K3838/60)/60)/24)+DATE(1970,1,1)</f>
        <v>42553.926527777774</v>
      </c>
      <c r="T3838" s="12">
        <f t="shared" si="299"/>
        <v>42585.172916666663</v>
      </c>
    </row>
    <row r="3839" spans="1:20" ht="30" x14ac:dyDescent="0.25">
      <c r="A3839" s="7">
        <f t="shared" si="295"/>
        <v>102</v>
      </c>
      <c r="B3839">
        <v>3837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8">
        <f t="shared" si="296"/>
        <v>120.11764705882354</v>
      </c>
      <c r="Q3839" t="str">
        <f t="shared" si="297"/>
        <v>theater</v>
      </c>
      <c r="R3839" t="str">
        <f t="shared" si="298"/>
        <v>plays</v>
      </c>
      <c r="S3839" s="12">
        <f>(((K3839/60)/60)/24)+DATE(1970,1,1)</f>
        <v>42152.765717592592</v>
      </c>
      <c r="T3839" s="12">
        <f t="shared" si="299"/>
        <v>42188.765717592592</v>
      </c>
    </row>
    <row r="3840" spans="1:20" ht="60" x14ac:dyDescent="0.25">
      <c r="A3840" s="7">
        <f t="shared" si="295"/>
        <v>101</v>
      </c>
      <c r="B3840">
        <v>3838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8">
        <f t="shared" si="296"/>
        <v>1008.24</v>
      </c>
      <c r="Q3840" t="str">
        <f t="shared" si="297"/>
        <v>theater</v>
      </c>
      <c r="R3840" t="str">
        <f t="shared" si="298"/>
        <v>plays</v>
      </c>
      <c r="S3840" s="12">
        <f>(((K3840/60)/60)/24)+DATE(1970,1,1)</f>
        <v>42116.710752314815</v>
      </c>
      <c r="T3840" s="12">
        <f t="shared" si="299"/>
        <v>42146.710752314815</v>
      </c>
    </row>
    <row r="3841" spans="1:20" ht="60" x14ac:dyDescent="0.25">
      <c r="A3841" s="7">
        <f t="shared" si="295"/>
        <v>101</v>
      </c>
      <c r="B3841">
        <v>3839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8">
        <f t="shared" si="296"/>
        <v>63.28125</v>
      </c>
      <c r="Q3841" t="str">
        <f t="shared" si="297"/>
        <v>theater</v>
      </c>
      <c r="R3841" t="str">
        <f t="shared" si="298"/>
        <v>plays</v>
      </c>
      <c r="S3841" s="12">
        <f>(((K3841/60)/60)/24)+DATE(1970,1,1)</f>
        <v>42155.142638888887</v>
      </c>
      <c r="T3841" s="12">
        <f t="shared" si="299"/>
        <v>42215.142638888887</v>
      </c>
    </row>
    <row r="3842" spans="1:20" ht="45" x14ac:dyDescent="0.25">
      <c r="A3842" s="7">
        <f t="shared" si="295"/>
        <v>6500</v>
      </c>
      <c r="B3842">
        <v>3840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8">
        <f t="shared" si="296"/>
        <v>21.666666666666668</v>
      </c>
      <c r="Q3842" t="str">
        <f t="shared" si="297"/>
        <v>theater</v>
      </c>
      <c r="R3842" t="str">
        <f t="shared" si="298"/>
        <v>plays</v>
      </c>
      <c r="S3842" s="12">
        <f>(((K3842/60)/60)/24)+DATE(1970,1,1)</f>
        <v>42432.701724537037</v>
      </c>
      <c r="T3842" s="12">
        <f t="shared" si="299"/>
        <v>42457.660057870366</v>
      </c>
    </row>
    <row r="3843" spans="1:20" ht="60" x14ac:dyDescent="0.25">
      <c r="A3843" s="7">
        <f t="shared" ref="A3843:A3906" si="300">IF(E3843&gt;0,ROUND(100*F3843/E3843,0),0)</f>
        <v>9</v>
      </c>
      <c r="B3843">
        <v>3841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8">
        <f t="shared" ref="P3843:P3906" si="301">IF(M3843&gt;0,F3843/M3843,0)</f>
        <v>25.647058823529413</v>
      </c>
      <c r="Q3843" t="str">
        <f t="shared" ref="Q3843:Q3906" si="302">MID(O3843,1,FIND("/",O3843)-1)</f>
        <v>theater</v>
      </c>
      <c r="R3843" t="str">
        <f t="shared" ref="R3843:R3906" si="303">MID(O3843,FIND("/",O3843)+1,LEN(O3843)-FIND("/",O3843))</f>
        <v>plays</v>
      </c>
      <c r="S3843" s="12">
        <f>(((K3843/60)/60)/24)+DATE(1970,1,1)</f>
        <v>41780.785729166666</v>
      </c>
      <c r="T3843" s="12">
        <f t="shared" ref="T3843:T3906" si="304">(((J3843/60)/60)/24)+DATE(1970,1,1)</f>
        <v>41840.785729166666</v>
      </c>
    </row>
    <row r="3844" spans="1:20" ht="60" x14ac:dyDescent="0.25">
      <c r="A3844" s="7">
        <f t="shared" si="300"/>
        <v>22</v>
      </c>
      <c r="B3844">
        <v>3842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8">
        <f t="shared" si="301"/>
        <v>47.695652173913047</v>
      </c>
      <c r="Q3844" t="str">
        <f t="shared" si="302"/>
        <v>theater</v>
      </c>
      <c r="R3844" t="str">
        <f t="shared" si="303"/>
        <v>plays</v>
      </c>
      <c r="S3844" s="12">
        <f>(((K3844/60)/60)/24)+DATE(1970,1,1)</f>
        <v>41740.493657407409</v>
      </c>
      <c r="T3844" s="12">
        <f t="shared" si="304"/>
        <v>41770.493657407409</v>
      </c>
    </row>
    <row r="3845" spans="1:20" ht="60" x14ac:dyDescent="0.25">
      <c r="A3845" s="7">
        <f t="shared" si="300"/>
        <v>21</v>
      </c>
      <c r="B3845">
        <v>3843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8">
        <f t="shared" si="301"/>
        <v>56.05263157894737</v>
      </c>
      <c r="Q3845" t="str">
        <f t="shared" si="302"/>
        <v>theater</v>
      </c>
      <c r="R3845" t="str">
        <f t="shared" si="303"/>
        <v>plays</v>
      </c>
      <c r="S3845" s="12">
        <f>(((K3845/60)/60)/24)+DATE(1970,1,1)</f>
        <v>41766.072500000002</v>
      </c>
      <c r="T3845" s="12">
        <f t="shared" si="304"/>
        <v>41791.072500000002</v>
      </c>
    </row>
    <row r="3846" spans="1:20" ht="60" x14ac:dyDescent="0.25">
      <c r="A3846" s="7">
        <f t="shared" si="300"/>
        <v>41</v>
      </c>
      <c r="B3846">
        <v>3844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8">
        <f t="shared" si="301"/>
        <v>81.319999999999993</v>
      </c>
      <c r="Q3846" t="str">
        <f t="shared" si="302"/>
        <v>theater</v>
      </c>
      <c r="R3846" t="str">
        <f t="shared" si="303"/>
        <v>plays</v>
      </c>
      <c r="S3846" s="12">
        <f>(((K3846/60)/60)/24)+DATE(1970,1,1)</f>
        <v>41766.617291666669</v>
      </c>
      <c r="T3846" s="12">
        <f t="shared" si="304"/>
        <v>41793.290972222225</v>
      </c>
    </row>
    <row r="3847" spans="1:20" ht="60" x14ac:dyDescent="0.25">
      <c r="A3847" s="7">
        <f t="shared" si="300"/>
        <v>2</v>
      </c>
      <c r="B3847">
        <v>3845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8">
        <f t="shared" si="301"/>
        <v>70.166666666666671</v>
      </c>
      <c r="Q3847" t="str">
        <f t="shared" si="302"/>
        <v>theater</v>
      </c>
      <c r="R3847" t="str">
        <f t="shared" si="303"/>
        <v>plays</v>
      </c>
      <c r="S3847" s="12">
        <f>(((K3847/60)/60)/24)+DATE(1970,1,1)</f>
        <v>42248.627013888887</v>
      </c>
      <c r="T3847" s="12">
        <f t="shared" si="304"/>
        <v>42278.627013888887</v>
      </c>
    </row>
    <row r="3848" spans="1:20" ht="45" x14ac:dyDescent="0.25">
      <c r="A3848" s="7">
        <f t="shared" si="300"/>
        <v>3</v>
      </c>
      <c r="B3848">
        <v>3846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8">
        <f t="shared" si="301"/>
        <v>23.625</v>
      </c>
      <c r="Q3848" t="str">
        <f t="shared" si="302"/>
        <v>theater</v>
      </c>
      <c r="R3848" t="str">
        <f t="shared" si="303"/>
        <v>plays</v>
      </c>
      <c r="S3848" s="12">
        <f>(((K3848/60)/60)/24)+DATE(1970,1,1)</f>
        <v>41885.221550925926</v>
      </c>
      <c r="T3848" s="12">
        <f t="shared" si="304"/>
        <v>41916.290972222225</v>
      </c>
    </row>
    <row r="3849" spans="1:20" ht="45" x14ac:dyDescent="0.25">
      <c r="A3849" s="7">
        <f t="shared" si="300"/>
        <v>16</v>
      </c>
      <c r="B3849">
        <v>3847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8">
        <f t="shared" si="301"/>
        <v>188.55555555555554</v>
      </c>
      <c r="Q3849" t="str">
        <f t="shared" si="302"/>
        <v>theater</v>
      </c>
      <c r="R3849" t="str">
        <f t="shared" si="303"/>
        <v>plays</v>
      </c>
      <c r="S3849" s="12">
        <f>(((K3849/60)/60)/24)+DATE(1970,1,1)</f>
        <v>42159.224432870367</v>
      </c>
      <c r="T3849" s="12">
        <f t="shared" si="304"/>
        <v>42204.224432870367</v>
      </c>
    </row>
    <row r="3850" spans="1:20" ht="60" x14ac:dyDescent="0.25">
      <c r="A3850" s="7">
        <f t="shared" si="300"/>
        <v>16</v>
      </c>
      <c r="B3850">
        <v>3848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8">
        <f t="shared" si="301"/>
        <v>49.511627906976742</v>
      </c>
      <c r="Q3850" t="str">
        <f t="shared" si="302"/>
        <v>theater</v>
      </c>
      <c r="R3850" t="str">
        <f t="shared" si="303"/>
        <v>plays</v>
      </c>
      <c r="S3850" s="12">
        <f>(((K3850/60)/60)/24)+DATE(1970,1,1)</f>
        <v>42265.817002314812</v>
      </c>
      <c r="T3850" s="12">
        <f t="shared" si="304"/>
        <v>42295.817002314812</v>
      </c>
    </row>
    <row r="3851" spans="1:20" ht="75" x14ac:dyDescent="0.25">
      <c r="A3851" s="7">
        <f t="shared" si="300"/>
        <v>7</v>
      </c>
      <c r="B3851">
        <v>3849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8">
        <f t="shared" si="301"/>
        <v>75.464285714285708</v>
      </c>
      <c r="Q3851" t="str">
        <f t="shared" si="302"/>
        <v>theater</v>
      </c>
      <c r="R3851" t="str">
        <f t="shared" si="303"/>
        <v>plays</v>
      </c>
      <c r="S3851" s="12">
        <f>(((K3851/60)/60)/24)+DATE(1970,1,1)</f>
        <v>42136.767175925925</v>
      </c>
      <c r="T3851" s="12">
        <f t="shared" si="304"/>
        <v>42166.767175925925</v>
      </c>
    </row>
    <row r="3852" spans="1:20" ht="30" x14ac:dyDescent="0.25">
      <c r="A3852" s="7">
        <f t="shared" si="300"/>
        <v>4</v>
      </c>
      <c r="B3852">
        <v>3850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8">
        <f t="shared" si="301"/>
        <v>9.5</v>
      </c>
      <c r="Q3852" t="str">
        <f t="shared" si="302"/>
        <v>theater</v>
      </c>
      <c r="R3852" t="str">
        <f t="shared" si="303"/>
        <v>plays</v>
      </c>
      <c r="S3852" s="12">
        <f>(((K3852/60)/60)/24)+DATE(1970,1,1)</f>
        <v>41975.124340277776</v>
      </c>
      <c r="T3852" s="12">
        <f t="shared" si="304"/>
        <v>42005.124340277776</v>
      </c>
    </row>
    <row r="3853" spans="1:20" ht="45" x14ac:dyDescent="0.25">
      <c r="A3853" s="7">
        <f t="shared" si="300"/>
        <v>34</v>
      </c>
      <c r="B3853">
        <v>3851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8">
        <f t="shared" si="301"/>
        <v>35.5</v>
      </c>
      <c r="Q3853" t="str">
        <f t="shared" si="302"/>
        <v>theater</v>
      </c>
      <c r="R3853" t="str">
        <f t="shared" si="303"/>
        <v>plays</v>
      </c>
      <c r="S3853" s="12">
        <f>(((K3853/60)/60)/24)+DATE(1970,1,1)</f>
        <v>42172.439571759256</v>
      </c>
      <c r="T3853" s="12">
        <f t="shared" si="304"/>
        <v>42202.439571759256</v>
      </c>
    </row>
    <row r="3854" spans="1:20" ht="45" x14ac:dyDescent="0.25">
      <c r="A3854" s="7">
        <f t="shared" si="300"/>
        <v>0</v>
      </c>
      <c r="B3854">
        <v>3852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8">
        <f t="shared" si="301"/>
        <v>10</v>
      </c>
      <c r="Q3854" t="str">
        <f t="shared" si="302"/>
        <v>theater</v>
      </c>
      <c r="R3854" t="str">
        <f t="shared" si="303"/>
        <v>plays</v>
      </c>
      <c r="S3854" s="12">
        <f>(((K3854/60)/60)/24)+DATE(1970,1,1)</f>
        <v>42065.190694444449</v>
      </c>
      <c r="T3854" s="12">
        <f t="shared" si="304"/>
        <v>42090.149027777778</v>
      </c>
    </row>
    <row r="3855" spans="1:20" ht="45" x14ac:dyDescent="0.25">
      <c r="A3855" s="7">
        <f t="shared" si="300"/>
        <v>0</v>
      </c>
      <c r="B3855">
        <v>3853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8">
        <f t="shared" si="301"/>
        <v>13</v>
      </c>
      <c r="Q3855" t="str">
        <f t="shared" si="302"/>
        <v>theater</v>
      </c>
      <c r="R3855" t="str">
        <f t="shared" si="303"/>
        <v>plays</v>
      </c>
      <c r="S3855" s="12">
        <f>(((K3855/60)/60)/24)+DATE(1970,1,1)</f>
        <v>41848.84002314815</v>
      </c>
      <c r="T3855" s="12">
        <f t="shared" si="304"/>
        <v>41883.84002314815</v>
      </c>
    </row>
    <row r="3856" spans="1:20" ht="30" x14ac:dyDescent="0.25">
      <c r="A3856" s="7">
        <f t="shared" si="300"/>
        <v>16</v>
      </c>
      <c r="B3856">
        <v>3854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8">
        <f t="shared" si="301"/>
        <v>89.4</v>
      </c>
      <c r="Q3856" t="str">
        <f t="shared" si="302"/>
        <v>theater</v>
      </c>
      <c r="R3856" t="str">
        <f t="shared" si="303"/>
        <v>plays</v>
      </c>
      <c r="S3856" s="12">
        <f>(((K3856/60)/60)/24)+DATE(1970,1,1)</f>
        <v>42103.884930555556</v>
      </c>
      <c r="T3856" s="12">
        <f t="shared" si="304"/>
        <v>42133.884930555556</v>
      </c>
    </row>
    <row r="3857" spans="1:20" ht="75" x14ac:dyDescent="0.25">
      <c r="A3857" s="7">
        <f t="shared" si="300"/>
        <v>3</v>
      </c>
      <c r="B3857">
        <v>3855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8">
        <f t="shared" si="301"/>
        <v>25</v>
      </c>
      <c r="Q3857" t="str">
        <f t="shared" si="302"/>
        <v>theater</v>
      </c>
      <c r="R3857" t="str">
        <f t="shared" si="303"/>
        <v>plays</v>
      </c>
      <c r="S3857" s="12">
        <f>(((K3857/60)/60)/24)+DATE(1970,1,1)</f>
        <v>42059.970729166671</v>
      </c>
      <c r="T3857" s="12">
        <f t="shared" si="304"/>
        <v>42089.929062499999</v>
      </c>
    </row>
    <row r="3858" spans="1:20" ht="60" x14ac:dyDescent="0.25">
      <c r="A3858" s="7">
        <f t="shared" si="300"/>
        <v>0</v>
      </c>
      <c r="B3858">
        <v>3856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8">
        <f t="shared" si="301"/>
        <v>1</v>
      </c>
      <c r="Q3858" t="str">
        <f t="shared" si="302"/>
        <v>theater</v>
      </c>
      <c r="R3858" t="str">
        <f t="shared" si="303"/>
        <v>plays</v>
      </c>
      <c r="S3858" s="12">
        <f>(((K3858/60)/60)/24)+DATE(1970,1,1)</f>
        <v>42041.743090277778</v>
      </c>
      <c r="T3858" s="12">
        <f t="shared" si="304"/>
        <v>42071.701423611114</v>
      </c>
    </row>
    <row r="3859" spans="1:20" ht="60" x14ac:dyDescent="0.25">
      <c r="A3859" s="7">
        <f t="shared" si="300"/>
        <v>5</v>
      </c>
      <c r="B3859">
        <v>3857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8">
        <f t="shared" si="301"/>
        <v>65</v>
      </c>
      <c r="Q3859" t="str">
        <f t="shared" si="302"/>
        <v>theater</v>
      </c>
      <c r="R3859" t="str">
        <f t="shared" si="303"/>
        <v>plays</v>
      </c>
      <c r="S3859" s="12">
        <f>(((K3859/60)/60)/24)+DATE(1970,1,1)</f>
        <v>41829.73715277778</v>
      </c>
      <c r="T3859" s="12">
        <f t="shared" si="304"/>
        <v>41852.716666666667</v>
      </c>
    </row>
    <row r="3860" spans="1:20" ht="60" x14ac:dyDescent="0.25">
      <c r="A3860" s="7">
        <f t="shared" si="300"/>
        <v>2</v>
      </c>
      <c r="B3860">
        <v>3858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8">
        <f t="shared" si="301"/>
        <v>10</v>
      </c>
      <c r="Q3860" t="str">
        <f t="shared" si="302"/>
        <v>theater</v>
      </c>
      <c r="R3860" t="str">
        <f t="shared" si="303"/>
        <v>plays</v>
      </c>
      <c r="S3860" s="12">
        <f>(((K3860/60)/60)/24)+DATE(1970,1,1)</f>
        <v>42128.431064814817</v>
      </c>
      <c r="T3860" s="12">
        <f t="shared" si="304"/>
        <v>42146.875</v>
      </c>
    </row>
    <row r="3861" spans="1:20" ht="45" x14ac:dyDescent="0.25">
      <c r="A3861" s="7">
        <f t="shared" si="300"/>
        <v>0</v>
      </c>
      <c r="B3861">
        <v>3859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8">
        <f t="shared" si="301"/>
        <v>1</v>
      </c>
      <c r="Q3861" t="str">
        <f t="shared" si="302"/>
        <v>theater</v>
      </c>
      <c r="R3861" t="str">
        <f t="shared" si="303"/>
        <v>plays</v>
      </c>
      <c r="S3861" s="12">
        <f>(((K3861/60)/60)/24)+DATE(1970,1,1)</f>
        <v>41789.893599537041</v>
      </c>
      <c r="T3861" s="12">
        <f t="shared" si="304"/>
        <v>41815.875</v>
      </c>
    </row>
    <row r="3862" spans="1:20" ht="60" x14ac:dyDescent="0.25">
      <c r="A3862" s="7">
        <f t="shared" si="300"/>
        <v>18</v>
      </c>
      <c r="B3862">
        <v>3860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8">
        <f t="shared" si="301"/>
        <v>81.538461538461533</v>
      </c>
      <c r="Q3862" t="str">
        <f t="shared" si="302"/>
        <v>theater</v>
      </c>
      <c r="R3862" t="str">
        <f t="shared" si="303"/>
        <v>plays</v>
      </c>
      <c r="S3862" s="12">
        <f>(((K3862/60)/60)/24)+DATE(1970,1,1)</f>
        <v>41833.660995370366</v>
      </c>
      <c r="T3862" s="12">
        <f t="shared" si="304"/>
        <v>41863.660995370366</v>
      </c>
    </row>
    <row r="3863" spans="1:20" x14ac:dyDescent="0.25">
      <c r="A3863" s="7">
        <f t="shared" si="300"/>
        <v>5</v>
      </c>
      <c r="B3863">
        <v>3861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8">
        <f t="shared" si="301"/>
        <v>100</v>
      </c>
      <c r="Q3863" t="str">
        <f t="shared" si="302"/>
        <v>theater</v>
      </c>
      <c r="R3863" t="str">
        <f t="shared" si="303"/>
        <v>plays</v>
      </c>
      <c r="S3863" s="12">
        <f>(((K3863/60)/60)/24)+DATE(1970,1,1)</f>
        <v>41914.590011574073</v>
      </c>
      <c r="T3863" s="12">
        <f t="shared" si="304"/>
        <v>41955.907638888893</v>
      </c>
    </row>
    <row r="3864" spans="1:20" ht="30" x14ac:dyDescent="0.25">
      <c r="A3864" s="7">
        <f t="shared" si="300"/>
        <v>0</v>
      </c>
      <c r="B3864">
        <v>3862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8">
        <f t="shared" si="301"/>
        <v>1</v>
      </c>
      <c r="Q3864" t="str">
        <f t="shared" si="302"/>
        <v>theater</v>
      </c>
      <c r="R3864" t="str">
        <f t="shared" si="303"/>
        <v>plays</v>
      </c>
      <c r="S3864" s="12">
        <f>(((K3864/60)/60)/24)+DATE(1970,1,1)</f>
        <v>42611.261064814811</v>
      </c>
      <c r="T3864" s="12">
        <f t="shared" si="304"/>
        <v>42625.707638888889</v>
      </c>
    </row>
    <row r="3865" spans="1:20" ht="60" x14ac:dyDescent="0.25">
      <c r="A3865" s="7">
        <f t="shared" si="300"/>
        <v>0</v>
      </c>
      <c r="B3865">
        <v>3863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8">
        <f t="shared" si="301"/>
        <v>0</v>
      </c>
      <c r="Q3865" t="str">
        <f t="shared" si="302"/>
        <v>theater</v>
      </c>
      <c r="R3865" t="str">
        <f t="shared" si="303"/>
        <v>plays</v>
      </c>
      <c r="S3865" s="12">
        <f>(((K3865/60)/60)/24)+DATE(1970,1,1)</f>
        <v>42253.633159722223</v>
      </c>
      <c r="T3865" s="12">
        <f t="shared" si="304"/>
        <v>42313.674826388888</v>
      </c>
    </row>
    <row r="3866" spans="1:20" ht="60" x14ac:dyDescent="0.25">
      <c r="A3866" s="7">
        <f t="shared" si="300"/>
        <v>1</v>
      </c>
      <c r="B3866">
        <v>3864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8">
        <f t="shared" si="301"/>
        <v>20</v>
      </c>
      <c r="Q3866" t="str">
        <f t="shared" si="302"/>
        <v>theater</v>
      </c>
      <c r="R3866" t="str">
        <f t="shared" si="303"/>
        <v>plays</v>
      </c>
      <c r="S3866" s="12">
        <f>(((K3866/60)/60)/24)+DATE(1970,1,1)</f>
        <v>42295.891828703709</v>
      </c>
      <c r="T3866" s="12">
        <f t="shared" si="304"/>
        <v>42325.933495370366</v>
      </c>
    </row>
    <row r="3867" spans="1:20" ht="45" x14ac:dyDescent="0.25">
      <c r="A3867" s="7">
        <f t="shared" si="300"/>
        <v>27</v>
      </c>
      <c r="B3867">
        <v>3865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8">
        <f t="shared" si="301"/>
        <v>46.428571428571431</v>
      </c>
      <c r="Q3867" t="str">
        <f t="shared" si="302"/>
        <v>theater</v>
      </c>
      <c r="R3867" t="str">
        <f t="shared" si="303"/>
        <v>plays</v>
      </c>
      <c r="S3867" s="12">
        <f>(((K3867/60)/60)/24)+DATE(1970,1,1)</f>
        <v>41841.651597222226</v>
      </c>
      <c r="T3867" s="12">
        <f t="shared" si="304"/>
        <v>41881.229166666664</v>
      </c>
    </row>
    <row r="3868" spans="1:20" ht="30" x14ac:dyDescent="0.25">
      <c r="A3868" s="7">
        <f t="shared" si="300"/>
        <v>1</v>
      </c>
      <c r="B3868">
        <v>3866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8">
        <f t="shared" si="301"/>
        <v>5.5</v>
      </c>
      <c r="Q3868" t="str">
        <f t="shared" si="302"/>
        <v>theater</v>
      </c>
      <c r="R3868" t="str">
        <f t="shared" si="303"/>
        <v>plays</v>
      </c>
      <c r="S3868" s="12">
        <f>(((K3868/60)/60)/24)+DATE(1970,1,1)</f>
        <v>42402.947002314817</v>
      </c>
      <c r="T3868" s="12">
        <f t="shared" si="304"/>
        <v>42452.145138888889</v>
      </c>
    </row>
    <row r="3869" spans="1:20" ht="45" x14ac:dyDescent="0.25">
      <c r="A3869" s="7">
        <f t="shared" si="300"/>
        <v>13</v>
      </c>
      <c r="B3869">
        <v>3867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8">
        <f t="shared" si="301"/>
        <v>50.2</v>
      </c>
      <c r="Q3869" t="str">
        <f t="shared" si="302"/>
        <v>theater</v>
      </c>
      <c r="R3869" t="str">
        <f t="shared" si="303"/>
        <v>plays</v>
      </c>
      <c r="S3869" s="12">
        <f>(((K3869/60)/60)/24)+DATE(1970,1,1)</f>
        <v>42509.814108796301</v>
      </c>
      <c r="T3869" s="12">
        <f t="shared" si="304"/>
        <v>42539.814108796301</v>
      </c>
    </row>
    <row r="3870" spans="1:20" ht="30" x14ac:dyDescent="0.25">
      <c r="A3870" s="7">
        <f t="shared" si="300"/>
        <v>0</v>
      </c>
      <c r="B3870">
        <v>3868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8">
        <f t="shared" si="301"/>
        <v>10</v>
      </c>
      <c r="Q3870" t="str">
        <f t="shared" si="302"/>
        <v>theater</v>
      </c>
      <c r="R3870" t="str">
        <f t="shared" si="303"/>
        <v>musical</v>
      </c>
      <c r="S3870" s="12">
        <f>(((K3870/60)/60)/24)+DATE(1970,1,1)</f>
        <v>41865.659780092588</v>
      </c>
      <c r="T3870" s="12">
        <f t="shared" si="304"/>
        <v>41890.659780092588</v>
      </c>
    </row>
    <row r="3871" spans="1:20" ht="30" x14ac:dyDescent="0.25">
      <c r="A3871" s="7">
        <f t="shared" si="300"/>
        <v>3</v>
      </c>
      <c r="B3871">
        <v>3869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8">
        <f t="shared" si="301"/>
        <v>30.133333333333333</v>
      </c>
      <c r="Q3871" t="str">
        <f t="shared" si="302"/>
        <v>theater</v>
      </c>
      <c r="R3871" t="str">
        <f t="shared" si="303"/>
        <v>musical</v>
      </c>
      <c r="S3871" s="12">
        <f>(((K3871/60)/60)/24)+DATE(1970,1,1)</f>
        <v>42047.724444444444</v>
      </c>
      <c r="T3871" s="12">
        <f t="shared" si="304"/>
        <v>42077.132638888885</v>
      </c>
    </row>
    <row r="3872" spans="1:20" ht="60" x14ac:dyDescent="0.25">
      <c r="A3872" s="7">
        <f t="shared" si="300"/>
        <v>15</v>
      </c>
      <c r="B3872">
        <v>3870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8">
        <f t="shared" si="301"/>
        <v>150</v>
      </c>
      <c r="Q3872" t="str">
        <f t="shared" si="302"/>
        <v>theater</v>
      </c>
      <c r="R3872" t="str">
        <f t="shared" si="303"/>
        <v>musical</v>
      </c>
      <c r="S3872" s="12">
        <f>(((K3872/60)/60)/24)+DATE(1970,1,1)</f>
        <v>41793.17219907407</v>
      </c>
      <c r="T3872" s="12">
        <f t="shared" si="304"/>
        <v>41823.17219907407</v>
      </c>
    </row>
    <row r="3873" spans="1:20" ht="45" x14ac:dyDescent="0.25">
      <c r="A3873" s="7">
        <f t="shared" si="300"/>
        <v>3</v>
      </c>
      <c r="B3873">
        <v>3871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8">
        <f t="shared" si="301"/>
        <v>13.333333333333334</v>
      </c>
      <c r="Q3873" t="str">
        <f t="shared" si="302"/>
        <v>theater</v>
      </c>
      <c r="R3873" t="str">
        <f t="shared" si="303"/>
        <v>musical</v>
      </c>
      <c r="S3873" s="12">
        <f>(((K3873/60)/60)/24)+DATE(1970,1,1)</f>
        <v>42763.780671296292</v>
      </c>
      <c r="T3873" s="12">
        <f t="shared" si="304"/>
        <v>42823.739004629635</v>
      </c>
    </row>
    <row r="3874" spans="1:20" ht="60" x14ac:dyDescent="0.25">
      <c r="A3874" s="7">
        <f t="shared" si="300"/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8">
        <f t="shared" si="301"/>
        <v>0</v>
      </c>
      <c r="Q3874" t="str">
        <f t="shared" si="302"/>
        <v>theater</v>
      </c>
      <c r="R3874" t="str">
        <f t="shared" si="303"/>
        <v>musical</v>
      </c>
      <c r="S3874" s="12">
        <f>(((K3874/60)/60)/24)+DATE(1970,1,1)</f>
        <v>42180.145787037036</v>
      </c>
      <c r="T3874" s="12">
        <f t="shared" si="304"/>
        <v>42230.145787037036</v>
      </c>
    </row>
    <row r="3875" spans="1:20" ht="60" x14ac:dyDescent="0.25">
      <c r="A3875" s="7">
        <f t="shared" si="300"/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8">
        <f t="shared" si="301"/>
        <v>0</v>
      </c>
      <c r="Q3875" t="str">
        <f t="shared" si="302"/>
        <v>theater</v>
      </c>
      <c r="R3875" t="str">
        <f t="shared" si="303"/>
        <v>musical</v>
      </c>
      <c r="S3875" s="12">
        <f>(((K3875/60)/60)/24)+DATE(1970,1,1)</f>
        <v>42255.696006944447</v>
      </c>
      <c r="T3875" s="12">
        <f t="shared" si="304"/>
        <v>42285.696006944447</v>
      </c>
    </row>
    <row r="3876" spans="1:20" ht="60" x14ac:dyDescent="0.25">
      <c r="A3876" s="7">
        <f t="shared" si="300"/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8">
        <f t="shared" si="301"/>
        <v>0</v>
      </c>
      <c r="Q3876" t="str">
        <f t="shared" si="302"/>
        <v>theater</v>
      </c>
      <c r="R3876" t="str">
        <f t="shared" si="303"/>
        <v>musical</v>
      </c>
      <c r="S3876" s="12">
        <f>(((K3876/60)/60)/24)+DATE(1970,1,1)</f>
        <v>42007.016458333332</v>
      </c>
      <c r="T3876" s="12">
        <f t="shared" si="304"/>
        <v>42028.041666666672</v>
      </c>
    </row>
    <row r="3877" spans="1:20" ht="45" x14ac:dyDescent="0.25">
      <c r="A3877" s="7">
        <f t="shared" si="300"/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8">
        <f t="shared" si="301"/>
        <v>0</v>
      </c>
      <c r="Q3877" t="str">
        <f t="shared" si="302"/>
        <v>theater</v>
      </c>
      <c r="R3877" t="str">
        <f t="shared" si="303"/>
        <v>musical</v>
      </c>
      <c r="S3877" s="12">
        <f>(((K3877/60)/60)/24)+DATE(1970,1,1)</f>
        <v>42615.346817129626</v>
      </c>
      <c r="T3877" s="12">
        <f t="shared" si="304"/>
        <v>42616.416666666672</v>
      </c>
    </row>
    <row r="3878" spans="1:20" ht="60" x14ac:dyDescent="0.25">
      <c r="A3878" s="7">
        <f t="shared" si="300"/>
        <v>53</v>
      </c>
      <c r="B3878">
        <v>3876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8">
        <f t="shared" si="301"/>
        <v>44.760869565217391</v>
      </c>
      <c r="Q3878" t="str">
        <f t="shared" si="302"/>
        <v>theater</v>
      </c>
      <c r="R3878" t="str">
        <f t="shared" si="303"/>
        <v>musical</v>
      </c>
      <c r="S3878" s="12">
        <f>(((K3878/60)/60)/24)+DATE(1970,1,1)</f>
        <v>42372.624166666668</v>
      </c>
      <c r="T3878" s="12">
        <f t="shared" si="304"/>
        <v>42402.624166666668</v>
      </c>
    </row>
    <row r="3879" spans="1:20" ht="60" x14ac:dyDescent="0.25">
      <c r="A3879" s="7">
        <f t="shared" si="300"/>
        <v>5</v>
      </c>
      <c r="B3879">
        <v>3877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8">
        <f t="shared" si="301"/>
        <v>88.642857142857139</v>
      </c>
      <c r="Q3879" t="str">
        <f t="shared" si="302"/>
        <v>theater</v>
      </c>
      <c r="R3879" t="str">
        <f t="shared" si="303"/>
        <v>musical</v>
      </c>
      <c r="S3879" s="12">
        <f>(((K3879/60)/60)/24)+DATE(1970,1,1)</f>
        <v>42682.67768518519</v>
      </c>
      <c r="T3879" s="12">
        <f t="shared" si="304"/>
        <v>42712.67768518519</v>
      </c>
    </row>
    <row r="3880" spans="1:20" ht="45" x14ac:dyDescent="0.25">
      <c r="A3880" s="7">
        <f t="shared" si="300"/>
        <v>0</v>
      </c>
      <c r="B3880">
        <v>3878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8">
        <f t="shared" si="301"/>
        <v>10</v>
      </c>
      <c r="Q3880" t="str">
        <f t="shared" si="302"/>
        <v>theater</v>
      </c>
      <c r="R3880" t="str">
        <f t="shared" si="303"/>
        <v>musical</v>
      </c>
      <c r="S3880" s="12">
        <f>(((K3880/60)/60)/24)+DATE(1970,1,1)</f>
        <v>42154.818819444445</v>
      </c>
      <c r="T3880" s="12">
        <f t="shared" si="304"/>
        <v>42185.165972222225</v>
      </c>
    </row>
    <row r="3881" spans="1:20" ht="45" x14ac:dyDescent="0.25">
      <c r="A3881" s="7">
        <f t="shared" si="300"/>
        <v>0</v>
      </c>
      <c r="B3881">
        <v>3879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8">
        <f t="shared" si="301"/>
        <v>0</v>
      </c>
      <c r="Q3881" t="str">
        <f t="shared" si="302"/>
        <v>theater</v>
      </c>
      <c r="R3881" t="str">
        <f t="shared" si="303"/>
        <v>musical</v>
      </c>
      <c r="S3881" s="12">
        <f>(((K3881/60)/60)/24)+DATE(1970,1,1)</f>
        <v>41999.861064814817</v>
      </c>
      <c r="T3881" s="12">
        <f t="shared" si="304"/>
        <v>42029.861064814817</v>
      </c>
    </row>
    <row r="3882" spans="1:20" ht="60" x14ac:dyDescent="0.25">
      <c r="A3882" s="7">
        <f t="shared" si="300"/>
        <v>13</v>
      </c>
      <c r="B3882">
        <v>3880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8">
        <f t="shared" si="301"/>
        <v>57.647058823529413</v>
      </c>
      <c r="Q3882" t="str">
        <f t="shared" si="302"/>
        <v>theater</v>
      </c>
      <c r="R3882" t="str">
        <f t="shared" si="303"/>
        <v>musical</v>
      </c>
      <c r="S3882" s="12">
        <f>(((K3882/60)/60)/24)+DATE(1970,1,1)</f>
        <v>41815.815046296295</v>
      </c>
      <c r="T3882" s="12">
        <f t="shared" si="304"/>
        <v>41850.958333333336</v>
      </c>
    </row>
    <row r="3883" spans="1:20" ht="30" x14ac:dyDescent="0.25">
      <c r="A3883" s="7">
        <f t="shared" si="300"/>
        <v>5</v>
      </c>
      <c r="B3883">
        <v>3881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8">
        <f t="shared" si="301"/>
        <v>25</v>
      </c>
      <c r="Q3883" t="str">
        <f t="shared" si="302"/>
        <v>theater</v>
      </c>
      <c r="R3883" t="str">
        <f t="shared" si="303"/>
        <v>musical</v>
      </c>
      <c r="S3883" s="12">
        <f>(((K3883/60)/60)/24)+DATE(1970,1,1)</f>
        <v>42756.018506944441</v>
      </c>
      <c r="T3883" s="12">
        <f t="shared" si="304"/>
        <v>42786.018506944441</v>
      </c>
    </row>
    <row r="3884" spans="1:20" ht="60" x14ac:dyDescent="0.25">
      <c r="A3884" s="7">
        <f t="shared" si="300"/>
        <v>0</v>
      </c>
      <c r="B3884">
        <v>3882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8">
        <f t="shared" si="301"/>
        <v>0</v>
      </c>
      <c r="Q3884" t="str">
        <f t="shared" si="302"/>
        <v>theater</v>
      </c>
      <c r="R3884" t="str">
        <f t="shared" si="303"/>
        <v>musical</v>
      </c>
      <c r="S3884" s="12">
        <f>(((K3884/60)/60)/24)+DATE(1970,1,1)</f>
        <v>42373.983449074076</v>
      </c>
      <c r="T3884" s="12">
        <f t="shared" si="304"/>
        <v>42400.960416666669</v>
      </c>
    </row>
    <row r="3885" spans="1:20" ht="60" x14ac:dyDescent="0.25">
      <c r="A3885" s="7">
        <f t="shared" si="300"/>
        <v>0</v>
      </c>
      <c r="B3885">
        <v>3883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8">
        <f t="shared" si="301"/>
        <v>0</v>
      </c>
      <c r="Q3885" t="str">
        <f t="shared" si="302"/>
        <v>theater</v>
      </c>
      <c r="R3885" t="str">
        <f t="shared" si="303"/>
        <v>musical</v>
      </c>
      <c r="S3885" s="12">
        <f>(((K3885/60)/60)/24)+DATE(1970,1,1)</f>
        <v>41854.602650462963</v>
      </c>
      <c r="T3885" s="12">
        <f t="shared" si="304"/>
        <v>41884.602650462963</v>
      </c>
    </row>
    <row r="3886" spans="1:20" ht="45" x14ac:dyDescent="0.25">
      <c r="A3886" s="7">
        <f t="shared" si="300"/>
        <v>0</v>
      </c>
      <c r="B3886">
        <v>3884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8">
        <f t="shared" si="301"/>
        <v>0</v>
      </c>
      <c r="Q3886" t="str">
        <f t="shared" si="302"/>
        <v>theater</v>
      </c>
      <c r="R3886" t="str">
        <f t="shared" si="303"/>
        <v>musical</v>
      </c>
      <c r="S3886" s="12">
        <f>(((K3886/60)/60)/24)+DATE(1970,1,1)</f>
        <v>42065.791574074072</v>
      </c>
      <c r="T3886" s="12">
        <f t="shared" si="304"/>
        <v>42090.749907407408</v>
      </c>
    </row>
    <row r="3887" spans="1:20" ht="45" x14ac:dyDescent="0.25">
      <c r="A3887" s="7">
        <f t="shared" si="300"/>
        <v>0</v>
      </c>
      <c r="B3887">
        <v>3885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8">
        <f t="shared" si="301"/>
        <v>0</v>
      </c>
      <c r="Q3887" t="str">
        <f t="shared" si="302"/>
        <v>theater</v>
      </c>
      <c r="R3887" t="str">
        <f t="shared" si="303"/>
        <v>musical</v>
      </c>
      <c r="S3887" s="12">
        <f>(((K3887/60)/60)/24)+DATE(1970,1,1)</f>
        <v>42469.951284722221</v>
      </c>
      <c r="T3887" s="12">
        <f t="shared" si="304"/>
        <v>42499.951284722221</v>
      </c>
    </row>
    <row r="3888" spans="1:20" x14ac:dyDescent="0.25">
      <c r="A3888" s="7">
        <f t="shared" si="300"/>
        <v>0</v>
      </c>
      <c r="B3888">
        <v>3886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8">
        <f t="shared" si="301"/>
        <v>0</v>
      </c>
      <c r="Q3888" t="str">
        <f t="shared" si="302"/>
        <v>theater</v>
      </c>
      <c r="R3888" t="str">
        <f t="shared" si="303"/>
        <v>musical</v>
      </c>
      <c r="S3888" s="12">
        <f>(((K3888/60)/60)/24)+DATE(1970,1,1)</f>
        <v>41954.228032407409</v>
      </c>
      <c r="T3888" s="12">
        <f t="shared" si="304"/>
        <v>41984.228032407409</v>
      </c>
    </row>
    <row r="3889" spans="1:20" ht="60" x14ac:dyDescent="0.25">
      <c r="A3889" s="7">
        <f t="shared" si="300"/>
        <v>2</v>
      </c>
      <c r="B3889">
        <v>3887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8">
        <f t="shared" si="301"/>
        <v>17.5</v>
      </c>
      <c r="Q3889" t="str">
        <f t="shared" si="302"/>
        <v>theater</v>
      </c>
      <c r="R3889" t="str">
        <f t="shared" si="303"/>
        <v>musical</v>
      </c>
      <c r="S3889" s="12">
        <f>(((K3889/60)/60)/24)+DATE(1970,1,1)</f>
        <v>42079.857974537037</v>
      </c>
      <c r="T3889" s="12">
        <f t="shared" si="304"/>
        <v>42125.916666666672</v>
      </c>
    </row>
    <row r="3890" spans="1:20" ht="60" x14ac:dyDescent="0.25">
      <c r="A3890" s="7">
        <f t="shared" si="300"/>
        <v>27</v>
      </c>
      <c r="B3890">
        <v>3888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8">
        <f t="shared" si="301"/>
        <v>38.714285714285715</v>
      </c>
      <c r="Q3890" t="str">
        <f t="shared" si="302"/>
        <v>theater</v>
      </c>
      <c r="R3890" t="str">
        <f t="shared" si="303"/>
        <v>plays</v>
      </c>
      <c r="S3890" s="12">
        <f>(((K3890/60)/60)/24)+DATE(1970,1,1)</f>
        <v>42762.545810185184</v>
      </c>
      <c r="T3890" s="12">
        <f t="shared" si="304"/>
        <v>42792.545810185184</v>
      </c>
    </row>
    <row r="3891" spans="1:20" ht="45" x14ac:dyDescent="0.25">
      <c r="A3891" s="7">
        <f t="shared" si="300"/>
        <v>1</v>
      </c>
      <c r="B3891">
        <v>3889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8">
        <f t="shared" si="301"/>
        <v>13.111111111111111</v>
      </c>
      <c r="Q3891" t="str">
        <f t="shared" si="302"/>
        <v>theater</v>
      </c>
      <c r="R3891" t="str">
        <f t="shared" si="303"/>
        <v>plays</v>
      </c>
      <c r="S3891" s="12">
        <f>(((K3891/60)/60)/24)+DATE(1970,1,1)</f>
        <v>41977.004976851851</v>
      </c>
      <c r="T3891" s="12">
        <f t="shared" si="304"/>
        <v>42008.976388888885</v>
      </c>
    </row>
    <row r="3892" spans="1:20" ht="60" x14ac:dyDescent="0.25">
      <c r="A3892" s="7">
        <f t="shared" si="300"/>
        <v>17</v>
      </c>
      <c r="B3892">
        <v>3890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8">
        <f t="shared" si="301"/>
        <v>315.5</v>
      </c>
      <c r="Q3892" t="str">
        <f t="shared" si="302"/>
        <v>theater</v>
      </c>
      <c r="R3892" t="str">
        <f t="shared" si="303"/>
        <v>plays</v>
      </c>
      <c r="S3892" s="12">
        <f>(((K3892/60)/60)/24)+DATE(1970,1,1)</f>
        <v>42171.758611111116</v>
      </c>
      <c r="T3892" s="12">
        <f t="shared" si="304"/>
        <v>42231.758611111116</v>
      </c>
    </row>
    <row r="3893" spans="1:20" ht="30" x14ac:dyDescent="0.25">
      <c r="A3893" s="7">
        <f t="shared" si="300"/>
        <v>33</v>
      </c>
      <c r="B3893">
        <v>3891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8">
        <f t="shared" si="301"/>
        <v>37.142857142857146</v>
      </c>
      <c r="Q3893" t="str">
        <f t="shared" si="302"/>
        <v>theater</v>
      </c>
      <c r="R3893" t="str">
        <f t="shared" si="303"/>
        <v>plays</v>
      </c>
      <c r="S3893" s="12">
        <f>(((K3893/60)/60)/24)+DATE(1970,1,1)</f>
        <v>42056.1324537037</v>
      </c>
      <c r="T3893" s="12">
        <f t="shared" si="304"/>
        <v>42086.207638888889</v>
      </c>
    </row>
    <row r="3894" spans="1:20" ht="60" x14ac:dyDescent="0.25">
      <c r="A3894" s="7">
        <f t="shared" si="300"/>
        <v>0</v>
      </c>
      <c r="B3894">
        <v>3892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8">
        <f t="shared" si="301"/>
        <v>0</v>
      </c>
      <c r="Q3894" t="str">
        <f t="shared" si="302"/>
        <v>theater</v>
      </c>
      <c r="R3894" t="str">
        <f t="shared" si="303"/>
        <v>plays</v>
      </c>
      <c r="S3894" s="12">
        <f>(((K3894/60)/60)/24)+DATE(1970,1,1)</f>
        <v>41867.652280092596</v>
      </c>
      <c r="T3894" s="12">
        <f t="shared" si="304"/>
        <v>41875.291666666664</v>
      </c>
    </row>
    <row r="3895" spans="1:20" ht="60" x14ac:dyDescent="0.25">
      <c r="A3895" s="7">
        <f t="shared" si="300"/>
        <v>22</v>
      </c>
      <c r="B3895">
        <v>3893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8">
        <f t="shared" si="301"/>
        <v>128.27380952380952</v>
      </c>
      <c r="Q3895" t="str">
        <f t="shared" si="302"/>
        <v>theater</v>
      </c>
      <c r="R3895" t="str">
        <f t="shared" si="303"/>
        <v>plays</v>
      </c>
      <c r="S3895" s="12">
        <f>(((K3895/60)/60)/24)+DATE(1970,1,1)</f>
        <v>41779.657870370371</v>
      </c>
      <c r="T3895" s="12">
        <f t="shared" si="304"/>
        <v>41821.25</v>
      </c>
    </row>
    <row r="3896" spans="1:20" ht="60" x14ac:dyDescent="0.25">
      <c r="A3896" s="7">
        <f t="shared" si="300"/>
        <v>3</v>
      </c>
      <c r="B3896">
        <v>3894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8">
        <f t="shared" si="301"/>
        <v>47.272727272727273</v>
      </c>
      <c r="Q3896" t="str">
        <f t="shared" si="302"/>
        <v>theater</v>
      </c>
      <c r="R3896" t="str">
        <f t="shared" si="303"/>
        <v>plays</v>
      </c>
      <c r="S3896" s="12">
        <f>(((K3896/60)/60)/24)+DATE(1970,1,1)</f>
        <v>42679.958472222221</v>
      </c>
      <c r="T3896" s="12">
        <f t="shared" si="304"/>
        <v>42710.207638888889</v>
      </c>
    </row>
    <row r="3897" spans="1:20" ht="60" x14ac:dyDescent="0.25">
      <c r="A3897" s="7">
        <f t="shared" si="300"/>
        <v>5</v>
      </c>
      <c r="B3897">
        <v>3895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8">
        <f t="shared" si="301"/>
        <v>50</v>
      </c>
      <c r="Q3897" t="str">
        <f t="shared" si="302"/>
        <v>theater</v>
      </c>
      <c r="R3897" t="str">
        <f t="shared" si="303"/>
        <v>plays</v>
      </c>
      <c r="S3897" s="12">
        <f>(((K3897/60)/60)/24)+DATE(1970,1,1)</f>
        <v>42032.250208333338</v>
      </c>
      <c r="T3897" s="12">
        <f t="shared" si="304"/>
        <v>42063.250208333338</v>
      </c>
    </row>
    <row r="3898" spans="1:20" ht="60" x14ac:dyDescent="0.25">
      <c r="A3898" s="7">
        <f t="shared" si="300"/>
        <v>11</v>
      </c>
      <c r="B3898">
        <v>3896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8">
        <f t="shared" si="301"/>
        <v>42.5</v>
      </c>
      <c r="Q3898" t="str">
        <f t="shared" si="302"/>
        <v>theater</v>
      </c>
      <c r="R3898" t="str">
        <f t="shared" si="303"/>
        <v>plays</v>
      </c>
      <c r="S3898" s="12">
        <f>(((K3898/60)/60)/24)+DATE(1970,1,1)</f>
        <v>41793.191875000004</v>
      </c>
      <c r="T3898" s="12">
        <f t="shared" si="304"/>
        <v>41807.191875000004</v>
      </c>
    </row>
    <row r="3899" spans="1:20" ht="60" x14ac:dyDescent="0.25">
      <c r="A3899" s="7">
        <f t="shared" si="300"/>
        <v>18</v>
      </c>
      <c r="B3899">
        <v>3897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8">
        <f t="shared" si="301"/>
        <v>44</v>
      </c>
      <c r="Q3899" t="str">
        <f t="shared" si="302"/>
        <v>theater</v>
      </c>
      <c r="R3899" t="str">
        <f t="shared" si="303"/>
        <v>plays</v>
      </c>
      <c r="S3899" s="12">
        <f>(((K3899/60)/60)/24)+DATE(1970,1,1)</f>
        <v>41982.87364583333</v>
      </c>
      <c r="T3899" s="12">
        <f t="shared" si="304"/>
        <v>42012.87364583333</v>
      </c>
    </row>
    <row r="3900" spans="1:20" ht="60" x14ac:dyDescent="0.25">
      <c r="A3900" s="7">
        <f t="shared" si="300"/>
        <v>33</v>
      </c>
      <c r="B3900">
        <v>3898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8">
        <f t="shared" si="301"/>
        <v>50.875</v>
      </c>
      <c r="Q3900" t="str">
        <f t="shared" si="302"/>
        <v>theater</v>
      </c>
      <c r="R3900" t="str">
        <f t="shared" si="303"/>
        <v>plays</v>
      </c>
      <c r="S3900" s="12">
        <f>(((K3900/60)/60)/24)+DATE(1970,1,1)</f>
        <v>42193.482291666667</v>
      </c>
      <c r="T3900" s="12">
        <f t="shared" si="304"/>
        <v>42233.666666666672</v>
      </c>
    </row>
    <row r="3901" spans="1:20" ht="45" x14ac:dyDescent="0.25">
      <c r="A3901" s="7">
        <f t="shared" si="300"/>
        <v>1</v>
      </c>
      <c r="B3901">
        <v>3899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8">
        <f t="shared" si="301"/>
        <v>62.5</v>
      </c>
      <c r="Q3901" t="str">
        <f t="shared" si="302"/>
        <v>theater</v>
      </c>
      <c r="R3901" t="str">
        <f t="shared" si="303"/>
        <v>plays</v>
      </c>
      <c r="S3901" s="12">
        <f>(((K3901/60)/60)/24)+DATE(1970,1,1)</f>
        <v>41843.775011574071</v>
      </c>
      <c r="T3901" s="12">
        <f t="shared" si="304"/>
        <v>41863.775011574071</v>
      </c>
    </row>
    <row r="3902" spans="1:20" ht="45" x14ac:dyDescent="0.25">
      <c r="A3902" s="7">
        <f t="shared" si="300"/>
        <v>5</v>
      </c>
      <c r="B3902">
        <v>3900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8">
        <f t="shared" si="301"/>
        <v>27</v>
      </c>
      <c r="Q3902" t="str">
        <f t="shared" si="302"/>
        <v>theater</v>
      </c>
      <c r="R3902" t="str">
        <f t="shared" si="303"/>
        <v>plays</v>
      </c>
      <c r="S3902" s="12">
        <f>(((K3902/60)/60)/24)+DATE(1970,1,1)</f>
        <v>42136.092488425929</v>
      </c>
      <c r="T3902" s="12">
        <f t="shared" si="304"/>
        <v>42166.092488425929</v>
      </c>
    </row>
    <row r="3903" spans="1:20" ht="60" x14ac:dyDescent="0.25">
      <c r="A3903" s="7">
        <f t="shared" si="300"/>
        <v>1</v>
      </c>
      <c r="B3903">
        <v>3901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8">
        <f t="shared" si="301"/>
        <v>25</v>
      </c>
      <c r="Q3903" t="str">
        <f t="shared" si="302"/>
        <v>theater</v>
      </c>
      <c r="R3903" t="str">
        <f t="shared" si="303"/>
        <v>plays</v>
      </c>
      <c r="S3903" s="12">
        <f>(((K3903/60)/60)/24)+DATE(1970,1,1)</f>
        <v>42317.826377314821</v>
      </c>
      <c r="T3903" s="12">
        <f t="shared" si="304"/>
        <v>42357.826377314821</v>
      </c>
    </row>
    <row r="3904" spans="1:20" ht="60" x14ac:dyDescent="0.25">
      <c r="A3904" s="7">
        <f t="shared" si="300"/>
        <v>49</v>
      </c>
      <c r="B3904">
        <v>3902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8">
        <f t="shared" si="301"/>
        <v>47.258064516129032</v>
      </c>
      <c r="Q3904" t="str">
        <f t="shared" si="302"/>
        <v>theater</v>
      </c>
      <c r="R3904" t="str">
        <f t="shared" si="303"/>
        <v>plays</v>
      </c>
      <c r="S3904" s="12">
        <f>(((K3904/60)/60)/24)+DATE(1970,1,1)</f>
        <v>42663.468078703707</v>
      </c>
      <c r="T3904" s="12">
        <f t="shared" si="304"/>
        <v>42688.509745370371</v>
      </c>
    </row>
    <row r="3905" spans="1:20" ht="60" x14ac:dyDescent="0.25">
      <c r="A3905" s="7">
        <f t="shared" si="300"/>
        <v>0</v>
      </c>
      <c r="B3905">
        <v>3903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8">
        <f t="shared" si="301"/>
        <v>0</v>
      </c>
      <c r="Q3905" t="str">
        <f t="shared" si="302"/>
        <v>theater</v>
      </c>
      <c r="R3905" t="str">
        <f t="shared" si="303"/>
        <v>plays</v>
      </c>
      <c r="S3905" s="12">
        <f>(((K3905/60)/60)/24)+DATE(1970,1,1)</f>
        <v>42186.01116898148</v>
      </c>
      <c r="T3905" s="12">
        <f t="shared" si="304"/>
        <v>42230.818055555559</v>
      </c>
    </row>
    <row r="3906" spans="1:20" ht="30" x14ac:dyDescent="0.25">
      <c r="A3906" s="7">
        <f t="shared" si="300"/>
        <v>0</v>
      </c>
      <c r="B3906">
        <v>3904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8">
        <f t="shared" si="301"/>
        <v>1.5</v>
      </c>
      <c r="Q3906" t="str">
        <f t="shared" si="302"/>
        <v>theater</v>
      </c>
      <c r="R3906" t="str">
        <f t="shared" si="303"/>
        <v>plays</v>
      </c>
      <c r="S3906" s="12">
        <f>(((K3906/60)/60)/24)+DATE(1970,1,1)</f>
        <v>42095.229166666672</v>
      </c>
      <c r="T3906" s="12">
        <f t="shared" si="304"/>
        <v>42109.211111111115</v>
      </c>
    </row>
    <row r="3907" spans="1:20" ht="60" x14ac:dyDescent="0.25">
      <c r="A3907" s="7">
        <f t="shared" ref="A3907:A3970" si="305">IF(E3907&gt;0,ROUND(100*F3907/E3907,0),0)</f>
        <v>12</v>
      </c>
      <c r="B3907">
        <v>3905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8">
        <f t="shared" ref="P3907:P3970" si="306">IF(M3907&gt;0,F3907/M3907,0)</f>
        <v>24.714285714285715</v>
      </c>
      <c r="Q3907" t="str">
        <f t="shared" ref="Q3907:Q3970" si="307">MID(O3907,1,FIND("/",O3907)-1)</f>
        <v>theater</v>
      </c>
      <c r="R3907" t="str">
        <f t="shared" ref="R3907:R3970" si="308">MID(O3907,FIND("/",O3907)+1,LEN(O3907)-FIND("/",O3907))</f>
        <v>plays</v>
      </c>
      <c r="S3907" s="12">
        <f>(((K3907/60)/60)/24)+DATE(1970,1,1)</f>
        <v>42124.623877314814</v>
      </c>
      <c r="T3907" s="12">
        <f t="shared" ref="T3907:T3970" si="309">(((J3907/60)/60)/24)+DATE(1970,1,1)</f>
        <v>42166.958333333328</v>
      </c>
    </row>
    <row r="3908" spans="1:20" ht="45" x14ac:dyDescent="0.25">
      <c r="A3908" s="7">
        <f t="shared" si="305"/>
        <v>67</v>
      </c>
      <c r="B3908">
        <v>3906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8">
        <f t="shared" si="306"/>
        <v>63.125</v>
      </c>
      <c r="Q3908" t="str">
        <f t="shared" si="307"/>
        <v>theater</v>
      </c>
      <c r="R3908" t="str">
        <f t="shared" si="308"/>
        <v>plays</v>
      </c>
      <c r="S3908" s="12">
        <f>(((K3908/60)/60)/24)+DATE(1970,1,1)</f>
        <v>42143.917743055557</v>
      </c>
      <c r="T3908" s="12">
        <f t="shared" si="309"/>
        <v>42181.559027777781</v>
      </c>
    </row>
    <row r="3909" spans="1:20" ht="45" x14ac:dyDescent="0.25">
      <c r="A3909" s="7">
        <f t="shared" si="305"/>
        <v>15</v>
      </c>
      <c r="B3909">
        <v>3907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8">
        <f t="shared" si="306"/>
        <v>38.25</v>
      </c>
      <c r="Q3909" t="str">
        <f t="shared" si="307"/>
        <v>theater</v>
      </c>
      <c r="R3909" t="str">
        <f t="shared" si="308"/>
        <v>plays</v>
      </c>
      <c r="S3909" s="12">
        <f>(((K3909/60)/60)/24)+DATE(1970,1,1)</f>
        <v>41906.819513888891</v>
      </c>
      <c r="T3909" s="12">
        <f t="shared" si="309"/>
        <v>41938.838888888888</v>
      </c>
    </row>
    <row r="3910" spans="1:20" ht="60" x14ac:dyDescent="0.25">
      <c r="A3910" s="7">
        <f t="shared" si="305"/>
        <v>9</v>
      </c>
      <c r="B3910">
        <v>3908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8">
        <f t="shared" si="306"/>
        <v>16.25</v>
      </c>
      <c r="Q3910" t="str">
        <f t="shared" si="307"/>
        <v>theater</v>
      </c>
      <c r="R3910" t="str">
        <f t="shared" si="308"/>
        <v>plays</v>
      </c>
      <c r="S3910" s="12">
        <f>(((K3910/60)/60)/24)+DATE(1970,1,1)</f>
        <v>41834.135370370372</v>
      </c>
      <c r="T3910" s="12">
        <f t="shared" si="309"/>
        <v>41849.135370370372</v>
      </c>
    </row>
    <row r="3911" spans="1:20" ht="45" x14ac:dyDescent="0.25">
      <c r="A3911" s="7">
        <f t="shared" si="305"/>
        <v>0</v>
      </c>
      <c r="B3911">
        <v>3909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8">
        <f t="shared" si="306"/>
        <v>33.75</v>
      </c>
      <c r="Q3911" t="str">
        <f t="shared" si="307"/>
        <v>theater</v>
      </c>
      <c r="R3911" t="str">
        <f t="shared" si="308"/>
        <v>plays</v>
      </c>
      <c r="S3911" s="12">
        <f>(((K3911/60)/60)/24)+DATE(1970,1,1)</f>
        <v>41863.359282407408</v>
      </c>
      <c r="T3911" s="12">
        <f t="shared" si="309"/>
        <v>41893.359282407408</v>
      </c>
    </row>
    <row r="3912" spans="1:20" ht="45" x14ac:dyDescent="0.25">
      <c r="A3912" s="7">
        <f t="shared" si="305"/>
        <v>3</v>
      </c>
      <c r="B3912">
        <v>3910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8">
        <f t="shared" si="306"/>
        <v>61.666666666666664</v>
      </c>
      <c r="Q3912" t="str">
        <f t="shared" si="307"/>
        <v>theater</v>
      </c>
      <c r="R3912" t="str">
        <f t="shared" si="308"/>
        <v>plays</v>
      </c>
      <c r="S3912" s="12">
        <f>(((K3912/60)/60)/24)+DATE(1970,1,1)</f>
        <v>42224.756909722222</v>
      </c>
      <c r="T3912" s="12">
        <f t="shared" si="309"/>
        <v>42254.756909722222</v>
      </c>
    </row>
    <row r="3913" spans="1:20" ht="45" x14ac:dyDescent="0.25">
      <c r="A3913" s="7">
        <f t="shared" si="305"/>
        <v>37</v>
      </c>
      <c r="B3913">
        <v>3911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8">
        <f t="shared" si="306"/>
        <v>83.138888888888886</v>
      </c>
      <c r="Q3913" t="str">
        <f t="shared" si="307"/>
        <v>theater</v>
      </c>
      <c r="R3913" t="str">
        <f t="shared" si="308"/>
        <v>plays</v>
      </c>
      <c r="S3913" s="12">
        <f>(((K3913/60)/60)/24)+DATE(1970,1,1)</f>
        <v>41939.8122337963</v>
      </c>
      <c r="T3913" s="12">
        <f t="shared" si="309"/>
        <v>41969.853900462964</v>
      </c>
    </row>
    <row r="3914" spans="1:20" ht="45" x14ac:dyDescent="0.25">
      <c r="A3914" s="7">
        <f t="shared" si="305"/>
        <v>0</v>
      </c>
      <c r="B3914">
        <v>3912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8">
        <f t="shared" si="306"/>
        <v>1</v>
      </c>
      <c r="Q3914" t="str">
        <f t="shared" si="307"/>
        <v>theater</v>
      </c>
      <c r="R3914" t="str">
        <f t="shared" si="308"/>
        <v>plays</v>
      </c>
      <c r="S3914" s="12">
        <f>(((K3914/60)/60)/24)+DATE(1970,1,1)</f>
        <v>42059.270023148143</v>
      </c>
      <c r="T3914" s="12">
        <f t="shared" si="309"/>
        <v>42119.190972222219</v>
      </c>
    </row>
    <row r="3915" spans="1:20" ht="45" x14ac:dyDescent="0.25">
      <c r="A3915" s="7">
        <f t="shared" si="305"/>
        <v>10</v>
      </c>
      <c r="B3915">
        <v>3913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8">
        <f t="shared" si="306"/>
        <v>142.85714285714286</v>
      </c>
      <c r="Q3915" t="str">
        <f t="shared" si="307"/>
        <v>theater</v>
      </c>
      <c r="R3915" t="str">
        <f t="shared" si="308"/>
        <v>plays</v>
      </c>
      <c r="S3915" s="12">
        <f>(((K3915/60)/60)/24)+DATE(1970,1,1)</f>
        <v>42308.211215277777</v>
      </c>
      <c r="T3915" s="12">
        <f t="shared" si="309"/>
        <v>42338.252881944441</v>
      </c>
    </row>
    <row r="3916" spans="1:20" ht="60" x14ac:dyDescent="0.25">
      <c r="A3916" s="7">
        <f t="shared" si="305"/>
        <v>36</v>
      </c>
      <c r="B3916">
        <v>3914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8">
        <f t="shared" si="306"/>
        <v>33.666666666666664</v>
      </c>
      <c r="Q3916" t="str">
        <f t="shared" si="307"/>
        <v>theater</v>
      </c>
      <c r="R3916" t="str">
        <f t="shared" si="308"/>
        <v>plays</v>
      </c>
      <c r="S3916" s="12">
        <f>(((K3916/60)/60)/24)+DATE(1970,1,1)</f>
        <v>42114.818935185183</v>
      </c>
      <c r="T3916" s="12">
        <f t="shared" si="309"/>
        <v>42134.957638888889</v>
      </c>
    </row>
    <row r="3917" spans="1:20" ht="60" x14ac:dyDescent="0.25">
      <c r="A3917" s="7">
        <f t="shared" si="305"/>
        <v>0</v>
      </c>
      <c r="B3917">
        <v>3915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8">
        <f t="shared" si="306"/>
        <v>5</v>
      </c>
      <c r="Q3917" t="str">
        <f t="shared" si="307"/>
        <v>theater</v>
      </c>
      <c r="R3917" t="str">
        <f t="shared" si="308"/>
        <v>plays</v>
      </c>
      <c r="S3917" s="12">
        <f>(((K3917/60)/60)/24)+DATE(1970,1,1)</f>
        <v>42492.98505787037</v>
      </c>
      <c r="T3917" s="12">
        <f t="shared" si="309"/>
        <v>42522.98505787037</v>
      </c>
    </row>
    <row r="3918" spans="1:20" ht="60" x14ac:dyDescent="0.25">
      <c r="A3918" s="7">
        <f t="shared" si="305"/>
        <v>0</v>
      </c>
      <c r="B3918">
        <v>3916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8">
        <f t="shared" si="306"/>
        <v>0</v>
      </c>
      <c r="Q3918" t="str">
        <f t="shared" si="307"/>
        <v>theater</v>
      </c>
      <c r="R3918" t="str">
        <f t="shared" si="308"/>
        <v>plays</v>
      </c>
      <c r="S3918" s="12">
        <f>(((K3918/60)/60)/24)+DATE(1970,1,1)</f>
        <v>42494.471666666665</v>
      </c>
      <c r="T3918" s="12">
        <f t="shared" si="309"/>
        <v>42524.471666666665</v>
      </c>
    </row>
    <row r="3919" spans="1:20" ht="45" x14ac:dyDescent="0.25">
      <c r="A3919" s="7">
        <f t="shared" si="305"/>
        <v>0</v>
      </c>
      <c r="B3919">
        <v>3917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8">
        <f t="shared" si="306"/>
        <v>10</v>
      </c>
      <c r="Q3919" t="str">
        <f t="shared" si="307"/>
        <v>theater</v>
      </c>
      <c r="R3919" t="str">
        <f t="shared" si="308"/>
        <v>plays</v>
      </c>
      <c r="S3919" s="12">
        <f>(((K3919/60)/60)/24)+DATE(1970,1,1)</f>
        <v>41863.527326388888</v>
      </c>
      <c r="T3919" s="12">
        <f t="shared" si="309"/>
        <v>41893.527326388888</v>
      </c>
    </row>
    <row r="3920" spans="1:20" ht="60" x14ac:dyDescent="0.25">
      <c r="A3920" s="7">
        <f t="shared" si="305"/>
        <v>0</v>
      </c>
      <c r="B3920">
        <v>3918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8">
        <f t="shared" si="306"/>
        <v>40</v>
      </c>
      <c r="Q3920" t="str">
        <f t="shared" si="307"/>
        <v>theater</v>
      </c>
      <c r="R3920" t="str">
        <f t="shared" si="308"/>
        <v>plays</v>
      </c>
      <c r="S3920" s="12">
        <f>(((K3920/60)/60)/24)+DATE(1970,1,1)</f>
        <v>41843.664618055554</v>
      </c>
      <c r="T3920" s="12">
        <f t="shared" si="309"/>
        <v>41855.666666666664</v>
      </c>
    </row>
    <row r="3921" spans="1:20" ht="45" x14ac:dyDescent="0.25">
      <c r="A3921" s="7">
        <f t="shared" si="305"/>
        <v>2</v>
      </c>
      <c r="B3921">
        <v>3919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8">
        <f t="shared" si="306"/>
        <v>30</v>
      </c>
      <c r="Q3921" t="str">
        <f t="shared" si="307"/>
        <v>theater</v>
      </c>
      <c r="R3921" t="str">
        <f t="shared" si="308"/>
        <v>plays</v>
      </c>
      <c r="S3921" s="12">
        <f>(((K3921/60)/60)/24)+DATE(1970,1,1)</f>
        <v>42358.684872685189</v>
      </c>
      <c r="T3921" s="12">
        <f t="shared" si="309"/>
        <v>42387</v>
      </c>
    </row>
    <row r="3922" spans="1:20" ht="60" x14ac:dyDescent="0.25">
      <c r="A3922" s="7">
        <f t="shared" si="305"/>
        <v>5</v>
      </c>
      <c r="B3922">
        <v>3920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8">
        <f t="shared" si="306"/>
        <v>45</v>
      </c>
      <c r="Q3922" t="str">
        <f t="shared" si="307"/>
        <v>theater</v>
      </c>
      <c r="R3922" t="str">
        <f t="shared" si="308"/>
        <v>plays</v>
      </c>
      <c r="S3922" s="12">
        <f>(((K3922/60)/60)/24)+DATE(1970,1,1)</f>
        <v>42657.38726851852</v>
      </c>
      <c r="T3922" s="12">
        <f t="shared" si="309"/>
        <v>42687.428935185191</v>
      </c>
    </row>
    <row r="3923" spans="1:20" ht="60" x14ac:dyDescent="0.25">
      <c r="A3923" s="7">
        <f t="shared" si="305"/>
        <v>0</v>
      </c>
      <c r="B3923">
        <v>3921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8">
        <f t="shared" si="306"/>
        <v>0</v>
      </c>
      <c r="Q3923" t="str">
        <f t="shared" si="307"/>
        <v>theater</v>
      </c>
      <c r="R3923" t="str">
        <f t="shared" si="308"/>
        <v>plays</v>
      </c>
      <c r="S3923" s="12">
        <f>(((K3923/60)/60)/24)+DATE(1970,1,1)</f>
        <v>41926.542303240742</v>
      </c>
      <c r="T3923" s="12">
        <f t="shared" si="309"/>
        <v>41938.75</v>
      </c>
    </row>
    <row r="3924" spans="1:20" ht="60" x14ac:dyDescent="0.25">
      <c r="A3924" s="7">
        <f t="shared" si="305"/>
        <v>8</v>
      </c>
      <c r="B3924">
        <v>3922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8">
        <f t="shared" si="306"/>
        <v>10.166666666666666</v>
      </c>
      <c r="Q3924" t="str">
        <f t="shared" si="307"/>
        <v>theater</v>
      </c>
      <c r="R3924" t="str">
        <f t="shared" si="308"/>
        <v>plays</v>
      </c>
      <c r="S3924" s="12">
        <f>(((K3924/60)/60)/24)+DATE(1970,1,1)</f>
        <v>42020.768634259264</v>
      </c>
      <c r="T3924" s="12">
        <f t="shared" si="309"/>
        <v>42065.958333333328</v>
      </c>
    </row>
    <row r="3925" spans="1:20" ht="60" x14ac:dyDescent="0.25">
      <c r="A3925" s="7">
        <f t="shared" si="305"/>
        <v>12</v>
      </c>
      <c r="B3925">
        <v>3923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8">
        <f t="shared" si="306"/>
        <v>81.411764705882348</v>
      </c>
      <c r="Q3925" t="str">
        <f t="shared" si="307"/>
        <v>theater</v>
      </c>
      <c r="R3925" t="str">
        <f t="shared" si="308"/>
        <v>plays</v>
      </c>
      <c r="S3925" s="12">
        <f>(((K3925/60)/60)/24)+DATE(1970,1,1)</f>
        <v>42075.979988425926</v>
      </c>
      <c r="T3925" s="12">
        <f t="shared" si="309"/>
        <v>42103.979988425926</v>
      </c>
    </row>
    <row r="3926" spans="1:20" ht="45" x14ac:dyDescent="0.25">
      <c r="A3926" s="7">
        <f t="shared" si="305"/>
        <v>15</v>
      </c>
      <c r="B3926">
        <v>3924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8">
        <f t="shared" si="306"/>
        <v>57.25</v>
      </c>
      <c r="Q3926" t="str">
        <f t="shared" si="307"/>
        <v>theater</v>
      </c>
      <c r="R3926" t="str">
        <f t="shared" si="308"/>
        <v>plays</v>
      </c>
      <c r="S3926" s="12">
        <f>(((K3926/60)/60)/24)+DATE(1970,1,1)</f>
        <v>41786.959745370368</v>
      </c>
      <c r="T3926" s="12">
        <f t="shared" si="309"/>
        <v>41816.959745370368</v>
      </c>
    </row>
    <row r="3927" spans="1:20" ht="45" x14ac:dyDescent="0.25">
      <c r="A3927" s="7">
        <f t="shared" si="305"/>
        <v>10</v>
      </c>
      <c r="B3927">
        <v>3925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8">
        <f t="shared" si="306"/>
        <v>5</v>
      </c>
      <c r="Q3927" t="str">
        <f t="shared" si="307"/>
        <v>theater</v>
      </c>
      <c r="R3927" t="str">
        <f t="shared" si="308"/>
        <v>plays</v>
      </c>
      <c r="S3927" s="12">
        <f>(((K3927/60)/60)/24)+DATE(1970,1,1)</f>
        <v>41820.870821759258</v>
      </c>
      <c r="T3927" s="12">
        <f t="shared" si="309"/>
        <v>41850.870821759258</v>
      </c>
    </row>
    <row r="3928" spans="1:20" ht="45" x14ac:dyDescent="0.25">
      <c r="A3928" s="7">
        <f t="shared" si="305"/>
        <v>0</v>
      </c>
      <c r="B3928">
        <v>3926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8">
        <f t="shared" si="306"/>
        <v>15</v>
      </c>
      <c r="Q3928" t="str">
        <f t="shared" si="307"/>
        <v>theater</v>
      </c>
      <c r="R3928" t="str">
        <f t="shared" si="308"/>
        <v>plays</v>
      </c>
      <c r="S3928" s="12">
        <f>(((K3928/60)/60)/24)+DATE(1970,1,1)</f>
        <v>41970.085046296299</v>
      </c>
      <c r="T3928" s="12">
        <f t="shared" si="309"/>
        <v>42000.085046296299</v>
      </c>
    </row>
    <row r="3929" spans="1:20" ht="60" x14ac:dyDescent="0.25">
      <c r="A3929" s="7">
        <f t="shared" si="305"/>
        <v>1</v>
      </c>
      <c r="B3929">
        <v>3927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8">
        <f t="shared" si="306"/>
        <v>12.5</v>
      </c>
      <c r="Q3929" t="str">
        <f t="shared" si="307"/>
        <v>theater</v>
      </c>
      <c r="R3929" t="str">
        <f t="shared" si="308"/>
        <v>plays</v>
      </c>
      <c r="S3929" s="12">
        <f>(((K3929/60)/60)/24)+DATE(1970,1,1)</f>
        <v>41830.267407407409</v>
      </c>
      <c r="T3929" s="12">
        <f t="shared" si="309"/>
        <v>41860.267407407409</v>
      </c>
    </row>
    <row r="3930" spans="1:20" ht="60" x14ac:dyDescent="0.25">
      <c r="A3930" s="7">
        <f t="shared" si="305"/>
        <v>13</v>
      </c>
      <c r="B3930">
        <v>3928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8">
        <f t="shared" si="306"/>
        <v>93</v>
      </c>
      <c r="Q3930" t="str">
        <f t="shared" si="307"/>
        <v>theater</v>
      </c>
      <c r="R3930" t="str">
        <f t="shared" si="308"/>
        <v>plays</v>
      </c>
      <c r="S3930" s="12">
        <f>(((K3930/60)/60)/24)+DATE(1970,1,1)</f>
        <v>42265.683182870373</v>
      </c>
      <c r="T3930" s="12">
        <f t="shared" si="309"/>
        <v>42293.207638888889</v>
      </c>
    </row>
    <row r="3931" spans="1:20" ht="60" x14ac:dyDescent="0.25">
      <c r="A3931" s="7">
        <f t="shared" si="305"/>
        <v>2</v>
      </c>
      <c r="B3931">
        <v>3929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8">
        <f t="shared" si="306"/>
        <v>32.357142857142854</v>
      </c>
      <c r="Q3931" t="str">
        <f t="shared" si="307"/>
        <v>theater</v>
      </c>
      <c r="R3931" t="str">
        <f t="shared" si="308"/>
        <v>plays</v>
      </c>
      <c r="S3931" s="12">
        <f>(((K3931/60)/60)/24)+DATE(1970,1,1)</f>
        <v>42601.827141203699</v>
      </c>
      <c r="T3931" s="12">
        <f t="shared" si="309"/>
        <v>42631.827141203699</v>
      </c>
    </row>
    <row r="3932" spans="1:20" ht="60" x14ac:dyDescent="0.25">
      <c r="A3932" s="7">
        <f t="shared" si="305"/>
        <v>0</v>
      </c>
      <c r="B3932">
        <v>3930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8">
        <f t="shared" si="306"/>
        <v>0</v>
      </c>
      <c r="Q3932" t="str">
        <f t="shared" si="307"/>
        <v>theater</v>
      </c>
      <c r="R3932" t="str">
        <f t="shared" si="308"/>
        <v>plays</v>
      </c>
      <c r="S3932" s="12">
        <f>(((K3932/60)/60)/24)+DATE(1970,1,1)</f>
        <v>42433.338749999995</v>
      </c>
      <c r="T3932" s="12">
        <f t="shared" si="309"/>
        <v>42461.25</v>
      </c>
    </row>
    <row r="3933" spans="1:20" ht="60" x14ac:dyDescent="0.25">
      <c r="A3933" s="7">
        <f t="shared" si="305"/>
        <v>0</v>
      </c>
      <c r="B3933">
        <v>3931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8">
        <f t="shared" si="306"/>
        <v>0</v>
      </c>
      <c r="Q3933" t="str">
        <f t="shared" si="307"/>
        <v>theater</v>
      </c>
      <c r="R3933" t="str">
        <f t="shared" si="308"/>
        <v>plays</v>
      </c>
      <c r="S3933" s="12">
        <f>(((K3933/60)/60)/24)+DATE(1970,1,1)</f>
        <v>42228.151701388888</v>
      </c>
      <c r="T3933" s="12">
        <f t="shared" si="309"/>
        <v>42253.151701388888</v>
      </c>
    </row>
    <row r="3934" spans="1:20" ht="60" x14ac:dyDescent="0.25">
      <c r="A3934" s="7">
        <f t="shared" si="305"/>
        <v>0</v>
      </c>
      <c r="B3934">
        <v>3932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8">
        <f t="shared" si="306"/>
        <v>1</v>
      </c>
      <c r="Q3934" t="str">
        <f t="shared" si="307"/>
        <v>theater</v>
      </c>
      <c r="R3934" t="str">
        <f t="shared" si="308"/>
        <v>plays</v>
      </c>
      <c r="S3934" s="12">
        <f>(((K3934/60)/60)/24)+DATE(1970,1,1)</f>
        <v>42415.168564814812</v>
      </c>
      <c r="T3934" s="12">
        <f t="shared" si="309"/>
        <v>42445.126898148148</v>
      </c>
    </row>
    <row r="3935" spans="1:20" ht="60" x14ac:dyDescent="0.25">
      <c r="A3935" s="7">
        <f t="shared" si="305"/>
        <v>16</v>
      </c>
      <c r="B3935">
        <v>3933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8">
        <f t="shared" si="306"/>
        <v>91.833333333333329</v>
      </c>
      <c r="Q3935" t="str">
        <f t="shared" si="307"/>
        <v>theater</v>
      </c>
      <c r="R3935" t="str">
        <f t="shared" si="308"/>
        <v>plays</v>
      </c>
      <c r="S3935" s="12">
        <f>(((K3935/60)/60)/24)+DATE(1970,1,1)</f>
        <v>42538.968310185184</v>
      </c>
      <c r="T3935" s="12">
        <f t="shared" si="309"/>
        <v>42568.029861111107</v>
      </c>
    </row>
    <row r="3936" spans="1:20" ht="45" x14ac:dyDescent="0.25">
      <c r="A3936" s="7">
        <f t="shared" si="305"/>
        <v>11</v>
      </c>
      <c r="B3936">
        <v>3934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8">
        <f t="shared" si="306"/>
        <v>45.833333333333336</v>
      </c>
      <c r="Q3936" t="str">
        <f t="shared" si="307"/>
        <v>theater</v>
      </c>
      <c r="R3936" t="str">
        <f t="shared" si="308"/>
        <v>plays</v>
      </c>
      <c r="S3936" s="12">
        <f>(((K3936/60)/60)/24)+DATE(1970,1,1)</f>
        <v>42233.671747685185</v>
      </c>
      <c r="T3936" s="12">
        <f t="shared" si="309"/>
        <v>42278.541666666672</v>
      </c>
    </row>
    <row r="3937" spans="1:20" ht="60" x14ac:dyDescent="0.25">
      <c r="A3937" s="7">
        <f t="shared" si="305"/>
        <v>44</v>
      </c>
      <c r="B3937">
        <v>3935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8">
        <f t="shared" si="306"/>
        <v>57.173913043478258</v>
      </c>
      <c r="Q3937" t="str">
        <f t="shared" si="307"/>
        <v>theater</v>
      </c>
      <c r="R3937" t="str">
        <f t="shared" si="308"/>
        <v>plays</v>
      </c>
      <c r="S3937" s="12">
        <f>(((K3937/60)/60)/24)+DATE(1970,1,1)</f>
        <v>42221.656782407401</v>
      </c>
      <c r="T3937" s="12">
        <f t="shared" si="309"/>
        <v>42281.656782407401</v>
      </c>
    </row>
    <row r="3938" spans="1:20" ht="60" x14ac:dyDescent="0.25">
      <c r="A3938" s="7">
        <f t="shared" si="305"/>
        <v>0</v>
      </c>
      <c r="B3938">
        <v>3936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8">
        <f t="shared" si="306"/>
        <v>0</v>
      </c>
      <c r="Q3938" t="str">
        <f t="shared" si="307"/>
        <v>theater</v>
      </c>
      <c r="R3938" t="str">
        <f t="shared" si="308"/>
        <v>plays</v>
      </c>
      <c r="S3938" s="12">
        <f>(((K3938/60)/60)/24)+DATE(1970,1,1)</f>
        <v>42675.262962962966</v>
      </c>
      <c r="T3938" s="12">
        <f t="shared" si="309"/>
        <v>42705.304629629631</v>
      </c>
    </row>
    <row r="3939" spans="1:20" ht="45" x14ac:dyDescent="0.25">
      <c r="A3939" s="7">
        <f t="shared" si="305"/>
        <v>86</v>
      </c>
      <c r="B3939">
        <v>3937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8">
        <f t="shared" si="306"/>
        <v>248.5</v>
      </c>
      <c r="Q3939" t="str">
        <f t="shared" si="307"/>
        <v>theater</v>
      </c>
      <c r="R3939" t="str">
        <f t="shared" si="308"/>
        <v>plays</v>
      </c>
      <c r="S3939" s="12">
        <f>(((K3939/60)/60)/24)+DATE(1970,1,1)</f>
        <v>42534.631481481483</v>
      </c>
      <c r="T3939" s="12">
        <f t="shared" si="309"/>
        <v>42562.631481481483</v>
      </c>
    </row>
    <row r="3940" spans="1:20" ht="60" x14ac:dyDescent="0.25">
      <c r="A3940" s="7">
        <f t="shared" si="305"/>
        <v>12</v>
      </c>
      <c r="B3940">
        <v>3938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8">
        <f t="shared" si="306"/>
        <v>79.400000000000006</v>
      </c>
      <c r="Q3940" t="str">
        <f t="shared" si="307"/>
        <v>theater</v>
      </c>
      <c r="R3940" t="str">
        <f t="shared" si="308"/>
        <v>plays</v>
      </c>
      <c r="S3940" s="12">
        <f>(((K3940/60)/60)/24)+DATE(1970,1,1)</f>
        <v>42151.905717592599</v>
      </c>
      <c r="T3940" s="12">
        <f t="shared" si="309"/>
        <v>42182.905717592599</v>
      </c>
    </row>
    <row r="3941" spans="1:20" ht="60" x14ac:dyDescent="0.25">
      <c r="A3941" s="7">
        <f t="shared" si="305"/>
        <v>0</v>
      </c>
      <c r="B3941">
        <v>3939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8">
        <f t="shared" si="306"/>
        <v>5</v>
      </c>
      <c r="Q3941" t="str">
        <f t="shared" si="307"/>
        <v>theater</v>
      </c>
      <c r="R3941" t="str">
        <f t="shared" si="308"/>
        <v>plays</v>
      </c>
      <c r="S3941" s="12">
        <f>(((K3941/60)/60)/24)+DATE(1970,1,1)</f>
        <v>41915.400219907409</v>
      </c>
      <c r="T3941" s="12">
        <f t="shared" si="309"/>
        <v>41919.1875</v>
      </c>
    </row>
    <row r="3942" spans="1:20" ht="60" x14ac:dyDescent="0.25">
      <c r="A3942" s="7">
        <f t="shared" si="305"/>
        <v>0</v>
      </c>
      <c r="B3942">
        <v>3940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8">
        <f t="shared" si="306"/>
        <v>5.5</v>
      </c>
      <c r="Q3942" t="str">
        <f t="shared" si="307"/>
        <v>theater</v>
      </c>
      <c r="R3942" t="str">
        <f t="shared" si="308"/>
        <v>plays</v>
      </c>
      <c r="S3942" s="12">
        <f>(((K3942/60)/60)/24)+DATE(1970,1,1)</f>
        <v>41961.492488425924</v>
      </c>
      <c r="T3942" s="12">
        <f t="shared" si="309"/>
        <v>42006.492488425924</v>
      </c>
    </row>
    <row r="3943" spans="1:20" ht="75" x14ac:dyDescent="0.25">
      <c r="A3943" s="7">
        <f t="shared" si="305"/>
        <v>1</v>
      </c>
      <c r="B3943">
        <v>3941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8">
        <f t="shared" si="306"/>
        <v>25</v>
      </c>
      <c r="Q3943" t="str">
        <f t="shared" si="307"/>
        <v>theater</v>
      </c>
      <c r="R3943" t="str">
        <f t="shared" si="308"/>
        <v>plays</v>
      </c>
      <c r="S3943" s="12">
        <f>(((K3943/60)/60)/24)+DATE(1970,1,1)</f>
        <v>41940.587233796294</v>
      </c>
      <c r="T3943" s="12">
        <f t="shared" si="309"/>
        <v>41968.041666666672</v>
      </c>
    </row>
    <row r="3944" spans="1:20" ht="45" x14ac:dyDescent="0.25">
      <c r="A3944" s="7">
        <f t="shared" si="305"/>
        <v>0</v>
      </c>
      <c r="B3944">
        <v>3942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8">
        <f t="shared" si="306"/>
        <v>0</v>
      </c>
      <c r="Q3944" t="str">
        <f t="shared" si="307"/>
        <v>theater</v>
      </c>
      <c r="R3944" t="str">
        <f t="shared" si="308"/>
        <v>plays</v>
      </c>
      <c r="S3944" s="12">
        <f>(((K3944/60)/60)/24)+DATE(1970,1,1)</f>
        <v>42111.904097222221</v>
      </c>
      <c r="T3944" s="12">
        <f t="shared" si="309"/>
        <v>42171.904097222221</v>
      </c>
    </row>
    <row r="3945" spans="1:20" ht="45" x14ac:dyDescent="0.25">
      <c r="A3945" s="7">
        <f t="shared" si="305"/>
        <v>36</v>
      </c>
      <c r="B3945">
        <v>3943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8">
        <f t="shared" si="306"/>
        <v>137.07692307692307</v>
      </c>
      <c r="Q3945" t="str">
        <f t="shared" si="307"/>
        <v>theater</v>
      </c>
      <c r="R3945" t="str">
        <f t="shared" si="308"/>
        <v>plays</v>
      </c>
      <c r="S3945" s="12">
        <f>(((K3945/60)/60)/24)+DATE(1970,1,1)</f>
        <v>42279.778564814813</v>
      </c>
      <c r="T3945" s="12">
        <f t="shared" si="309"/>
        <v>42310.701388888891</v>
      </c>
    </row>
    <row r="3946" spans="1:20" ht="60" x14ac:dyDescent="0.25">
      <c r="A3946" s="7">
        <f t="shared" si="305"/>
        <v>0</v>
      </c>
      <c r="B3946">
        <v>3944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8">
        <f t="shared" si="306"/>
        <v>0</v>
      </c>
      <c r="Q3946" t="str">
        <f t="shared" si="307"/>
        <v>theater</v>
      </c>
      <c r="R3946" t="str">
        <f t="shared" si="308"/>
        <v>plays</v>
      </c>
      <c r="S3946" s="12">
        <f>(((K3946/60)/60)/24)+DATE(1970,1,1)</f>
        <v>42213.662905092591</v>
      </c>
      <c r="T3946" s="12">
        <f t="shared" si="309"/>
        <v>42243.662905092591</v>
      </c>
    </row>
    <row r="3947" spans="1:20" ht="60" x14ac:dyDescent="0.25">
      <c r="A3947" s="7">
        <f t="shared" si="305"/>
        <v>0</v>
      </c>
      <c r="B3947">
        <v>3945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8">
        <f t="shared" si="306"/>
        <v>5</v>
      </c>
      <c r="Q3947" t="str">
        <f t="shared" si="307"/>
        <v>theater</v>
      </c>
      <c r="R3947" t="str">
        <f t="shared" si="308"/>
        <v>plays</v>
      </c>
      <c r="S3947" s="12">
        <f>(((K3947/60)/60)/24)+DATE(1970,1,1)</f>
        <v>42109.801712962959</v>
      </c>
      <c r="T3947" s="12">
        <f t="shared" si="309"/>
        <v>42139.801712962959</v>
      </c>
    </row>
    <row r="3948" spans="1:20" ht="30" x14ac:dyDescent="0.25">
      <c r="A3948" s="7">
        <f t="shared" si="305"/>
        <v>3</v>
      </c>
      <c r="B3948">
        <v>3946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8">
        <f t="shared" si="306"/>
        <v>39</v>
      </c>
      <c r="Q3948" t="str">
        <f t="shared" si="307"/>
        <v>theater</v>
      </c>
      <c r="R3948" t="str">
        <f t="shared" si="308"/>
        <v>plays</v>
      </c>
      <c r="S3948" s="12">
        <f>(((K3948/60)/60)/24)+DATE(1970,1,1)</f>
        <v>42031.833587962959</v>
      </c>
      <c r="T3948" s="12">
        <f t="shared" si="309"/>
        <v>42063.333333333328</v>
      </c>
    </row>
    <row r="3949" spans="1:20" ht="60" x14ac:dyDescent="0.25">
      <c r="A3949" s="7">
        <f t="shared" si="305"/>
        <v>3</v>
      </c>
      <c r="B3949">
        <v>3947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8">
        <f t="shared" si="306"/>
        <v>50.5</v>
      </c>
      <c r="Q3949" t="str">
        <f t="shared" si="307"/>
        <v>theater</v>
      </c>
      <c r="R3949" t="str">
        <f t="shared" si="308"/>
        <v>plays</v>
      </c>
      <c r="S3949" s="12">
        <f>(((K3949/60)/60)/24)+DATE(1970,1,1)</f>
        <v>42615.142870370371</v>
      </c>
      <c r="T3949" s="12">
        <f t="shared" si="309"/>
        <v>42645.142870370371</v>
      </c>
    </row>
    <row r="3950" spans="1:20" ht="60" x14ac:dyDescent="0.25">
      <c r="A3950" s="7">
        <f t="shared" si="305"/>
        <v>0</v>
      </c>
      <c r="B3950">
        <v>3948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8">
        <f t="shared" si="306"/>
        <v>0</v>
      </c>
      <c r="Q3950" t="str">
        <f t="shared" si="307"/>
        <v>theater</v>
      </c>
      <c r="R3950" t="str">
        <f t="shared" si="308"/>
        <v>plays</v>
      </c>
      <c r="S3950" s="12">
        <f>(((K3950/60)/60)/24)+DATE(1970,1,1)</f>
        <v>41829.325497685182</v>
      </c>
      <c r="T3950" s="12">
        <f t="shared" si="309"/>
        <v>41889.325497685182</v>
      </c>
    </row>
    <row r="3951" spans="1:20" ht="60" x14ac:dyDescent="0.25">
      <c r="A3951" s="7">
        <f t="shared" si="305"/>
        <v>16</v>
      </c>
      <c r="B3951">
        <v>3949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8">
        <f t="shared" si="306"/>
        <v>49.28125</v>
      </c>
      <c r="Q3951" t="str">
        <f t="shared" si="307"/>
        <v>theater</v>
      </c>
      <c r="R3951" t="str">
        <f t="shared" si="308"/>
        <v>plays</v>
      </c>
      <c r="S3951" s="12">
        <f>(((K3951/60)/60)/24)+DATE(1970,1,1)</f>
        <v>42016.120613425926</v>
      </c>
      <c r="T3951" s="12">
        <f t="shared" si="309"/>
        <v>42046.120613425926</v>
      </c>
    </row>
    <row r="3952" spans="1:20" ht="60" x14ac:dyDescent="0.25">
      <c r="A3952" s="7">
        <f t="shared" si="305"/>
        <v>1</v>
      </c>
      <c r="B3952">
        <v>3950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8">
        <f t="shared" si="306"/>
        <v>25</v>
      </c>
      <c r="Q3952" t="str">
        <f t="shared" si="307"/>
        <v>theater</v>
      </c>
      <c r="R3952" t="str">
        <f t="shared" si="308"/>
        <v>plays</v>
      </c>
      <c r="S3952" s="12">
        <f>(((K3952/60)/60)/24)+DATE(1970,1,1)</f>
        <v>42439.702314814815</v>
      </c>
      <c r="T3952" s="12">
        <f t="shared" si="309"/>
        <v>42468.774305555555</v>
      </c>
    </row>
    <row r="3953" spans="1:20" ht="60" x14ac:dyDescent="0.25">
      <c r="A3953" s="7">
        <f t="shared" si="305"/>
        <v>0</v>
      </c>
      <c r="B3953">
        <v>3951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8">
        <f t="shared" si="306"/>
        <v>1</v>
      </c>
      <c r="Q3953" t="str">
        <f t="shared" si="307"/>
        <v>theater</v>
      </c>
      <c r="R3953" t="str">
        <f t="shared" si="308"/>
        <v>plays</v>
      </c>
      <c r="S3953" s="12">
        <f>(((K3953/60)/60)/24)+DATE(1970,1,1)</f>
        <v>42433.825717592597</v>
      </c>
      <c r="T3953" s="12">
        <f t="shared" si="309"/>
        <v>42493.784050925926</v>
      </c>
    </row>
    <row r="3954" spans="1:20" ht="60" x14ac:dyDescent="0.25">
      <c r="A3954" s="7">
        <f t="shared" si="305"/>
        <v>0</v>
      </c>
      <c r="B3954">
        <v>3952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8">
        <f t="shared" si="306"/>
        <v>25</v>
      </c>
      <c r="Q3954" t="str">
        <f t="shared" si="307"/>
        <v>theater</v>
      </c>
      <c r="R3954" t="str">
        <f t="shared" si="308"/>
        <v>plays</v>
      </c>
      <c r="S3954" s="12">
        <f>(((K3954/60)/60)/24)+DATE(1970,1,1)</f>
        <v>42243.790393518517</v>
      </c>
      <c r="T3954" s="12">
        <f t="shared" si="309"/>
        <v>42303.790393518517</v>
      </c>
    </row>
    <row r="3955" spans="1:20" ht="45" x14ac:dyDescent="0.25">
      <c r="A3955" s="7">
        <f t="shared" si="305"/>
        <v>0</v>
      </c>
      <c r="B3955">
        <v>3953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8">
        <f t="shared" si="306"/>
        <v>0</v>
      </c>
      <c r="Q3955" t="str">
        <f t="shared" si="307"/>
        <v>theater</v>
      </c>
      <c r="R3955" t="str">
        <f t="shared" si="308"/>
        <v>plays</v>
      </c>
      <c r="S3955" s="12">
        <f>(((K3955/60)/60)/24)+DATE(1970,1,1)</f>
        <v>42550.048449074078</v>
      </c>
      <c r="T3955" s="12">
        <f t="shared" si="309"/>
        <v>42580.978472222225</v>
      </c>
    </row>
    <row r="3956" spans="1:20" ht="60" x14ac:dyDescent="0.25">
      <c r="A3956" s="7">
        <f t="shared" si="305"/>
        <v>0</v>
      </c>
      <c r="B3956">
        <v>3954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8">
        <f t="shared" si="306"/>
        <v>0</v>
      </c>
      <c r="Q3956" t="str">
        <f t="shared" si="307"/>
        <v>theater</v>
      </c>
      <c r="R3956" t="str">
        <f t="shared" si="308"/>
        <v>plays</v>
      </c>
      <c r="S3956" s="12">
        <f>(((K3956/60)/60)/24)+DATE(1970,1,1)</f>
        <v>41774.651203703703</v>
      </c>
      <c r="T3956" s="12">
        <f t="shared" si="309"/>
        <v>41834.651203703703</v>
      </c>
    </row>
    <row r="3957" spans="1:20" ht="60" x14ac:dyDescent="0.25">
      <c r="A3957" s="7">
        <f t="shared" si="305"/>
        <v>24</v>
      </c>
      <c r="B3957">
        <v>3955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8">
        <f t="shared" si="306"/>
        <v>53.125</v>
      </c>
      <c r="Q3957" t="str">
        <f t="shared" si="307"/>
        <v>theater</v>
      </c>
      <c r="R3957" t="str">
        <f t="shared" si="308"/>
        <v>plays</v>
      </c>
      <c r="S3957" s="12">
        <f>(((K3957/60)/60)/24)+DATE(1970,1,1)</f>
        <v>42306.848854166667</v>
      </c>
      <c r="T3957" s="12">
        <f t="shared" si="309"/>
        <v>42336.890520833331</v>
      </c>
    </row>
    <row r="3958" spans="1:20" ht="60" x14ac:dyDescent="0.25">
      <c r="A3958" s="7">
        <f t="shared" si="305"/>
        <v>0</v>
      </c>
      <c r="B3958">
        <v>3956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8">
        <f t="shared" si="306"/>
        <v>0</v>
      </c>
      <c r="Q3958" t="str">
        <f t="shared" si="307"/>
        <v>theater</v>
      </c>
      <c r="R3958" t="str">
        <f t="shared" si="308"/>
        <v>plays</v>
      </c>
      <c r="S3958" s="12">
        <f>(((K3958/60)/60)/24)+DATE(1970,1,1)</f>
        <v>42457.932025462964</v>
      </c>
      <c r="T3958" s="12">
        <f t="shared" si="309"/>
        <v>42485.013888888891</v>
      </c>
    </row>
    <row r="3959" spans="1:20" ht="45" x14ac:dyDescent="0.25">
      <c r="A3959" s="7">
        <f t="shared" si="305"/>
        <v>0</v>
      </c>
      <c r="B3959">
        <v>3957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8">
        <f t="shared" si="306"/>
        <v>7</v>
      </c>
      <c r="Q3959" t="str">
        <f t="shared" si="307"/>
        <v>theater</v>
      </c>
      <c r="R3959" t="str">
        <f t="shared" si="308"/>
        <v>plays</v>
      </c>
      <c r="S3959" s="12">
        <f>(((K3959/60)/60)/24)+DATE(1970,1,1)</f>
        <v>42513.976319444439</v>
      </c>
      <c r="T3959" s="12">
        <f t="shared" si="309"/>
        <v>42559.976319444439</v>
      </c>
    </row>
    <row r="3960" spans="1:20" ht="60" x14ac:dyDescent="0.25">
      <c r="A3960" s="7">
        <f t="shared" si="305"/>
        <v>32</v>
      </c>
      <c r="B3960">
        <v>3958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8">
        <f t="shared" si="306"/>
        <v>40.0625</v>
      </c>
      <c r="Q3960" t="str">
        <f t="shared" si="307"/>
        <v>theater</v>
      </c>
      <c r="R3960" t="str">
        <f t="shared" si="308"/>
        <v>plays</v>
      </c>
      <c r="S3960" s="12">
        <f>(((K3960/60)/60)/24)+DATE(1970,1,1)</f>
        <v>41816.950370370374</v>
      </c>
      <c r="T3960" s="12">
        <f t="shared" si="309"/>
        <v>41853.583333333336</v>
      </c>
    </row>
    <row r="3961" spans="1:20" ht="60" x14ac:dyDescent="0.25">
      <c r="A3961" s="7">
        <f t="shared" si="305"/>
        <v>24</v>
      </c>
      <c r="B3961">
        <v>3959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8">
        <f t="shared" si="306"/>
        <v>24.333333333333332</v>
      </c>
      <c r="Q3961" t="str">
        <f t="shared" si="307"/>
        <v>theater</v>
      </c>
      <c r="R3961" t="str">
        <f t="shared" si="308"/>
        <v>plays</v>
      </c>
      <c r="S3961" s="12">
        <f>(((K3961/60)/60)/24)+DATE(1970,1,1)</f>
        <v>41880.788842592592</v>
      </c>
      <c r="T3961" s="12">
        <f t="shared" si="309"/>
        <v>41910.788842592592</v>
      </c>
    </row>
    <row r="3962" spans="1:20" ht="60" x14ac:dyDescent="0.25">
      <c r="A3962" s="7">
        <f t="shared" si="305"/>
        <v>2</v>
      </c>
      <c r="B3962">
        <v>3960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8">
        <f t="shared" si="306"/>
        <v>11.25</v>
      </c>
      <c r="Q3962" t="str">
        <f t="shared" si="307"/>
        <v>theater</v>
      </c>
      <c r="R3962" t="str">
        <f t="shared" si="308"/>
        <v>plays</v>
      </c>
      <c r="S3962" s="12">
        <f>(((K3962/60)/60)/24)+DATE(1970,1,1)</f>
        <v>42342.845555555556</v>
      </c>
      <c r="T3962" s="12">
        <f t="shared" si="309"/>
        <v>42372.845555555556</v>
      </c>
    </row>
    <row r="3963" spans="1:20" ht="60" x14ac:dyDescent="0.25">
      <c r="A3963" s="7">
        <f t="shared" si="305"/>
        <v>0</v>
      </c>
      <c r="B3963">
        <v>3961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8">
        <f t="shared" si="306"/>
        <v>10.5</v>
      </c>
      <c r="Q3963" t="str">
        <f t="shared" si="307"/>
        <v>theater</v>
      </c>
      <c r="R3963" t="str">
        <f t="shared" si="308"/>
        <v>plays</v>
      </c>
      <c r="S3963" s="12">
        <f>(((K3963/60)/60)/24)+DATE(1970,1,1)</f>
        <v>41745.891319444447</v>
      </c>
      <c r="T3963" s="12">
        <f t="shared" si="309"/>
        <v>41767.891319444447</v>
      </c>
    </row>
    <row r="3964" spans="1:20" ht="60" x14ac:dyDescent="0.25">
      <c r="A3964" s="7">
        <f t="shared" si="305"/>
        <v>3</v>
      </c>
      <c r="B3964">
        <v>3962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8">
        <f t="shared" si="306"/>
        <v>15</v>
      </c>
      <c r="Q3964" t="str">
        <f t="shared" si="307"/>
        <v>theater</v>
      </c>
      <c r="R3964" t="str">
        <f t="shared" si="308"/>
        <v>plays</v>
      </c>
      <c r="S3964" s="12">
        <f>(((K3964/60)/60)/24)+DATE(1970,1,1)</f>
        <v>42311.621458333335</v>
      </c>
      <c r="T3964" s="12">
        <f t="shared" si="309"/>
        <v>42336.621458333335</v>
      </c>
    </row>
    <row r="3965" spans="1:20" ht="60" x14ac:dyDescent="0.25">
      <c r="A3965" s="7">
        <f t="shared" si="305"/>
        <v>0</v>
      </c>
      <c r="B3965">
        <v>3963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8">
        <f t="shared" si="306"/>
        <v>0</v>
      </c>
      <c r="Q3965" t="str">
        <f t="shared" si="307"/>
        <v>theater</v>
      </c>
      <c r="R3965" t="str">
        <f t="shared" si="308"/>
        <v>plays</v>
      </c>
      <c r="S3965" s="12">
        <f>(((K3965/60)/60)/24)+DATE(1970,1,1)</f>
        <v>42296.154131944444</v>
      </c>
      <c r="T3965" s="12">
        <f t="shared" si="309"/>
        <v>42326.195798611108</v>
      </c>
    </row>
    <row r="3966" spans="1:20" ht="45" x14ac:dyDescent="0.25">
      <c r="A3966" s="7">
        <f t="shared" si="305"/>
        <v>6</v>
      </c>
      <c r="B3966">
        <v>3964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8">
        <f t="shared" si="306"/>
        <v>42</v>
      </c>
      <c r="Q3966" t="str">
        <f t="shared" si="307"/>
        <v>theater</v>
      </c>
      <c r="R3966" t="str">
        <f t="shared" si="308"/>
        <v>plays</v>
      </c>
      <c r="S3966" s="12">
        <f>(((K3966/60)/60)/24)+DATE(1970,1,1)</f>
        <v>42053.722060185188</v>
      </c>
      <c r="T3966" s="12">
        <f t="shared" si="309"/>
        <v>42113.680393518516</v>
      </c>
    </row>
    <row r="3967" spans="1:20" ht="60" x14ac:dyDescent="0.25">
      <c r="A3967" s="7">
        <f t="shared" si="305"/>
        <v>14</v>
      </c>
      <c r="B3967">
        <v>3965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8">
        <f t="shared" si="306"/>
        <v>71.25</v>
      </c>
      <c r="Q3967" t="str">
        <f t="shared" si="307"/>
        <v>theater</v>
      </c>
      <c r="R3967" t="str">
        <f t="shared" si="308"/>
        <v>plays</v>
      </c>
      <c r="S3967" s="12">
        <f>(((K3967/60)/60)/24)+DATE(1970,1,1)</f>
        <v>42414.235879629632</v>
      </c>
      <c r="T3967" s="12">
        <f t="shared" si="309"/>
        <v>42474.194212962961</v>
      </c>
    </row>
    <row r="3968" spans="1:20" ht="60" x14ac:dyDescent="0.25">
      <c r="A3968" s="7">
        <f t="shared" si="305"/>
        <v>1</v>
      </c>
      <c r="B3968">
        <v>3966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8">
        <f t="shared" si="306"/>
        <v>22.5</v>
      </c>
      <c r="Q3968" t="str">
        <f t="shared" si="307"/>
        <v>theater</v>
      </c>
      <c r="R3968" t="str">
        <f t="shared" si="308"/>
        <v>plays</v>
      </c>
      <c r="S3968" s="12">
        <f>(((K3968/60)/60)/24)+DATE(1970,1,1)</f>
        <v>41801.711550925924</v>
      </c>
      <c r="T3968" s="12">
        <f t="shared" si="309"/>
        <v>41844.124305555553</v>
      </c>
    </row>
    <row r="3969" spans="1:20" ht="60" x14ac:dyDescent="0.25">
      <c r="A3969" s="7">
        <f t="shared" si="305"/>
        <v>24</v>
      </c>
      <c r="B3969">
        <v>3967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8">
        <f t="shared" si="306"/>
        <v>41</v>
      </c>
      <c r="Q3969" t="str">
        <f t="shared" si="307"/>
        <v>theater</v>
      </c>
      <c r="R3969" t="str">
        <f t="shared" si="308"/>
        <v>plays</v>
      </c>
      <c r="S3969" s="12">
        <f>(((K3969/60)/60)/24)+DATE(1970,1,1)</f>
        <v>42770.290590277778</v>
      </c>
      <c r="T3969" s="12">
        <f t="shared" si="309"/>
        <v>42800.290590277778</v>
      </c>
    </row>
    <row r="3970" spans="1:20" ht="45" x14ac:dyDescent="0.25">
      <c r="A3970" s="7">
        <f t="shared" si="305"/>
        <v>11</v>
      </c>
      <c r="B3970">
        <v>3968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8">
        <f t="shared" si="306"/>
        <v>47.909090909090907</v>
      </c>
      <c r="Q3970" t="str">
        <f t="shared" si="307"/>
        <v>theater</v>
      </c>
      <c r="R3970" t="str">
        <f t="shared" si="308"/>
        <v>plays</v>
      </c>
      <c r="S3970" s="12">
        <f>(((K3970/60)/60)/24)+DATE(1970,1,1)</f>
        <v>42452.815659722226</v>
      </c>
      <c r="T3970" s="12">
        <f t="shared" si="309"/>
        <v>42512.815659722226</v>
      </c>
    </row>
    <row r="3971" spans="1:20" ht="60" x14ac:dyDescent="0.25">
      <c r="A3971" s="7">
        <f t="shared" ref="A3971:A4034" si="310">IF(E3971&gt;0,ROUND(100*F3971/E3971,0),0)</f>
        <v>7</v>
      </c>
      <c r="B3971">
        <v>3969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8">
        <f t="shared" ref="P3971:P4034" si="311">IF(M3971&gt;0,F3971/M3971,0)</f>
        <v>35.166666666666664</v>
      </c>
      <c r="Q3971" t="str">
        <f t="shared" ref="Q3971:Q4034" si="312">MID(O3971,1,FIND("/",O3971)-1)</f>
        <v>theater</v>
      </c>
      <c r="R3971" t="str">
        <f t="shared" ref="R3971:R4034" si="313">MID(O3971,FIND("/",O3971)+1,LEN(O3971)-FIND("/",O3971))</f>
        <v>plays</v>
      </c>
      <c r="S3971" s="12">
        <f>(((K3971/60)/60)/24)+DATE(1970,1,1)</f>
        <v>42601.854699074072</v>
      </c>
      <c r="T3971" s="12">
        <f t="shared" ref="T3971:T4034" si="314">(((J3971/60)/60)/24)+DATE(1970,1,1)</f>
        <v>42611.163194444445</v>
      </c>
    </row>
    <row r="3972" spans="1:20" ht="60" x14ac:dyDescent="0.25">
      <c r="A3972" s="7">
        <f t="shared" si="310"/>
        <v>0</v>
      </c>
      <c r="B3972">
        <v>3970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8">
        <f t="shared" si="311"/>
        <v>5.5</v>
      </c>
      <c r="Q3972" t="str">
        <f t="shared" si="312"/>
        <v>theater</v>
      </c>
      <c r="R3972" t="str">
        <f t="shared" si="313"/>
        <v>plays</v>
      </c>
      <c r="S3972" s="12">
        <f>(((K3972/60)/60)/24)+DATE(1970,1,1)</f>
        <v>42447.863553240735</v>
      </c>
      <c r="T3972" s="12">
        <f t="shared" si="314"/>
        <v>42477.863553240735</v>
      </c>
    </row>
    <row r="3973" spans="1:20" ht="60" x14ac:dyDescent="0.25">
      <c r="A3973" s="7">
        <f t="shared" si="310"/>
        <v>1</v>
      </c>
      <c r="B3973">
        <v>3971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8">
        <f t="shared" si="311"/>
        <v>22.666666666666668</v>
      </c>
      <c r="Q3973" t="str">
        <f t="shared" si="312"/>
        <v>theater</v>
      </c>
      <c r="R3973" t="str">
        <f t="shared" si="313"/>
        <v>plays</v>
      </c>
      <c r="S3973" s="12">
        <f>(((K3973/60)/60)/24)+DATE(1970,1,1)</f>
        <v>41811.536180555559</v>
      </c>
      <c r="T3973" s="12">
        <f t="shared" si="314"/>
        <v>41841.536180555559</v>
      </c>
    </row>
    <row r="3974" spans="1:20" ht="45" x14ac:dyDescent="0.25">
      <c r="A3974" s="7">
        <f t="shared" si="310"/>
        <v>21</v>
      </c>
      <c r="B3974">
        <v>3972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8">
        <f t="shared" si="311"/>
        <v>26.375</v>
      </c>
      <c r="Q3974" t="str">
        <f t="shared" si="312"/>
        <v>theater</v>
      </c>
      <c r="R3974" t="str">
        <f t="shared" si="313"/>
        <v>plays</v>
      </c>
      <c r="S3974" s="12">
        <f>(((K3974/60)/60)/24)+DATE(1970,1,1)</f>
        <v>41981.067523148144</v>
      </c>
      <c r="T3974" s="12">
        <f t="shared" si="314"/>
        <v>42041.067523148144</v>
      </c>
    </row>
    <row r="3975" spans="1:20" ht="60" x14ac:dyDescent="0.25">
      <c r="A3975" s="7">
        <f t="shared" si="310"/>
        <v>78</v>
      </c>
      <c r="B3975">
        <v>3973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8">
        <f t="shared" si="311"/>
        <v>105.54054054054055</v>
      </c>
      <c r="Q3975" t="str">
        <f t="shared" si="312"/>
        <v>theater</v>
      </c>
      <c r="R3975" t="str">
        <f t="shared" si="313"/>
        <v>plays</v>
      </c>
      <c r="S3975" s="12">
        <f>(((K3975/60)/60)/24)+DATE(1970,1,1)</f>
        <v>42469.68414351852</v>
      </c>
      <c r="T3975" s="12">
        <f t="shared" si="314"/>
        <v>42499.166666666672</v>
      </c>
    </row>
    <row r="3976" spans="1:20" ht="60" x14ac:dyDescent="0.25">
      <c r="A3976" s="7">
        <f t="shared" si="310"/>
        <v>32</v>
      </c>
      <c r="B3976">
        <v>3974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8">
        <f t="shared" si="311"/>
        <v>29.09090909090909</v>
      </c>
      <c r="Q3976" t="str">
        <f t="shared" si="312"/>
        <v>theater</v>
      </c>
      <c r="R3976" t="str">
        <f t="shared" si="313"/>
        <v>plays</v>
      </c>
      <c r="S3976" s="12">
        <f>(((K3976/60)/60)/24)+DATE(1970,1,1)</f>
        <v>42493.546851851846</v>
      </c>
      <c r="T3976" s="12">
        <f t="shared" si="314"/>
        <v>42523.546851851846</v>
      </c>
    </row>
    <row r="3977" spans="1:20" ht="60" x14ac:dyDescent="0.25">
      <c r="A3977" s="7">
        <f t="shared" si="310"/>
        <v>0</v>
      </c>
      <c r="B3977">
        <v>3975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8">
        <f t="shared" si="311"/>
        <v>0</v>
      </c>
      <c r="Q3977" t="str">
        <f t="shared" si="312"/>
        <v>theater</v>
      </c>
      <c r="R3977" t="str">
        <f t="shared" si="313"/>
        <v>plays</v>
      </c>
      <c r="S3977" s="12">
        <f>(((K3977/60)/60)/24)+DATE(1970,1,1)</f>
        <v>42534.866875</v>
      </c>
      <c r="T3977" s="12">
        <f t="shared" si="314"/>
        <v>42564.866875</v>
      </c>
    </row>
    <row r="3978" spans="1:20" ht="60" x14ac:dyDescent="0.25">
      <c r="A3978" s="7">
        <f t="shared" si="310"/>
        <v>48</v>
      </c>
      <c r="B3978">
        <v>3976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8">
        <f t="shared" si="311"/>
        <v>62</v>
      </c>
      <c r="Q3978" t="str">
        <f t="shared" si="312"/>
        <v>theater</v>
      </c>
      <c r="R3978" t="str">
        <f t="shared" si="313"/>
        <v>plays</v>
      </c>
      <c r="S3978" s="12">
        <f>(((K3978/60)/60)/24)+DATE(1970,1,1)</f>
        <v>41830.858344907407</v>
      </c>
      <c r="T3978" s="12">
        <f t="shared" si="314"/>
        <v>41852.291666666664</v>
      </c>
    </row>
    <row r="3979" spans="1:20" ht="60" x14ac:dyDescent="0.25">
      <c r="A3979" s="7">
        <f t="shared" si="310"/>
        <v>1</v>
      </c>
      <c r="B3979">
        <v>3977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8">
        <f t="shared" si="311"/>
        <v>217.5</v>
      </c>
      <c r="Q3979" t="str">
        <f t="shared" si="312"/>
        <v>theater</v>
      </c>
      <c r="R3979" t="str">
        <f t="shared" si="313"/>
        <v>plays</v>
      </c>
      <c r="S3979" s="12">
        <f>(((K3979/60)/60)/24)+DATE(1970,1,1)</f>
        <v>42543.788564814815</v>
      </c>
      <c r="T3979" s="12">
        <f t="shared" si="314"/>
        <v>42573.788564814815</v>
      </c>
    </row>
    <row r="3980" spans="1:20" ht="60" x14ac:dyDescent="0.25">
      <c r="A3980" s="7">
        <f t="shared" si="310"/>
        <v>11</v>
      </c>
      <c r="B3980">
        <v>3978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8">
        <f t="shared" si="311"/>
        <v>26.75</v>
      </c>
      <c r="Q3980" t="str">
        <f t="shared" si="312"/>
        <v>theater</v>
      </c>
      <c r="R3980" t="str">
        <f t="shared" si="313"/>
        <v>plays</v>
      </c>
      <c r="S3980" s="12">
        <f>(((K3980/60)/60)/24)+DATE(1970,1,1)</f>
        <v>41975.642974537041</v>
      </c>
      <c r="T3980" s="12">
        <f t="shared" si="314"/>
        <v>42035.642974537041</v>
      </c>
    </row>
    <row r="3981" spans="1:20" ht="60" x14ac:dyDescent="0.25">
      <c r="A3981" s="7">
        <f t="shared" si="310"/>
        <v>2</v>
      </c>
      <c r="B3981">
        <v>3979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8">
        <f t="shared" si="311"/>
        <v>18.333333333333332</v>
      </c>
      <c r="Q3981" t="str">
        <f t="shared" si="312"/>
        <v>theater</v>
      </c>
      <c r="R3981" t="str">
        <f t="shared" si="313"/>
        <v>plays</v>
      </c>
      <c r="S3981" s="12">
        <f>(((K3981/60)/60)/24)+DATE(1970,1,1)</f>
        <v>42069.903437500005</v>
      </c>
      <c r="T3981" s="12">
        <f t="shared" si="314"/>
        <v>42092.833333333328</v>
      </c>
    </row>
    <row r="3982" spans="1:20" ht="60" x14ac:dyDescent="0.25">
      <c r="A3982" s="7">
        <f t="shared" si="310"/>
        <v>18</v>
      </c>
      <c r="B3982">
        <v>3980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8">
        <f t="shared" si="311"/>
        <v>64.285714285714292</v>
      </c>
      <c r="Q3982" t="str">
        <f t="shared" si="312"/>
        <v>theater</v>
      </c>
      <c r="R3982" t="str">
        <f t="shared" si="313"/>
        <v>plays</v>
      </c>
      <c r="S3982" s="12">
        <f>(((K3982/60)/60)/24)+DATE(1970,1,1)</f>
        <v>41795.598923611113</v>
      </c>
      <c r="T3982" s="12">
        <f t="shared" si="314"/>
        <v>41825.598923611113</v>
      </c>
    </row>
    <row r="3983" spans="1:20" ht="45" x14ac:dyDescent="0.25">
      <c r="A3983" s="7">
        <f t="shared" si="310"/>
        <v>4</v>
      </c>
      <c r="B3983">
        <v>3981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8">
        <f t="shared" si="311"/>
        <v>175</v>
      </c>
      <c r="Q3983" t="str">
        <f t="shared" si="312"/>
        <v>theater</v>
      </c>
      <c r="R3983" t="str">
        <f t="shared" si="313"/>
        <v>plays</v>
      </c>
      <c r="S3983" s="12">
        <f>(((K3983/60)/60)/24)+DATE(1970,1,1)</f>
        <v>42508.179965277777</v>
      </c>
      <c r="T3983" s="12">
        <f t="shared" si="314"/>
        <v>42568.179965277777</v>
      </c>
    </row>
    <row r="3984" spans="1:20" ht="60" x14ac:dyDescent="0.25">
      <c r="A3984" s="7">
        <f t="shared" si="310"/>
        <v>20</v>
      </c>
      <c r="B3984">
        <v>3982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8">
        <f t="shared" si="311"/>
        <v>34</v>
      </c>
      <c r="Q3984" t="str">
        <f t="shared" si="312"/>
        <v>theater</v>
      </c>
      <c r="R3984" t="str">
        <f t="shared" si="313"/>
        <v>plays</v>
      </c>
      <c r="S3984" s="12">
        <f>(((K3984/60)/60)/24)+DATE(1970,1,1)</f>
        <v>42132.809953703705</v>
      </c>
      <c r="T3984" s="12">
        <f t="shared" si="314"/>
        <v>42192.809953703705</v>
      </c>
    </row>
    <row r="3985" spans="1:20" ht="60" x14ac:dyDescent="0.25">
      <c r="A3985" s="7">
        <f t="shared" si="310"/>
        <v>35</v>
      </c>
      <c r="B3985">
        <v>3983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8">
        <f t="shared" si="311"/>
        <v>84.282608695652172</v>
      </c>
      <c r="Q3985" t="str">
        <f t="shared" si="312"/>
        <v>theater</v>
      </c>
      <c r="R3985" t="str">
        <f t="shared" si="313"/>
        <v>plays</v>
      </c>
      <c r="S3985" s="12">
        <f>(((K3985/60)/60)/24)+DATE(1970,1,1)</f>
        <v>41747.86986111111</v>
      </c>
      <c r="T3985" s="12">
        <f t="shared" si="314"/>
        <v>41779.290972222225</v>
      </c>
    </row>
    <row r="3986" spans="1:20" ht="60" x14ac:dyDescent="0.25">
      <c r="A3986" s="7">
        <f t="shared" si="310"/>
        <v>6</v>
      </c>
      <c r="B3986">
        <v>3984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8">
        <f t="shared" si="311"/>
        <v>9.5</v>
      </c>
      <c r="Q3986" t="str">
        <f t="shared" si="312"/>
        <v>theater</v>
      </c>
      <c r="R3986" t="str">
        <f t="shared" si="313"/>
        <v>plays</v>
      </c>
      <c r="S3986" s="12">
        <f>(((K3986/60)/60)/24)+DATE(1970,1,1)</f>
        <v>41920.963472222218</v>
      </c>
      <c r="T3986" s="12">
        <f t="shared" si="314"/>
        <v>41951</v>
      </c>
    </row>
    <row r="3987" spans="1:20" ht="60" x14ac:dyDescent="0.25">
      <c r="A3987" s="7">
        <f t="shared" si="310"/>
        <v>32</v>
      </c>
      <c r="B3987">
        <v>3985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8">
        <f t="shared" si="311"/>
        <v>33.736842105263158</v>
      </c>
      <c r="Q3987" t="str">
        <f t="shared" si="312"/>
        <v>theater</v>
      </c>
      <c r="R3987" t="str">
        <f t="shared" si="313"/>
        <v>plays</v>
      </c>
      <c r="S3987" s="12">
        <f>(((K3987/60)/60)/24)+DATE(1970,1,1)</f>
        <v>42399.707407407404</v>
      </c>
      <c r="T3987" s="12">
        <f t="shared" si="314"/>
        <v>42420.878472222219</v>
      </c>
    </row>
    <row r="3988" spans="1:20" ht="60" x14ac:dyDescent="0.25">
      <c r="A3988" s="7">
        <f t="shared" si="310"/>
        <v>10</v>
      </c>
      <c r="B3988">
        <v>3986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8">
        <f t="shared" si="311"/>
        <v>37.53846153846154</v>
      </c>
      <c r="Q3988" t="str">
        <f t="shared" si="312"/>
        <v>theater</v>
      </c>
      <c r="R3988" t="str">
        <f t="shared" si="313"/>
        <v>plays</v>
      </c>
      <c r="S3988" s="12">
        <f>(((K3988/60)/60)/24)+DATE(1970,1,1)</f>
        <v>42467.548541666663</v>
      </c>
      <c r="T3988" s="12">
        <f t="shared" si="314"/>
        <v>42496.544444444444</v>
      </c>
    </row>
    <row r="3989" spans="1:20" ht="45" x14ac:dyDescent="0.25">
      <c r="A3989" s="7">
        <f t="shared" si="310"/>
        <v>38</v>
      </c>
      <c r="B3989">
        <v>3987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8">
        <f t="shared" si="311"/>
        <v>11.615384615384615</v>
      </c>
      <c r="Q3989" t="str">
        <f t="shared" si="312"/>
        <v>theater</v>
      </c>
      <c r="R3989" t="str">
        <f t="shared" si="313"/>
        <v>plays</v>
      </c>
      <c r="S3989" s="12">
        <f>(((K3989/60)/60)/24)+DATE(1970,1,1)</f>
        <v>41765.92465277778</v>
      </c>
      <c r="T3989" s="12">
        <f t="shared" si="314"/>
        <v>41775.92465277778</v>
      </c>
    </row>
    <row r="3990" spans="1:20" ht="30" x14ac:dyDescent="0.25">
      <c r="A3990" s="7">
        <f t="shared" si="310"/>
        <v>2</v>
      </c>
      <c r="B3990">
        <v>3988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8">
        <f t="shared" si="311"/>
        <v>8</v>
      </c>
      <c r="Q3990" t="str">
        <f t="shared" si="312"/>
        <v>theater</v>
      </c>
      <c r="R3990" t="str">
        <f t="shared" si="313"/>
        <v>plays</v>
      </c>
      <c r="S3990" s="12">
        <f>(((K3990/60)/60)/24)+DATE(1970,1,1)</f>
        <v>42230.08116898148</v>
      </c>
      <c r="T3990" s="12">
        <f t="shared" si="314"/>
        <v>42245.08116898148</v>
      </c>
    </row>
    <row r="3991" spans="1:20" ht="60" x14ac:dyDescent="0.25">
      <c r="A3991" s="7">
        <f t="shared" si="310"/>
        <v>0</v>
      </c>
      <c r="B3991">
        <v>3989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8">
        <f t="shared" si="311"/>
        <v>0</v>
      </c>
      <c r="Q3991" t="str">
        <f t="shared" si="312"/>
        <v>theater</v>
      </c>
      <c r="R3991" t="str">
        <f t="shared" si="313"/>
        <v>plays</v>
      </c>
      <c r="S3991" s="12">
        <f>(((K3991/60)/60)/24)+DATE(1970,1,1)</f>
        <v>42286.749780092592</v>
      </c>
      <c r="T3991" s="12">
        <f t="shared" si="314"/>
        <v>42316.791446759264</v>
      </c>
    </row>
    <row r="3992" spans="1:20" ht="45" x14ac:dyDescent="0.25">
      <c r="A3992" s="7">
        <f t="shared" si="310"/>
        <v>4</v>
      </c>
      <c r="B3992">
        <v>3990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8">
        <f t="shared" si="311"/>
        <v>23</v>
      </c>
      <c r="Q3992" t="str">
        <f t="shared" si="312"/>
        <v>theater</v>
      </c>
      <c r="R3992" t="str">
        <f t="shared" si="313"/>
        <v>plays</v>
      </c>
      <c r="S3992" s="12">
        <f>(((K3992/60)/60)/24)+DATE(1970,1,1)</f>
        <v>42401.672372685185</v>
      </c>
      <c r="T3992" s="12">
        <f t="shared" si="314"/>
        <v>42431.672372685185</v>
      </c>
    </row>
    <row r="3993" spans="1:20" ht="30" x14ac:dyDescent="0.25">
      <c r="A3993" s="7">
        <f t="shared" si="310"/>
        <v>20</v>
      </c>
      <c r="B3993">
        <v>3991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8">
        <f t="shared" si="311"/>
        <v>100</v>
      </c>
      <c r="Q3993" t="str">
        <f t="shared" si="312"/>
        <v>theater</v>
      </c>
      <c r="R3993" t="str">
        <f t="shared" si="313"/>
        <v>plays</v>
      </c>
      <c r="S3993" s="12">
        <f>(((K3993/60)/60)/24)+DATE(1970,1,1)</f>
        <v>42125.644467592589</v>
      </c>
      <c r="T3993" s="12">
        <f t="shared" si="314"/>
        <v>42155.644467592589</v>
      </c>
    </row>
    <row r="3994" spans="1:20" ht="45" x14ac:dyDescent="0.25">
      <c r="A3994" s="7">
        <f t="shared" si="310"/>
        <v>5</v>
      </c>
      <c r="B3994">
        <v>3992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8">
        <f t="shared" si="311"/>
        <v>60.111111111111114</v>
      </c>
      <c r="Q3994" t="str">
        <f t="shared" si="312"/>
        <v>theater</v>
      </c>
      <c r="R3994" t="str">
        <f t="shared" si="313"/>
        <v>plays</v>
      </c>
      <c r="S3994" s="12">
        <f>(((K3994/60)/60)/24)+DATE(1970,1,1)</f>
        <v>42289.94049768518</v>
      </c>
      <c r="T3994" s="12">
        <f t="shared" si="314"/>
        <v>42349.982164351852</v>
      </c>
    </row>
    <row r="3995" spans="1:20" ht="45" x14ac:dyDescent="0.25">
      <c r="A3995" s="7">
        <f t="shared" si="310"/>
        <v>0</v>
      </c>
      <c r="B3995">
        <v>3993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8">
        <f t="shared" si="311"/>
        <v>3</v>
      </c>
      <c r="Q3995" t="str">
        <f t="shared" si="312"/>
        <v>theater</v>
      </c>
      <c r="R3995" t="str">
        <f t="shared" si="313"/>
        <v>plays</v>
      </c>
      <c r="S3995" s="12">
        <f>(((K3995/60)/60)/24)+DATE(1970,1,1)</f>
        <v>42107.864722222221</v>
      </c>
      <c r="T3995" s="12">
        <f t="shared" si="314"/>
        <v>42137.864722222221</v>
      </c>
    </row>
    <row r="3996" spans="1:20" ht="45" x14ac:dyDescent="0.25">
      <c r="A3996" s="7">
        <f t="shared" si="310"/>
        <v>0</v>
      </c>
      <c r="B3996">
        <v>3994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8">
        <f t="shared" si="311"/>
        <v>5</v>
      </c>
      <c r="Q3996" t="str">
        <f t="shared" si="312"/>
        <v>theater</v>
      </c>
      <c r="R3996" t="str">
        <f t="shared" si="313"/>
        <v>plays</v>
      </c>
      <c r="S3996" s="12">
        <f>(((K3996/60)/60)/24)+DATE(1970,1,1)</f>
        <v>41809.389930555553</v>
      </c>
      <c r="T3996" s="12">
        <f t="shared" si="314"/>
        <v>41839.389930555553</v>
      </c>
    </row>
    <row r="3997" spans="1:20" ht="60" x14ac:dyDescent="0.25">
      <c r="A3997" s="7">
        <f t="shared" si="310"/>
        <v>35</v>
      </c>
      <c r="B3997">
        <v>3995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8">
        <f t="shared" si="311"/>
        <v>17.5</v>
      </c>
      <c r="Q3997" t="str">
        <f t="shared" si="312"/>
        <v>theater</v>
      </c>
      <c r="R3997" t="str">
        <f t="shared" si="313"/>
        <v>plays</v>
      </c>
      <c r="S3997" s="12">
        <f>(((K3997/60)/60)/24)+DATE(1970,1,1)</f>
        <v>42019.683761574073</v>
      </c>
      <c r="T3997" s="12">
        <f t="shared" si="314"/>
        <v>42049.477083333331</v>
      </c>
    </row>
    <row r="3998" spans="1:20" ht="45" x14ac:dyDescent="0.25">
      <c r="A3998" s="7">
        <f t="shared" si="310"/>
        <v>17</v>
      </c>
      <c r="B3998">
        <v>3996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8">
        <f t="shared" si="311"/>
        <v>29.235294117647058</v>
      </c>
      <c r="Q3998" t="str">
        <f t="shared" si="312"/>
        <v>theater</v>
      </c>
      <c r="R3998" t="str">
        <f t="shared" si="313"/>
        <v>plays</v>
      </c>
      <c r="S3998" s="12">
        <f>(((K3998/60)/60)/24)+DATE(1970,1,1)</f>
        <v>41950.26694444444</v>
      </c>
      <c r="T3998" s="12">
        <f t="shared" si="314"/>
        <v>41963.669444444444</v>
      </c>
    </row>
    <row r="3999" spans="1:20" ht="60" x14ac:dyDescent="0.25">
      <c r="A3999" s="7">
        <f t="shared" si="310"/>
        <v>0</v>
      </c>
      <c r="B3999">
        <v>3997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8">
        <f t="shared" si="311"/>
        <v>0</v>
      </c>
      <c r="Q3999" t="str">
        <f t="shared" si="312"/>
        <v>theater</v>
      </c>
      <c r="R3999" t="str">
        <f t="shared" si="313"/>
        <v>plays</v>
      </c>
      <c r="S3999" s="12">
        <f>(((K3999/60)/60)/24)+DATE(1970,1,1)</f>
        <v>42069.391446759255</v>
      </c>
      <c r="T3999" s="12">
        <f t="shared" si="314"/>
        <v>42099.349780092598</v>
      </c>
    </row>
    <row r="4000" spans="1:20" ht="45" x14ac:dyDescent="0.25">
      <c r="A4000" s="7">
        <f t="shared" si="310"/>
        <v>57</v>
      </c>
      <c r="B4000">
        <v>3998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8">
        <f t="shared" si="311"/>
        <v>59.583333333333336</v>
      </c>
      <c r="Q4000" t="str">
        <f t="shared" si="312"/>
        <v>theater</v>
      </c>
      <c r="R4000" t="str">
        <f t="shared" si="313"/>
        <v>plays</v>
      </c>
      <c r="S4000" s="12">
        <f>(((K4000/60)/60)/24)+DATE(1970,1,1)</f>
        <v>42061.963263888887</v>
      </c>
      <c r="T4000" s="12">
        <f t="shared" si="314"/>
        <v>42091.921597222223</v>
      </c>
    </row>
    <row r="4001" spans="1:20" ht="45" x14ac:dyDescent="0.25">
      <c r="A4001" s="7">
        <f t="shared" si="310"/>
        <v>17</v>
      </c>
      <c r="B4001">
        <v>3999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8">
        <f t="shared" si="311"/>
        <v>82.571428571428569</v>
      </c>
      <c r="Q4001" t="str">
        <f t="shared" si="312"/>
        <v>theater</v>
      </c>
      <c r="R4001" t="str">
        <f t="shared" si="313"/>
        <v>plays</v>
      </c>
      <c r="S4001" s="12">
        <f>(((K4001/60)/60)/24)+DATE(1970,1,1)</f>
        <v>41842.828680555554</v>
      </c>
      <c r="T4001" s="12">
        <f t="shared" si="314"/>
        <v>41882.827650462961</v>
      </c>
    </row>
    <row r="4002" spans="1:20" ht="30" x14ac:dyDescent="0.25">
      <c r="A4002" s="7">
        <f t="shared" si="310"/>
        <v>0</v>
      </c>
      <c r="B4002">
        <v>4000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8">
        <f t="shared" si="311"/>
        <v>10</v>
      </c>
      <c r="Q4002" t="str">
        <f t="shared" si="312"/>
        <v>theater</v>
      </c>
      <c r="R4002" t="str">
        <f t="shared" si="313"/>
        <v>plays</v>
      </c>
      <c r="S4002" s="12">
        <f>(((K4002/60)/60)/24)+DATE(1970,1,1)</f>
        <v>42437.64534722222</v>
      </c>
      <c r="T4002" s="12">
        <f t="shared" si="314"/>
        <v>42497.603680555556</v>
      </c>
    </row>
    <row r="4003" spans="1:20" ht="60" x14ac:dyDescent="0.25">
      <c r="A4003" s="7">
        <f t="shared" si="310"/>
        <v>38</v>
      </c>
      <c r="B4003">
        <v>4001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8">
        <f t="shared" si="311"/>
        <v>32.357142857142854</v>
      </c>
      <c r="Q4003" t="str">
        <f t="shared" si="312"/>
        <v>theater</v>
      </c>
      <c r="R4003" t="str">
        <f t="shared" si="313"/>
        <v>plays</v>
      </c>
      <c r="S4003" s="12">
        <f>(((K4003/60)/60)/24)+DATE(1970,1,1)</f>
        <v>42775.964212962965</v>
      </c>
      <c r="T4003" s="12">
        <f t="shared" si="314"/>
        <v>42795.791666666672</v>
      </c>
    </row>
    <row r="4004" spans="1:20" ht="60" x14ac:dyDescent="0.25">
      <c r="A4004" s="7">
        <f t="shared" si="310"/>
        <v>2</v>
      </c>
      <c r="B4004">
        <v>4002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8">
        <f t="shared" si="311"/>
        <v>5.75</v>
      </c>
      <c r="Q4004" t="str">
        <f t="shared" si="312"/>
        <v>theater</v>
      </c>
      <c r="R4004" t="str">
        <f t="shared" si="313"/>
        <v>plays</v>
      </c>
      <c r="S4004" s="12">
        <f>(((K4004/60)/60)/24)+DATE(1970,1,1)</f>
        <v>41879.043530092589</v>
      </c>
      <c r="T4004" s="12">
        <f t="shared" si="314"/>
        <v>41909.043530092589</v>
      </c>
    </row>
    <row r="4005" spans="1:20" ht="45" x14ac:dyDescent="0.25">
      <c r="A4005" s="7">
        <f t="shared" si="310"/>
        <v>10</v>
      </c>
      <c r="B4005">
        <v>4003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8">
        <f t="shared" si="311"/>
        <v>100.5</v>
      </c>
      <c r="Q4005" t="str">
        <f t="shared" si="312"/>
        <v>theater</v>
      </c>
      <c r="R4005" t="str">
        <f t="shared" si="313"/>
        <v>plays</v>
      </c>
      <c r="S4005" s="12">
        <f>(((K4005/60)/60)/24)+DATE(1970,1,1)</f>
        <v>42020.587349537032</v>
      </c>
      <c r="T4005" s="12">
        <f t="shared" si="314"/>
        <v>42050.587349537032</v>
      </c>
    </row>
    <row r="4006" spans="1:20" x14ac:dyDescent="0.25">
      <c r="A4006" s="7">
        <f t="shared" si="310"/>
        <v>0</v>
      </c>
      <c r="B4006">
        <v>4004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8">
        <f t="shared" si="311"/>
        <v>1</v>
      </c>
      <c r="Q4006" t="str">
        <f t="shared" si="312"/>
        <v>theater</v>
      </c>
      <c r="R4006" t="str">
        <f t="shared" si="313"/>
        <v>plays</v>
      </c>
      <c r="S4006" s="12">
        <f>(((K4006/60)/60)/24)+DATE(1970,1,1)</f>
        <v>41890.16269675926</v>
      </c>
      <c r="T4006" s="12">
        <f t="shared" si="314"/>
        <v>41920.16269675926</v>
      </c>
    </row>
    <row r="4007" spans="1:20" ht="45" x14ac:dyDescent="0.25">
      <c r="A4007" s="7">
        <f t="shared" si="310"/>
        <v>1</v>
      </c>
      <c r="B4007">
        <v>4005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8">
        <f t="shared" si="311"/>
        <v>20</v>
      </c>
      <c r="Q4007" t="str">
        <f t="shared" si="312"/>
        <v>theater</v>
      </c>
      <c r="R4007" t="str">
        <f t="shared" si="313"/>
        <v>plays</v>
      </c>
      <c r="S4007" s="12">
        <f>(((K4007/60)/60)/24)+DATE(1970,1,1)</f>
        <v>41872.807696759257</v>
      </c>
      <c r="T4007" s="12">
        <f t="shared" si="314"/>
        <v>41932.807696759257</v>
      </c>
    </row>
    <row r="4008" spans="1:20" ht="60" x14ac:dyDescent="0.25">
      <c r="A4008" s="7">
        <f t="shared" si="310"/>
        <v>0</v>
      </c>
      <c r="B4008">
        <v>4006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8">
        <f t="shared" si="311"/>
        <v>2</v>
      </c>
      <c r="Q4008" t="str">
        <f t="shared" si="312"/>
        <v>theater</v>
      </c>
      <c r="R4008" t="str">
        <f t="shared" si="313"/>
        <v>plays</v>
      </c>
      <c r="S4008" s="12">
        <f>(((K4008/60)/60)/24)+DATE(1970,1,1)</f>
        <v>42391.772997685184</v>
      </c>
      <c r="T4008" s="12">
        <f t="shared" si="314"/>
        <v>42416.772997685184</v>
      </c>
    </row>
    <row r="4009" spans="1:20" ht="45" x14ac:dyDescent="0.25">
      <c r="A4009" s="7">
        <f t="shared" si="310"/>
        <v>0</v>
      </c>
      <c r="B4009">
        <v>4007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8">
        <f t="shared" si="311"/>
        <v>5</v>
      </c>
      <c r="Q4009" t="str">
        <f t="shared" si="312"/>
        <v>theater</v>
      </c>
      <c r="R4009" t="str">
        <f t="shared" si="313"/>
        <v>plays</v>
      </c>
      <c r="S4009" s="12">
        <f>(((K4009/60)/60)/24)+DATE(1970,1,1)</f>
        <v>41848.772928240738</v>
      </c>
      <c r="T4009" s="12">
        <f t="shared" si="314"/>
        <v>41877.686111111114</v>
      </c>
    </row>
    <row r="4010" spans="1:20" ht="60" x14ac:dyDescent="0.25">
      <c r="A4010" s="7">
        <f t="shared" si="310"/>
        <v>6</v>
      </c>
      <c r="B4010">
        <v>4008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8">
        <f t="shared" si="311"/>
        <v>15</v>
      </c>
      <c r="Q4010" t="str">
        <f t="shared" si="312"/>
        <v>theater</v>
      </c>
      <c r="R4010" t="str">
        <f t="shared" si="313"/>
        <v>plays</v>
      </c>
      <c r="S4010" s="12">
        <f>(((K4010/60)/60)/24)+DATE(1970,1,1)</f>
        <v>42177.964201388888</v>
      </c>
      <c r="T4010" s="12">
        <f t="shared" si="314"/>
        <v>42207.964201388888</v>
      </c>
    </row>
    <row r="4011" spans="1:20" ht="45" x14ac:dyDescent="0.25">
      <c r="A4011" s="7">
        <f t="shared" si="310"/>
        <v>4</v>
      </c>
      <c r="B4011">
        <v>4009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8">
        <f t="shared" si="311"/>
        <v>25</v>
      </c>
      <c r="Q4011" t="str">
        <f t="shared" si="312"/>
        <v>theater</v>
      </c>
      <c r="R4011" t="str">
        <f t="shared" si="313"/>
        <v>plays</v>
      </c>
      <c r="S4011" s="12">
        <f>(((K4011/60)/60)/24)+DATE(1970,1,1)</f>
        <v>41851.700925925928</v>
      </c>
      <c r="T4011" s="12">
        <f t="shared" si="314"/>
        <v>41891.700925925928</v>
      </c>
    </row>
    <row r="4012" spans="1:20" ht="45" x14ac:dyDescent="0.25">
      <c r="A4012" s="7">
        <f t="shared" si="310"/>
        <v>24</v>
      </c>
      <c r="B4012">
        <v>4010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8">
        <f t="shared" si="311"/>
        <v>45.842105263157897</v>
      </c>
      <c r="Q4012" t="str">
        <f t="shared" si="312"/>
        <v>theater</v>
      </c>
      <c r="R4012" t="str">
        <f t="shared" si="313"/>
        <v>plays</v>
      </c>
      <c r="S4012" s="12">
        <f>(((K4012/60)/60)/24)+DATE(1970,1,1)</f>
        <v>41921.770439814813</v>
      </c>
      <c r="T4012" s="12">
        <f t="shared" si="314"/>
        <v>41938.770439814813</v>
      </c>
    </row>
    <row r="4013" spans="1:20" ht="60" x14ac:dyDescent="0.25">
      <c r="A4013" s="7">
        <f t="shared" si="310"/>
        <v>8</v>
      </c>
      <c r="B4013">
        <v>4011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8">
        <f t="shared" si="311"/>
        <v>4.75</v>
      </c>
      <c r="Q4013" t="str">
        <f t="shared" si="312"/>
        <v>theater</v>
      </c>
      <c r="R4013" t="str">
        <f t="shared" si="313"/>
        <v>plays</v>
      </c>
      <c r="S4013" s="12">
        <f>(((K4013/60)/60)/24)+DATE(1970,1,1)</f>
        <v>42002.54488425926</v>
      </c>
      <c r="T4013" s="12">
        <f t="shared" si="314"/>
        <v>42032.54488425926</v>
      </c>
    </row>
    <row r="4014" spans="1:20" ht="60" x14ac:dyDescent="0.25">
      <c r="A4014" s="7">
        <f t="shared" si="310"/>
        <v>0</v>
      </c>
      <c r="B4014">
        <v>4012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8">
        <f t="shared" si="311"/>
        <v>0</v>
      </c>
      <c r="Q4014" t="str">
        <f t="shared" si="312"/>
        <v>theater</v>
      </c>
      <c r="R4014" t="str">
        <f t="shared" si="313"/>
        <v>plays</v>
      </c>
      <c r="S4014" s="12">
        <f>(((K4014/60)/60)/24)+DATE(1970,1,1)</f>
        <v>42096.544548611113</v>
      </c>
      <c r="T4014" s="12">
        <f t="shared" si="314"/>
        <v>42126.544548611113</v>
      </c>
    </row>
    <row r="4015" spans="1:20" ht="60" x14ac:dyDescent="0.25">
      <c r="A4015" s="7">
        <f t="shared" si="310"/>
        <v>1</v>
      </c>
      <c r="B4015">
        <v>4013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8">
        <f t="shared" si="311"/>
        <v>13</v>
      </c>
      <c r="Q4015" t="str">
        <f t="shared" si="312"/>
        <v>theater</v>
      </c>
      <c r="R4015" t="str">
        <f t="shared" si="313"/>
        <v>plays</v>
      </c>
      <c r="S4015" s="12">
        <f>(((K4015/60)/60)/24)+DATE(1970,1,1)</f>
        <v>42021.301192129627</v>
      </c>
      <c r="T4015" s="12">
        <f t="shared" si="314"/>
        <v>42051.301192129627</v>
      </c>
    </row>
    <row r="4016" spans="1:20" ht="60" x14ac:dyDescent="0.25">
      <c r="A4016" s="7">
        <f t="shared" si="310"/>
        <v>0</v>
      </c>
      <c r="B4016">
        <v>4014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8">
        <f t="shared" si="311"/>
        <v>0</v>
      </c>
      <c r="Q4016" t="str">
        <f t="shared" si="312"/>
        <v>theater</v>
      </c>
      <c r="R4016" t="str">
        <f t="shared" si="313"/>
        <v>plays</v>
      </c>
      <c r="S4016" s="12">
        <f>(((K4016/60)/60)/24)+DATE(1970,1,1)</f>
        <v>42419.246168981481</v>
      </c>
      <c r="T4016" s="12">
        <f t="shared" si="314"/>
        <v>42434.246168981481</v>
      </c>
    </row>
    <row r="4017" spans="1:20" ht="60" x14ac:dyDescent="0.25">
      <c r="A4017" s="7">
        <f t="shared" si="310"/>
        <v>0</v>
      </c>
      <c r="B4017">
        <v>4015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8">
        <f t="shared" si="311"/>
        <v>1</v>
      </c>
      <c r="Q4017" t="str">
        <f t="shared" si="312"/>
        <v>theater</v>
      </c>
      <c r="R4017" t="str">
        <f t="shared" si="313"/>
        <v>plays</v>
      </c>
      <c r="S4017" s="12">
        <f>(((K4017/60)/60)/24)+DATE(1970,1,1)</f>
        <v>42174.780821759254</v>
      </c>
      <c r="T4017" s="12">
        <f t="shared" si="314"/>
        <v>42204.780821759254</v>
      </c>
    </row>
    <row r="4018" spans="1:20" ht="60" x14ac:dyDescent="0.25">
      <c r="A4018" s="7">
        <f t="shared" si="310"/>
        <v>14</v>
      </c>
      <c r="B4018">
        <v>4016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8">
        <f t="shared" si="311"/>
        <v>10</v>
      </c>
      <c r="Q4018" t="str">
        <f t="shared" si="312"/>
        <v>theater</v>
      </c>
      <c r="R4018" t="str">
        <f t="shared" si="313"/>
        <v>plays</v>
      </c>
      <c r="S4018" s="12">
        <f>(((K4018/60)/60)/24)+DATE(1970,1,1)</f>
        <v>41869.872685185182</v>
      </c>
      <c r="T4018" s="12">
        <f t="shared" si="314"/>
        <v>41899.872685185182</v>
      </c>
    </row>
    <row r="4019" spans="1:20" ht="60" x14ac:dyDescent="0.25">
      <c r="A4019" s="7">
        <f t="shared" si="310"/>
        <v>1</v>
      </c>
      <c r="B4019">
        <v>4017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8">
        <f t="shared" si="311"/>
        <v>52.5</v>
      </c>
      <c r="Q4019" t="str">
        <f t="shared" si="312"/>
        <v>theater</v>
      </c>
      <c r="R4019" t="str">
        <f t="shared" si="313"/>
        <v>plays</v>
      </c>
      <c r="S4019" s="12">
        <f>(((K4019/60)/60)/24)+DATE(1970,1,1)</f>
        <v>41856.672152777777</v>
      </c>
      <c r="T4019" s="12">
        <f t="shared" si="314"/>
        <v>41886.672152777777</v>
      </c>
    </row>
    <row r="4020" spans="1:20" ht="30" x14ac:dyDescent="0.25">
      <c r="A4020" s="7">
        <f t="shared" si="310"/>
        <v>9</v>
      </c>
      <c r="B4020">
        <v>4018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8">
        <f t="shared" si="311"/>
        <v>32.5</v>
      </c>
      <c r="Q4020" t="str">
        <f t="shared" si="312"/>
        <v>theater</v>
      </c>
      <c r="R4020" t="str">
        <f t="shared" si="313"/>
        <v>plays</v>
      </c>
      <c r="S4020" s="12">
        <f>(((K4020/60)/60)/24)+DATE(1970,1,1)</f>
        <v>42620.91097222222</v>
      </c>
      <c r="T4020" s="12">
        <f t="shared" si="314"/>
        <v>42650.91097222222</v>
      </c>
    </row>
    <row r="4021" spans="1:20" ht="60" x14ac:dyDescent="0.25">
      <c r="A4021" s="7">
        <f t="shared" si="310"/>
        <v>1</v>
      </c>
      <c r="B4021">
        <v>4019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8">
        <f t="shared" si="311"/>
        <v>7.25</v>
      </c>
      <c r="Q4021" t="str">
        <f t="shared" si="312"/>
        <v>theater</v>
      </c>
      <c r="R4021" t="str">
        <f t="shared" si="313"/>
        <v>plays</v>
      </c>
      <c r="S4021" s="12">
        <f>(((K4021/60)/60)/24)+DATE(1970,1,1)</f>
        <v>42417.675879629634</v>
      </c>
      <c r="T4021" s="12">
        <f t="shared" si="314"/>
        <v>42475.686111111107</v>
      </c>
    </row>
    <row r="4022" spans="1:20" ht="60" x14ac:dyDescent="0.25">
      <c r="A4022" s="7">
        <f t="shared" si="310"/>
        <v>17</v>
      </c>
      <c r="B4022">
        <v>4020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8">
        <f t="shared" si="311"/>
        <v>33.333333333333336</v>
      </c>
      <c r="Q4022" t="str">
        <f t="shared" si="312"/>
        <v>theater</v>
      </c>
      <c r="R4022" t="str">
        <f t="shared" si="313"/>
        <v>plays</v>
      </c>
      <c r="S4022" s="12">
        <f>(((K4022/60)/60)/24)+DATE(1970,1,1)</f>
        <v>42057.190960648149</v>
      </c>
      <c r="T4022" s="12">
        <f t="shared" si="314"/>
        <v>42087.149293981478</v>
      </c>
    </row>
    <row r="4023" spans="1:20" ht="45" x14ac:dyDescent="0.25">
      <c r="A4023" s="7">
        <f t="shared" si="310"/>
        <v>1</v>
      </c>
      <c r="B4023">
        <v>4021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8">
        <f t="shared" si="311"/>
        <v>62.5</v>
      </c>
      <c r="Q4023" t="str">
        <f t="shared" si="312"/>
        <v>theater</v>
      </c>
      <c r="R4023" t="str">
        <f t="shared" si="313"/>
        <v>plays</v>
      </c>
      <c r="S4023" s="12">
        <f>(((K4023/60)/60)/24)+DATE(1970,1,1)</f>
        <v>41878.911550925928</v>
      </c>
      <c r="T4023" s="12">
        <f t="shared" si="314"/>
        <v>41938.911550925928</v>
      </c>
    </row>
    <row r="4024" spans="1:20" ht="30" x14ac:dyDescent="0.25">
      <c r="A4024" s="7">
        <f t="shared" si="310"/>
        <v>70</v>
      </c>
      <c r="B4024">
        <v>4022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8">
        <f t="shared" si="311"/>
        <v>63.558375634517766</v>
      </c>
      <c r="Q4024" t="str">
        <f t="shared" si="312"/>
        <v>theater</v>
      </c>
      <c r="R4024" t="str">
        <f t="shared" si="313"/>
        <v>plays</v>
      </c>
      <c r="S4024" s="12">
        <f>(((K4024/60)/60)/24)+DATE(1970,1,1)</f>
        <v>41990.584108796291</v>
      </c>
      <c r="T4024" s="12">
        <f t="shared" si="314"/>
        <v>42036.120833333334</v>
      </c>
    </row>
    <row r="4025" spans="1:20" ht="45" x14ac:dyDescent="0.25">
      <c r="A4025" s="7">
        <f t="shared" si="310"/>
        <v>0</v>
      </c>
      <c r="B4025">
        <v>4023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8">
        <f t="shared" si="311"/>
        <v>0</v>
      </c>
      <c r="Q4025" t="str">
        <f t="shared" si="312"/>
        <v>theater</v>
      </c>
      <c r="R4025" t="str">
        <f t="shared" si="313"/>
        <v>plays</v>
      </c>
      <c r="S4025" s="12">
        <f>(((K4025/60)/60)/24)+DATE(1970,1,1)</f>
        <v>42408.999571759254</v>
      </c>
      <c r="T4025" s="12">
        <f t="shared" si="314"/>
        <v>42453.957905092597</v>
      </c>
    </row>
    <row r="4026" spans="1:20" ht="60" x14ac:dyDescent="0.25">
      <c r="A4026" s="7">
        <f t="shared" si="310"/>
        <v>1</v>
      </c>
      <c r="B4026">
        <v>4024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8">
        <f t="shared" si="311"/>
        <v>10</v>
      </c>
      <c r="Q4026" t="str">
        <f t="shared" si="312"/>
        <v>theater</v>
      </c>
      <c r="R4026" t="str">
        <f t="shared" si="313"/>
        <v>plays</v>
      </c>
      <c r="S4026" s="12">
        <f>(((K4026/60)/60)/24)+DATE(1970,1,1)</f>
        <v>42217.670104166667</v>
      </c>
      <c r="T4026" s="12">
        <f t="shared" si="314"/>
        <v>42247.670104166667</v>
      </c>
    </row>
    <row r="4027" spans="1:20" ht="60" x14ac:dyDescent="0.25">
      <c r="A4027" s="7">
        <f t="shared" si="310"/>
        <v>5</v>
      </c>
      <c r="B4027">
        <v>4025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8">
        <f t="shared" si="311"/>
        <v>62.5</v>
      </c>
      <c r="Q4027" t="str">
        <f t="shared" si="312"/>
        <v>theater</v>
      </c>
      <c r="R4027" t="str">
        <f t="shared" si="313"/>
        <v>plays</v>
      </c>
      <c r="S4027" s="12">
        <f>(((K4027/60)/60)/24)+DATE(1970,1,1)</f>
        <v>42151.237685185188</v>
      </c>
      <c r="T4027" s="12">
        <f t="shared" si="314"/>
        <v>42211.237685185188</v>
      </c>
    </row>
    <row r="4028" spans="1:20" ht="45" x14ac:dyDescent="0.25">
      <c r="A4028" s="7">
        <f t="shared" si="310"/>
        <v>0</v>
      </c>
      <c r="B4028">
        <v>4026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8">
        <f t="shared" si="311"/>
        <v>0</v>
      </c>
      <c r="Q4028" t="str">
        <f t="shared" si="312"/>
        <v>theater</v>
      </c>
      <c r="R4028" t="str">
        <f t="shared" si="313"/>
        <v>plays</v>
      </c>
      <c r="S4028" s="12">
        <f>(((K4028/60)/60)/24)+DATE(1970,1,1)</f>
        <v>42282.655543981484</v>
      </c>
      <c r="T4028" s="12">
        <f t="shared" si="314"/>
        <v>42342.697210648148</v>
      </c>
    </row>
    <row r="4029" spans="1:20" ht="60" x14ac:dyDescent="0.25">
      <c r="A4029" s="7">
        <f t="shared" si="310"/>
        <v>7</v>
      </c>
      <c r="B4029">
        <v>4027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8">
        <f t="shared" si="311"/>
        <v>30.714285714285715</v>
      </c>
      <c r="Q4029" t="str">
        <f t="shared" si="312"/>
        <v>theater</v>
      </c>
      <c r="R4029" t="str">
        <f t="shared" si="313"/>
        <v>plays</v>
      </c>
      <c r="S4029" s="12">
        <f>(((K4029/60)/60)/24)+DATE(1970,1,1)</f>
        <v>42768.97084490741</v>
      </c>
      <c r="T4029" s="12">
        <f t="shared" si="314"/>
        <v>42789.041666666672</v>
      </c>
    </row>
    <row r="4030" spans="1:20" ht="45" x14ac:dyDescent="0.25">
      <c r="A4030" s="7">
        <f t="shared" si="310"/>
        <v>28</v>
      </c>
      <c r="B4030">
        <v>4028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8">
        <f t="shared" si="311"/>
        <v>51</v>
      </c>
      <c r="Q4030" t="str">
        <f t="shared" si="312"/>
        <v>theater</v>
      </c>
      <c r="R4030" t="str">
        <f t="shared" si="313"/>
        <v>plays</v>
      </c>
      <c r="S4030" s="12">
        <f>(((K4030/60)/60)/24)+DATE(1970,1,1)</f>
        <v>41765.938657407409</v>
      </c>
      <c r="T4030" s="12">
        <f t="shared" si="314"/>
        <v>41795.938657407409</v>
      </c>
    </row>
    <row r="4031" spans="1:20" ht="45" x14ac:dyDescent="0.25">
      <c r="A4031" s="7">
        <f t="shared" si="310"/>
        <v>0</v>
      </c>
      <c r="B4031">
        <v>4029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8">
        <f t="shared" si="311"/>
        <v>0</v>
      </c>
      <c r="Q4031" t="str">
        <f t="shared" si="312"/>
        <v>theater</v>
      </c>
      <c r="R4031" t="str">
        <f t="shared" si="313"/>
        <v>plays</v>
      </c>
      <c r="S4031" s="12">
        <f>(((K4031/60)/60)/24)+DATE(1970,1,1)</f>
        <v>42322.025115740747</v>
      </c>
      <c r="T4031" s="12">
        <f t="shared" si="314"/>
        <v>42352.025115740747</v>
      </c>
    </row>
    <row r="4032" spans="1:20" ht="60" x14ac:dyDescent="0.25">
      <c r="A4032" s="7">
        <f t="shared" si="310"/>
        <v>16</v>
      </c>
      <c r="B4032">
        <v>4030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8">
        <f t="shared" si="311"/>
        <v>66.666666666666671</v>
      </c>
      <c r="Q4032" t="str">
        <f t="shared" si="312"/>
        <v>theater</v>
      </c>
      <c r="R4032" t="str">
        <f t="shared" si="313"/>
        <v>plays</v>
      </c>
      <c r="S4032" s="12">
        <f>(((K4032/60)/60)/24)+DATE(1970,1,1)</f>
        <v>42374.655081018514</v>
      </c>
      <c r="T4032" s="12">
        <f t="shared" si="314"/>
        <v>42403.784027777772</v>
      </c>
    </row>
    <row r="4033" spans="1:20" ht="60" x14ac:dyDescent="0.25">
      <c r="A4033" s="7">
        <f t="shared" si="310"/>
        <v>0</v>
      </c>
      <c r="B4033">
        <v>4031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8">
        <f t="shared" si="311"/>
        <v>0</v>
      </c>
      <c r="Q4033" t="str">
        <f t="shared" si="312"/>
        <v>theater</v>
      </c>
      <c r="R4033" t="str">
        <f t="shared" si="313"/>
        <v>plays</v>
      </c>
      <c r="S4033" s="12">
        <f>(((K4033/60)/60)/24)+DATE(1970,1,1)</f>
        <v>41941.585231481484</v>
      </c>
      <c r="T4033" s="12">
        <f t="shared" si="314"/>
        <v>41991.626898148148</v>
      </c>
    </row>
    <row r="4034" spans="1:20" ht="60" x14ac:dyDescent="0.25">
      <c r="A4034" s="7">
        <f t="shared" si="310"/>
        <v>7</v>
      </c>
      <c r="B4034">
        <v>4032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8">
        <f t="shared" si="311"/>
        <v>59</v>
      </c>
      <c r="Q4034" t="str">
        <f t="shared" si="312"/>
        <v>theater</v>
      </c>
      <c r="R4034" t="str">
        <f t="shared" si="313"/>
        <v>plays</v>
      </c>
      <c r="S4034" s="12">
        <f>(((K4034/60)/60)/24)+DATE(1970,1,1)</f>
        <v>42293.809212962966</v>
      </c>
      <c r="T4034" s="12">
        <f t="shared" si="314"/>
        <v>42353.85087962963</v>
      </c>
    </row>
    <row r="4035" spans="1:20" ht="45" x14ac:dyDescent="0.25">
      <c r="A4035" s="7">
        <f t="shared" ref="A4035:A4098" si="315">IF(E4035&gt;0,ROUND(100*F4035/E4035,0),0)</f>
        <v>26</v>
      </c>
      <c r="B4035">
        <v>4033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8">
        <f t="shared" ref="P4035:P4098" si="316">IF(M4035&gt;0,F4035/M4035,0)</f>
        <v>65.340319148936175</v>
      </c>
      <c r="Q4035" t="str">
        <f t="shared" ref="Q4035:Q4098" si="317">MID(O4035,1,FIND("/",O4035)-1)</f>
        <v>theater</v>
      </c>
      <c r="R4035" t="str">
        <f t="shared" ref="R4035:R4098" si="318">MID(O4035,FIND("/",O4035)+1,LEN(O4035)-FIND("/",O4035))</f>
        <v>plays</v>
      </c>
      <c r="S4035" s="12">
        <f>(((K4035/60)/60)/24)+DATE(1970,1,1)</f>
        <v>42614.268796296295</v>
      </c>
      <c r="T4035" s="12">
        <f t="shared" ref="T4035:T4098" si="319">(((J4035/60)/60)/24)+DATE(1970,1,1)</f>
        <v>42645.375</v>
      </c>
    </row>
    <row r="4036" spans="1:20" ht="60" x14ac:dyDescent="0.25">
      <c r="A4036" s="7">
        <f t="shared" si="315"/>
        <v>1</v>
      </c>
      <c r="B4036">
        <v>4034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8">
        <f t="shared" si="316"/>
        <v>100</v>
      </c>
      <c r="Q4036" t="str">
        <f t="shared" si="317"/>
        <v>theater</v>
      </c>
      <c r="R4036" t="str">
        <f t="shared" si="318"/>
        <v>plays</v>
      </c>
      <c r="S4036" s="12">
        <f>(((K4036/60)/60)/24)+DATE(1970,1,1)</f>
        <v>42067.947337962964</v>
      </c>
      <c r="T4036" s="12">
        <f t="shared" si="319"/>
        <v>42097.905671296292</v>
      </c>
    </row>
    <row r="4037" spans="1:20" ht="30" x14ac:dyDescent="0.25">
      <c r="A4037" s="7">
        <f t="shared" si="315"/>
        <v>37</v>
      </c>
      <c r="B4037">
        <v>4035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8">
        <f t="shared" si="316"/>
        <v>147.4</v>
      </c>
      <c r="Q4037" t="str">
        <f t="shared" si="317"/>
        <v>theater</v>
      </c>
      <c r="R4037" t="str">
        <f t="shared" si="318"/>
        <v>plays</v>
      </c>
      <c r="S4037" s="12">
        <f>(((K4037/60)/60)/24)+DATE(1970,1,1)</f>
        <v>41903.882951388885</v>
      </c>
      <c r="T4037" s="12">
        <f t="shared" si="319"/>
        <v>41933.882951388885</v>
      </c>
    </row>
    <row r="4038" spans="1:20" ht="45" x14ac:dyDescent="0.25">
      <c r="A4038" s="7">
        <f t="shared" si="315"/>
        <v>47</v>
      </c>
      <c r="B4038">
        <v>4036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8">
        <f t="shared" si="316"/>
        <v>166.05882352941177</v>
      </c>
      <c r="Q4038" t="str">
        <f t="shared" si="317"/>
        <v>theater</v>
      </c>
      <c r="R4038" t="str">
        <f t="shared" si="318"/>
        <v>plays</v>
      </c>
      <c r="S4038" s="12">
        <f>(((K4038/60)/60)/24)+DATE(1970,1,1)</f>
        <v>41804.937083333331</v>
      </c>
      <c r="T4038" s="12">
        <f t="shared" si="319"/>
        <v>41821.9375</v>
      </c>
    </row>
    <row r="4039" spans="1:20" ht="60" x14ac:dyDescent="0.25">
      <c r="A4039" s="7">
        <f t="shared" si="315"/>
        <v>11</v>
      </c>
      <c r="B4039">
        <v>4037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8">
        <f t="shared" si="316"/>
        <v>40</v>
      </c>
      <c r="Q4039" t="str">
        <f t="shared" si="317"/>
        <v>theater</v>
      </c>
      <c r="R4039" t="str">
        <f t="shared" si="318"/>
        <v>plays</v>
      </c>
      <c r="S4039" s="12">
        <f>(((K4039/60)/60)/24)+DATE(1970,1,1)</f>
        <v>42497.070775462969</v>
      </c>
      <c r="T4039" s="12">
        <f t="shared" si="319"/>
        <v>42514.600694444445</v>
      </c>
    </row>
    <row r="4040" spans="1:20" ht="45" x14ac:dyDescent="0.25">
      <c r="A4040" s="7">
        <f t="shared" si="315"/>
        <v>12</v>
      </c>
      <c r="B4040">
        <v>4038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8">
        <f t="shared" si="316"/>
        <v>75.25</v>
      </c>
      <c r="Q4040" t="str">
        <f t="shared" si="317"/>
        <v>theater</v>
      </c>
      <c r="R4040" t="str">
        <f t="shared" si="318"/>
        <v>plays</v>
      </c>
      <c r="S4040" s="12">
        <f>(((K4040/60)/60)/24)+DATE(1970,1,1)</f>
        <v>41869.798726851855</v>
      </c>
      <c r="T4040" s="12">
        <f t="shared" si="319"/>
        <v>41929.798726851855</v>
      </c>
    </row>
    <row r="4041" spans="1:20" ht="45" x14ac:dyDescent="0.25">
      <c r="A4041" s="7">
        <f t="shared" si="315"/>
        <v>60</v>
      </c>
      <c r="B4041">
        <v>4039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8">
        <f t="shared" si="316"/>
        <v>60</v>
      </c>
      <c r="Q4041" t="str">
        <f t="shared" si="317"/>
        <v>theater</v>
      </c>
      <c r="R4041" t="str">
        <f t="shared" si="318"/>
        <v>plays</v>
      </c>
      <c r="S4041" s="12">
        <f>(((K4041/60)/60)/24)+DATE(1970,1,1)</f>
        <v>42305.670914351853</v>
      </c>
      <c r="T4041" s="12">
        <f t="shared" si="319"/>
        <v>42339.249305555553</v>
      </c>
    </row>
    <row r="4042" spans="1:20" ht="45" x14ac:dyDescent="0.25">
      <c r="A4042" s="7">
        <f t="shared" si="315"/>
        <v>31</v>
      </c>
      <c r="B4042">
        <v>4040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8">
        <f t="shared" si="316"/>
        <v>1250</v>
      </c>
      <c r="Q4042" t="str">
        <f t="shared" si="317"/>
        <v>theater</v>
      </c>
      <c r="R4042" t="str">
        <f t="shared" si="318"/>
        <v>plays</v>
      </c>
      <c r="S4042" s="12">
        <f>(((K4042/60)/60)/24)+DATE(1970,1,1)</f>
        <v>42144.231527777782</v>
      </c>
      <c r="T4042" s="12">
        <f t="shared" si="319"/>
        <v>42203.125</v>
      </c>
    </row>
    <row r="4043" spans="1:20" ht="45" x14ac:dyDescent="0.25">
      <c r="A4043" s="7">
        <f t="shared" si="315"/>
        <v>0</v>
      </c>
      <c r="B4043">
        <v>4041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8">
        <f t="shared" si="316"/>
        <v>10.5</v>
      </c>
      <c r="Q4043" t="str">
        <f t="shared" si="317"/>
        <v>theater</v>
      </c>
      <c r="R4043" t="str">
        <f t="shared" si="318"/>
        <v>plays</v>
      </c>
      <c r="S4043" s="12">
        <f>(((K4043/60)/60)/24)+DATE(1970,1,1)</f>
        <v>42559.474004629628</v>
      </c>
      <c r="T4043" s="12">
        <f t="shared" si="319"/>
        <v>42619.474004629628</v>
      </c>
    </row>
    <row r="4044" spans="1:20" ht="60" x14ac:dyDescent="0.25">
      <c r="A4044" s="7">
        <f t="shared" si="315"/>
        <v>0</v>
      </c>
      <c r="B4044">
        <v>4042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8">
        <f t="shared" si="316"/>
        <v>7</v>
      </c>
      <c r="Q4044" t="str">
        <f t="shared" si="317"/>
        <v>theater</v>
      </c>
      <c r="R4044" t="str">
        <f t="shared" si="318"/>
        <v>plays</v>
      </c>
      <c r="S4044" s="12">
        <f>(((K4044/60)/60)/24)+DATE(1970,1,1)</f>
        <v>41995.084074074075</v>
      </c>
      <c r="T4044" s="12">
        <f t="shared" si="319"/>
        <v>42024.802777777775</v>
      </c>
    </row>
    <row r="4045" spans="1:20" ht="45" x14ac:dyDescent="0.25">
      <c r="A4045" s="7">
        <f t="shared" si="315"/>
        <v>0</v>
      </c>
      <c r="B4045">
        <v>4043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8">
        <f t="shared" si="316"/>
        <v>0</v>
      </c>
      <c r="Q4045" t="str">
        <f t="shared" si="317"/>
        <v>theater</v>
      </c>
      <c r="R4045" t="str">
        <f t="shared" si="318"/>
        <v>plays</v>
      </c>
      <c r="S4045" s="12">
        <f>(((K4045/60)/60)/24)+DATE(1970,1,1)</f>
        <v>41948.957465277781</v>
      </c>
      <c r="T4045" s="12">
        <f t="shared" si="319"/>
        <v>41963.957465277781</v>
      </c>
    </row>
    <row r="4046" spans="1:20" ht="60" x14ac:dyDescent="0.25">
      <c r="A4046" s="7">
        <f t="shared" si="315"/>
        <v>38</v>
      </c>
      <c r="B4046">
        <v>4044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8">
        <f t="shared" si="316"/>
        <v>56.25</v>
      </c>
      <c r="Q4046" t="str">
        <f t="shared" si="317"/>
        <v>theater</v>
      </c>
      <c r="R4046" t="str">
        <f t="shared" si="318"/>
        <v>plays</v>
      </c>
      <c r="S4046" s="12">
        <f>(((K4046/60)/60)/24)+DATE(1970,1,1)</f>
        <v>42074.219699074078</v>
      </c>
      <c r="T4046" s="12">
        <f t="shared" si="319"/>
        <v>42104.208333333328</v>
      </c>
    </row>
    <row r="4047" spans="1:20" ht="60" x14ac:dyDescent="0.25">
      <c r="A4047" s="7">
        <f t="shared" si="315"/>
        <v>0</v>
      </c>
      <c r="B4047">
        <v>4045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8">
        <f t="shared" si="316"/>
        <v>1</v>
      </c>
      <c r="Q4047" t="str">
        <f t="shared" si="317"/>
        <v>theater</v>
      </c>
      <c r="R4047" t="str">
        <f t="shared" si="318"/>
        <v>plays</v>
      </c>
      <c r="S4047" s="12">
        <f>(((K4047/60)/60)/24)+DATE(1970,1,1)</f>
        <v>41842.201261574075</v>
      </c>
      <c r="T4047" s="12">
        <f t="shared" si="319"/>
        <v>41872.201261574075</v>
      </c>
    </row>
    <row r="4048" spans="1:20" ht="60" x14ac:dyDescent="0.25">
      <c r="A4048" s="7">
        <f t="shared" si="315"/>
        <v>8</v>
      </c>
      <c r="B4048">
        <v>4046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8">
        <f t="shared" si="316"/>
        <v>38.333333333333336</v>
      </c>
      <c r="Q4048" t="str">
        <f t="shared" si="317"/>
        <v>theater</v>
      </c>
      <c r="R4048" t="str">
        <f t="shared" si="318"/>
        <v>plays</v>
      </c>
      <c r="S4048" s="12">
        <f>(((K4048/60)/60)/24)+DATE(1970,1,1)</f>
        <v>41904.650578703702</v>
      </c>
      <c r="T4048" s="12">
        <f t="shared" si="319"/>
        <v>41934.650578703702</v>
      </c>
    </row>
    <row r="4049" spans="1:20" ht="45" x14ac:dyDescent="0.25">
      <c r="A4049" s="7">
        <f t="shared" si="315"/>
        <v>2</v>
      </c>
      <c r="B4049">
        <v>4047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8">
        <f t="shared" si="316"/>
        <v>27.5</v>
      </c>
      <c r="Q4049" t="str">
        <f t="shared" si="317"/>
        <v>theater</v>
      </c>
      <c r="R4049" t="str">
        <f t="shared" si="318"/>
        <v>plays</v>
      </c>
      <c r="S4049" s="12">
        <f>(((K4049/60)/60)/24)+DATE(1970,1,1)</f>
        <v>41991.022488425922</v>
      </c>
      <c r="T4049" s="12">
        <f t="shared" si="319"/>
        <v>42015.041666666672</v>
      </c>
    </row>
    <row r="4050" spans="1:20" ht="60" x14ac:dyDescent="0.25">
      <c r="A4050" s="7">
        <f t="shared" si="315"/>
        <v>18</v>
      </c>
      <c r="B4050">
        <v>4048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8">
        <f t="shared" si="316"/>
        <v>32.978021978021978</v>
      </c>
      <c r="Q4050" t="str">
        <f t="shared" si="317"/>
        <v>theater</v>
      </c>
      <c r="R4050" t="str">
        <f t="shared" si="318"/>
        <v>plays</v>
      </c>
      <c r="S4050" s="12">
        <f>(((K4050/60)/60)/24)+DATE(1970,1,1)</f>
        <v>42436.509108796294</v>
      </c>
      <c r="T4050" s="12">
        <f t="shared" si="319"/>
        <v>42471.467442129629</v>
      </c>
    </row>
    <row r="4051" spans="1:20" ht="60" x14ac:dyDescent="0.25">
      <c r="A4051" s="7">
        <f t="shared" si="315"/>
        <v>0</v>
      </c>
      <c r="B4051">
        <v>4049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8">
        <f t="shared" si="316"/>
        <v>16</v>
      </c>
      <c r="Q4051" t="str">
        <f t="shared" si="317"/>
        <v>theater</v>
      </c>
      <c r="R4051" t="str">
        <f t="shared" si="318"/>
        <v>plays</v>
      </c>
      <c r="S4051" s="12">
        <f>(((K4051/60)/60)/24)+DATE(1970,1,1)</f>
        <v>42169.958506944444</v>
      </c>
      <c r="T4051" s="12">
        <f t="shared" si="319"/>
        <v>42199.958506944444</v>
      </c>
    </row>
    <row r="4052" spans="1:20" ht="60" x14ac:dyDescent="0.25">
      <c r="A4052" s="7">
        <f t="shared" si="315"/>
        <v>0</v>
      </c>
      <c r="B4052">
        <v>4050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8">
        <f t="shared" si="316"/>
        <v>1</v>
      </c>
      <c r="Q4052" t="str">
        <f t="shared" si="317"/>
        <v>theater</v>
      </c>
      <c r="R4052" t="str">
        <f t="shared" si="318"/>
        <v>plays</v>
      </c>
      <c r="S4052" s="12">
        <f>(((K4052/60)/60)/24)+DATE(1970,1,1)</f>
        <v>41905.636469907404</v>
      </c>
      <c r="T4052" s="12">
        <f t="shared" si="319"/>
        <v>41935.636469907404</v>
      </c>
    </row>
    <row r="4053" spans="1:20" ht="45" x14ac:dyDescent="0.25">
      <c r="A4053" s="7">
        <f t="shared" si="315"/>
        <v>0</v>
      </c>
      <c r="B4053">
        <v>4051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8">
        <f t="shared" si="316"/>
        <v>0</v>
      </c>
      <c r="Q4053" t="str">
        <f t="shared" si="317"/>
        <v>theater</v>
      </c>
      <c r="R4053" t="str">
        <f t="shared" si="318"/>
        <v>plays</v>
      </c>
      <c r="S4053" s="12">
        <f>(((K4053/60)/60)/24)+DATE(1970,1,1)</f>
        <v>41761.810150462967</v>
      </c>
      <c r="T4053" s="12">
        <f t="shared" si="319"/>
        <v>41768.286805555559</v>
      </c>
    </row>
    <row r="4054" spans="1:20" ht="60" x14ac:dyDescent="0.25">
      <c r="A4054" s="7">
        <f t="shared" si="315"/>
        <v>38</v>
      </c>
      <c r="B4054">
        <v>4052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8">
        <f t="shared" si="316"/>
        <v>86.615384615384613</v>
      </c>
      <c r="Q4054" t="str">
        <f t="shared" si="317"/>
        <v>theater</v>
      </c>
      <c r="R4054" t="str">
        <f t="shared" si="318"/>
        <v>plays</v>
      </c>
      <c r="S4054" s="12">
        <f>(((K4054/60)/60)/24)+DATE(1970,1,1)</f>
        <v>41865.878657407404</v>
      </c>
      <c r="T4054" s="12">
        <f t="shared" si="319"/>
        <v>41925.878657407404</v>
      </c>
    </row>
    <row r="4055" spans="1:20" ht="60" x14ac:dyDescent="0.25">
      <c r="A4055" s="7">
        <f t="shared" si="315"/>
        <v>22</v>
      </c>
      <c r="B4055">
        <v>4053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8">
        <f t="shared" si="316"/>
        <v>55</v>
      </c>
      <c r="Q4055" t="str">
        <f t="shared" si="317"/>
        <v>theater</v>
      </c>
      <c r="R4055" t="str">
        <f t="shared" si="318"/>
        <v>plays</v>
      </c>
      <c r="S4055" s="12">
        <f>(((K4055/60)/60)/24)+DATE(1970,1,1)</f>
        <v>41928.690138888887</v>
      </c>
      <c r="T4055" s="12">
        <f t="shared" si="319"/>
        <v>41958.833333333328</v>
      </c>
    </row>
    <row r="4056" spans="1:20" ht="45" x14ac:dyDescent="0.25">
      <c r="A4056" s="7">
        <f t="shared" si="315"/>
        <v>0</v>
      </c>
      <c r="B4056">
        <v>4054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8">
        <f t="shared" si="316"/>
        <v>0</v>
      </c>
      <c r="Q4056" t="str">
        <f t="shared" si="317"/>
        <v>theater</v>
      </c>
      <c r="R4056" t="str">
        <f t="shared" si="318"/>
        <v>plays</v>
      </c>
      <c r="S4056" s="12">
        <f>(((K4056/60)/60)/24)+DATE(1970,1,1)</f>
        <v>42613.841261574074</v>
      </c>
      <c r="T4056" s="12">
        <f t="shared" si="319"/>
        <v>42644.166666666672</v>
      </c>
    </row>
    <row r="4057" spans="1:20" ht="60" x14ac:dyDescent="0.25">
      <c r="A4057" s="7">
        <f t="shared" si="315"/>
        <v>18</v>
      </c>
      <c r="B4057">
        <v>4055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8">
        <f t="shared" si="316"/>
        <v>41.952380952380949</v>
      </c>
      <c r="Q4057" t="str">
        <f t="shared" si="317"/>
        <v>theater</v>
      </c>
      <c r="R4057" t="str">
        <f t="shared" si="318"/>
        <v>plays</v>
      </c>
      <c r="S4057" s="12">
        <f>(((K4057/60)/60)/24)+DATE(1970,1,1)</f>
        <v>41779.648506944446</v>
      </c>
      <c r="T4057" s="12">
        <f t="shared" si="319"/>
        <v>41809.648506944446</v>
      </c>
    </row>
    <row r="4058" spans="1:20" ht="60" x14ac:dyDescent="0.25">
      <c r="A4058" s="7">
        <f t="shared" si="315"/>
        <v>53</v>
      </c>
      <c r="B4058">
        <v>4056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8">
        <f t="shared" si="316"/>
        <v>88.333333333333329</v>
      </c>
      <c r="Q4058" t="str">
        <f t="shared" si="317"/>
        <v>theater</v>
      </c>
      <c r="R4058" t="str">
        <f t="shared" si="318"/>
        <v>plays</v>
      </c>
      <c r="S4058" s="12">
        <f>(((K4058/60)/60)/24)+DATE(1970,1,1)</f>
        <v>42534.933321759265</v>
      </c>
      <c r="T4058" s="12">
        <f t="shared" si="319"/>
        <v>42554.832638888889</v>
      </c>
    </row>
    <row r="4059" spans="1:20" ht="60" x14ac:dyDescent="0.25">
      <c r="A4059" s="7">
        <f t="shared" si="315"/>
        <v>22</v>
      </c>
      <c r="B4059">
        <v>4057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8">
        <f t="shared" si="316"/>
        <v>129.16666666666666</v>
      </c>
      <c r="Q4059" t="str">
        <f t="shared" si="317"/>
        <v>theater</v>
      </c>
      <c r="R4059" t="str">
        <f t="shared" si="318"/>
        <v>plays</v>
      </c>
      <c r="S4059" s="12">
        <f>(((K4059/60)/60)/24)+DATE(1970,1,1)</f>
        <v>42310.968518518523</v>
      </c>
      <c r="T4059" s="12">
        <f t="shared" si="319"/>
        <v>42333.958333333328</v>
      </c>
    </row>
    <row r="4060" spans="1:20" ht="45" x14ac:dyDescent="0.25">
      <c r="A4060" s="7">
        <f t="shared" si="315"/>
        <v>3</v>
      </c>
      <c r="B4060">
        <v>4058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8">
        <f t="shared" si="316"/>
        <v>23.75</v>
      </c>
      <c r="Q4060" t="str">
        <f t="shared" si="317"/>
        <v>theater</v>
      </c>
      <c r="R4060" t="str">
        <f t="shared" si="318"/>
        <v>plays</v>
      </c>
      <c r="S4060" s="12">
        <f>(((K4060/60)/60)/24)+DATE(1970,1,1)</f>
        <v>42446.060694444444</v>
      </c>
      <c r="T4060" s="12">
        <f t="shared" si="319"/>
        <v>42461.165972222225</v>
      </c>
    </row>
    <row r="4061" spans="1:20" ht="45" x14ac:dyDescent="0.25">
      <c r="A4061" s="7">
        <f t="shared" si="315"/>
        <v>3</v>
      </c>
      <c r="B4061">
        <v>4059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8">
        <f t="shared" si="316"/>
        <v>35.714285714285715</v>
      </c>
      <c r="Q4061" t="str">
        <f t="shared" si="317"/>
        <v>theater</v>
      </c>
      <c r="R4061" t="str">
        <f t="shared" si="318"/>
        <v>plays</v>
      </c>
      <c r="S4061" s="12">
        <f>(((K4061/60)/60)/24)+DATE(1970,1,1)</f>
        <v>41866.640648148146</v>
      </c>
      <c r="T4061" s="12">
        <f t="shared" si="319"/>
        <v>41898.125</v>
      </c>
    </row>
    <row r="4062" spans="1:20" ht="60" x14ac:dyDescent="0.25">
      <c r="A4062" s="7">
        <f t="shared" si="315"/>
        <v>3</v>
      </c>
      <c r="B4062">
        <v>4060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8">
        <f t="shared" si="316"/>
        <v>57</v>
      </c>
      <c r="Q4062" t="str">
        <f t="shared" si="317"/>
        <v>theater</v>
      </c>
      <c r="R4062" t="str">
        <f t="shared" si="318"/>
        <v>plays</v>
      </c>
      <c r="S4062" s="12">
        <f>(((K4062/60)/60)/24)+DATE(1970,1,1)</f>
        <v>41779.695092592592</v>
      </c>
      <c r="T4062" s="12">
        <f t="shared" si="319"/>
        <v>41813.666666666664</v>
      </c>
    </row>
    <row r="4063" spans="1:20" ht="45" x14ac:dyDescent="0.25">
      <c r="A4063" s="7">
        <f t="shared" si="315"/>
        <v>0</v>
      </c>
      <c r="B4063">
        <v>4061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8">
        <f t="shared" si="316"/>
        <v>0</v>
      </c>
      <c r="Q4063" t="str">
        <f t="shared" si="317"/>
        <v>theater</v>
      </c>
      <c r="R4063" t="str">
        <f t="shared" si="318"/>
        <v>plays</v>
      </c>
      <c r="S4063" s="12">
        <f>(((K4063/60)/60)/24)+DATE(1970,1,1)</f>
        <v>42421.141469907408</v>
      </c>
      <c r="T4063" s="12">
        <f t="shared" si="319"/>
        <v>42481.099803240737</v>
      </c>
    </row>
    <row r="4064" spans="1:20" ht="60" x14ac:dyDescent="0.25">
      <c r="A4064" s="7">
        <f t="shared" si="315"/>
        <v>2</v>
      </c>
      <c r="B4064">
        <v>4062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8">
        <f t="shared" si="316"/>
        <v>163.33333333333334</v>
      </c>
      <c r="Q4064" t="str">
        <f t="shared" si="317"/>
        <v>theater</v>
      </c>
      <c r="R4064" t="str">
        <f t="shared" si="318"/>
        <v>plays</v>
      </c>
      <c r="S4064" s="12">
        <f>(((K4064/60)/60)/24)+DATE(1970,1,1)</f>
        <v>42523.739212962959</v>
      </c>
      <c r="T4064" s="12">
        <f t="shared" si="319"/>
        <v>42553.739212962959</v>
      </c>
    </row>
    <row r="4065" spans="1:20" ht="60" x14ac:dyDescent="0.25">
      <c r="A4065" s="7">
        <f t="shared" si="315"/>
        <v>1</v>
      </c>
      <c r="B4065">
        <v>4063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8">
        <f t="shared" si="316"/>
        <v>15</v>
      </c>
      <c r="Q4065" t="str">
        <f t="shared" si="317"/>
        <v>theater</v>
      </c>
      <c r="R4065" t="str">
        <f t="shared" si="318"/>
        <v>plays</v>
      </c>
      <c r="S4065" s="12">
        <f>(((K4065/60)/60)/24)+DATE(1970,1,1)</f>
        <v>41787.681527777779</v>
      </c>
      <c r="T4065" s="12">
        <f t="shared" si="319"/>
        <v>41817.681527777779</v>
      </c>
    </row>
    <row r="4066" spans="1:20" ht="60" x14ac:dyDescent="0.25">
      <c r="A4066" s="7">
        <f t="shared" si="315"/>
        <v>19</v>
      </c>
      <c r="B4066">
        <v>4064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8">
        <f t="shared" si="316"/>
        <v>64.166666666666671</v>
      </c>
      <c r="Q4066" t="str">
        <f t="shared" si="317"/>
        <v>theater</v>
      </c>
      <c r="R4066" t="str">
        <f t="shared" si="318"/>
        <v>plays</v>
      </c>
      <c r="S4066" s="12">
        <f>(((K4066/60)/60)/24)+DATE(1970,1,1)</f>
        <v>42093.588263888887</v>
      </c>
      <c r="T4066" s="12">
        <f t="shared" si="319"/>
        <v>42123.588263888887</v>
      </c>
    </row>
    <row r="4067" spans="1:20" ht="45" x14ac:dyDescent="0.25">
      <c r="A4067" s="7">
        <f t="shared" si="315"/>
        <v>1</v>
      </c>
      <c r="B4067">
        <v>4065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8">
        <f t="shared" si="316"/>
        <v>6.75</v>
      </c>
      <c r="Q4067" t="str">
        <f t="shared" si="317"/>
        <v>theater</v>
      </c>
      <c r="R4067" t="str">
        <f t="shared" si="318"/>
        <v>plays</v>
      </c>
      <c r="S4067" s="12">
        <f>(((K4067/60)/60)/24)+DATE(1970,1,1)</f>
        <v>41833.951516203706</v>
      </c>
      <c r="T4067" s="12">
        <f t="shared" si="319"/>
        <v>41863.951516203706</v>
      </c>
    </row>
    <row r="4068" spans="1:20" ht="60" x14ac:dyDescent="0.25">
      <c r="A4068" s="7">
        <f t="shared" si="315"/>
        <v>0</v>
      </c>
      <c r="B4068">
        <v>4066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8">
        <f t="shared" si="316"/>
        <v>25</v>
      </c>
      <c r="Q4068" t="str">
        <f t="shared" si="317"/>
        <v>theater</v>
      </c>
      <c r="R4068" t="str">
        <f t="shared" si="318"/>
        <v>plays</v>
      </c>
      <c r="S4068" s="12">
        <f>(((K4068/60)/60)/24)+DATE(1970,1,1)</f>
        <v>42479.039212962962</v>
      </c>
      <c r="T4068" s="12">
        <f t="shared" si="319"/>
        <v>42509.039212962962</v>
      </c>
    </row>
    <row r="4069" spans="1:20" ht="60" x14ac:dyDescent="0.25">
      <c r="A4069" s="7">
        <f t="shared" si="315"/>
        <v>61</v>
      </c>
      <c r="B4069">
        <v>4067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8">
        <f t="shared" si="316"/>
        <v>179.11764705882354</v>
      </c>
      <c r="Q4069" t="str">
        <f t="shared" si="317"/>
        <v>theater</v>
      </c>
      <c r="R4069" t="str">
        <f t="shared" si="318"/>
        <v>plays</v>
      </c>
      <c r="S4069" s="12">
        <f>(((K4069/60)/60)/24)+DATE(1970,1,1)</f>
        <v>42235.117476851854</v>
      </c>
      <c r="T4069" s="12">
        <f t="shared" si="319"/>
        <v>42275.117476851854</v>
      </c>
    </row>
    <row r="4070" spans="1:20" ht="45" x14ac:dyDescent="0.25">
      <c r="A4070" s="7">
        <f t="shared" si="315"/>
        <v>1</v>
      </c>
      <c r="B4070">
        <v>4068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8">
        <f t="shared" si="316"/>
        <v>34.950000000000003</v>
      </c>
      <c r="Q4070" t="str">
        <f t="shared" si="317"/>
        <v>theater</v>
      </c>
      <c r="R4070" t="str">
        <f t="shared" si="318"/>
        <v>plays</v>
      </c>
      <c r="S4070" s="12">
        <f>(((K4070/60)/60)/24)+DATE(1970,1,1)</f>
        <v>42718.963599537034</v>
      </c>
      <c r="T4070" s="12">
        <f t="shared" si="319"/>
        <v>42748.961805555555</v>
      </c>
    </row>
    <row r="4071" spans="1:20" ht="45" x14ac:dyDescent="0.25">
      <c r="A4071" s="7">
        <f t="shared" si="315"/>
        <v>34</v>
      </c>
      <c r="B4071">
        <v>4069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8">
        <f t="shared" si="316"/>
        <v>33.07692307692308</v>
      </c>
      <c r="Q4071" t="str">
        <f t="shared" si="317"/>
        <v>theater</v>
      </c>
      <c r="R4071" t="str">
        <f t="shared" si="318"/>
        <v>plays</v>
      </c>
      <c r="S4071" s="12">
        <f>(((K4071/60)/60)/24)+DATE(1970,1,1)</f>
        <v>42022.661527777775</v>
      </c>
      <c r="T4071" s="12">
        <f t="shared" si="319"/>
        <v>42063.5</v>
      </c>
    </row>
    <row r="4072" spans="1:20" ht="45" x14ac:dyDescent="0.25">
      <c r="A4072" s="7">
        <f t="shared" si="315"/>
        <v>17</v>
      </c>
      <c r="B4072">
        <v>4070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8">
        <f t="shared" si="316"/>
        <v>27.5</v>
      </c>
      <c r="Q4072" t="str">
        <f t="shared" si="317"/>
        <v>theater</v>
      </c>
      <c r="R4072" t="str">
        <f t="shared" si="318"/>
        <v>plays</v>
      </c>
      <c r="S4072" s="12">
        <f>(((K4072/60)/60)/24)+DATE(1970,1,1)</f>
        <v>42031.666898148149</v>
      </c>
      <c r="T4072" s="12">
        <f t="shared" si="319"/>
        <v>42064.125</v>
      </c>
    </row>
    <row r="4073" spans="1:20" ht="60" x14ac:dyDescent="0.25">
      <c r="A4073" s="7">
        <f t="shared" si="315"/>
        <v>0</v>
      </c>
      <c r="B4073">
        <v>4071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8">
        <f t="shared" si="316"/>
        <v>0</v>
      </c>
      <c r="Q4073" t="str">
        <f t="shared" si="317"/>
        <v>theater</v>
      </c>
      <c r="R4073" t="str">
        <f t="shared" si="318"/>
        <v>plays</v>
      </c>
      <c r="S4073" s="12">
        <f>(((K4073/60)/60)/24)+DATE(1970,1,1)</f>
        <v>42700.804756944446</v>
      </c>
      <c r="T4073" s="12">
        <f t="shared" si="319"/>
        <v>42730.804756944446</v>
      </c>
    </row>
    <row r="4074" spans="1:20" ht="60" x14ac:dyDescent="0.25">
      <c r="A4074" s="7">
        <f t="shared" si="315"/>
        <v>0</v>
      </c>
      <c r="B4074">
        <v>4072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8">
        <f t="shared" si="316"/>
        <v>2</v>
      </c>
      <c r="Q4074" t="str">
        <f t="shared" si="317"/>
        <v>theater</v>
      </c>
      <c r="R4074" t="str">
        <f t="shared" si="318"/>
        <v>plays</v>
      </c>
      <c r="S4074" s="12">
        <f>(((K4074/60)/60)/24)+DATE(1970,1,1)</f>
        <v>41812.77443287037</v>
      </c>
      <c r="T4074" s="12">
        <f t="shared" si="319"/>
        <v>41872.77443287037</v>
      </c>
    </row>
    <row r="4075" spans="1:20" ht="45" x14ac:dyDescent="0.25">
      <c r="A4075" s="7">
        <f t="shared" si="315"/>
        <v>1</v>
      </c>
      <c r="B4075">
        <v>4073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8">
        <f t="shared" si="316"/>
        <v>18.5</v>
      </c>
      <c r="Q4075" t="str">
        <f t="shared" si="317"/>
        <v>theater</v>
      </c>
      <c r="R4075" t="str">
        <f t="shared" si="318"/>
        <v>plays</v>
      </c>
      <c r="S4075" s="12">
        <f>(((K4075/60)/60)/24)+DATE(1970,1,1)</f>
        <v>42078.34520833334</v>
      </c>
      <c r="T4075" s="12">
        <f t="shared" si="319"/>
        <v>42133.166666666672</v>
      </c>
    </row>
    <row r="4076" spans="1:20" ht="60" x14ac:dyDescent="0.25">
      <c r="A4076" s="7">
        <f t="shared" si="315"/>
        <v>27</v>
      </c>
      <c r="B4076">
        <v>4074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8">
        <f t="shared" si="316"/>
        <v>35</v>
      </c>
      <c r="Q4076" t="str">
        <f t="shared" si="317"/>
        <v>theater</v>
      </c>
      <c r="R4076" t="str">
        <f t="shared" si="318"/>
        <v>plays</v>
      </c>
      <c r="S4076" s="12">
        <f>(((K4076/60)/60)/24)+DATE(1970,1,1)</f>
        <v>42283.552951388891</v>
      </c>
      <c r="T4076" s="12">
        <f t="shared" si="319"/>
        <v>42313.594618055555</v>
      </c>
    </row>
    <row r="4077" spans="1:20" ht="60" x14ac:dyDescent="0.25">
      <c r="A4077" s="7">
        <f t="shared" si="315"/>
        <v>29</v>
      </c>
      <c r="B4077">
        <v>4075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8">
        <f t="shared" si="316"/>
        <v>44.307692307692307</v>
      </c>
      <c r="Q4077" t="str">
        <f t="shared" si="317"/>
        <v>theater</v>
      </c>
      <c r="R4077" t="str">
        <f t="shared" si="318"/>
        <v>plays</v>
      </c>
      <c r="S4077" s="12">
        <f>(((K4077/60)/60)/24)+DATE(1970,1,1)</f>
        <v>41779.045937499999</v>
      </c>
      <c r="T4077" s="12">
        <f t="shared" si="319"/>
        <v>41820.727777777778</v>
      </c>
    </row>
    <row r="4078" spans="1:20" ht="45" x14ac:dyDescent="0.25">
      <c r="A4078" s="7">
        <f t="shared" si="315"/>
        <v>0</v>
      </c>
      <c r="B4078">
        <v>4076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8">
        <f t="shared" si="316"/>
        <v>0</v>
      </c>
      <c r="Q4078" t="str">
        <f t="shared" si="317"/>
        <v>theater</v>
      </c>
      <c r="R4078" t="str">
        <f t="shared" si="318"/>
        <v>plays</v>
      </c>
      <c r="S4078" s="12">
        <f>(((K4078/60)/60)/24)+DATE(1970,1,1)</f>
        <v>41905.795706018522</v>
      </c>
      <c r="T4078" s="12">
        <f t="shared" si="319"/>
        <v>41933.82708333333</v>
      </c>
    </row>
    <row r="4079" spans="1:20" ht="60" x14ac:dyDescent="0.25">
      <c r="A4079" s="7">
        <f t="shared" si="315"/>
        <v>9</v>
      </c>
      <c r="B4079">
        <v>4077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8">
        <f t="shared" si="316"/>
        <v>222.5</v>
      </c>
      <c r="Q4079" t="str">
        <f t="shared" si="317"/>
        <v>theater</v>
      </c>
      <c r="R4079" t="str">
        <f t="shared" si="318"/>
        <v>plays</v>
      </c>
      <c r="S4079" s="12">
        <f>(((K4079/60)/60)/24)+DATE(1970,1,1)</f>
        <v>42695.7105787037</v>
      </c>
      <c r="T4079" s="12">
        <f t="shared" si="319"/>
        <v>42725.7105787037</v>
      </c>
    </row>
    <row r="4080" spans="1:20" ht="60" x14ac:dyDescent="0.25">
      <c r="A4080" s="7">
        <f t="shared" si="315"/>
        <v>0</v>
      </c>
      <c r="B4080">
        <v>4078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8">
        <f t="shared" si="316"/>
        <v>0</v>
      </c>
      <c r="Q4080" t="str">
        <f t="shared" si="317"/>
        <v>theater</v>
      </c>
      <c r="R4080" t="str">
        <f t="shared" si="318"/>
        <v>plays</v>
      </c>
      <c r="S4080" s="12">
        <f>(((K4080/60)/60)/24)+DATE(1970,1,1)</f>
        <v>42732.787523148145</v>
      </c>
      <c r="T4080" s="12">
        <f t="shared" si="319"/>
        <v>42762.787523148145</v>
      </c>
    </row>
    <row r="4081" spans="1:20" ht="60" x14ac:dyDescent="0.25">
      <c r="A4081" s="7">
        <f t="shared" si="315"/>
        <v>0</v>
      </c>
      <c r="B4081">
        <v>4079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8">
        <f t="shared" si="316"/>
        <v>5</v>
      </c>
      <c r="Q4081" t="str">
        <f t="shared" si="317"/>
        <v>theater</v>
      </c>
      <c r="R4081" t="str">
        <f t="shared" si="318"/>
        <v>plays</v>
      </c>
      <c r="S4081" s="12">
        <f>(((K4081/60)/60)/24)+DATE(1970,1,1)</f>
        <v>42510.938900462963</v>
      </c>
      <c r="T4081" s="12">
        <f t="shared" si="319"/>
        <v>42540.938900462963</v>
      </c>
    </row>
    <row r="4082" spans="1:20" ht="60" x14ac:dyDescent="0.25">
      <c r="A4082" s="7">
        <f t="shared" si="315"/>
        <v>0</v>
      </c>
      <c r="B4082">
        <v>4080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8">
        <f t="shared" si="316"/>
        <v>0</v>
      </c>
      <c r="Q4082" t="str">
        <f t="shared" si="317"/>
        <v>theater</v>
      </c>
      <c r="R4082" t="str">
        <f t="shared" si="318"/>
        <v>plays</v>
      </c>
      <c r="S4082" s="12">
        <f>(((K4082/60)/60)/24)+DATE(1970,1,1)</f>
        <v>42511.698101851856</v>
      </c>
      <c r="T4082" s="12">
        <f t="shared" si="319"/>
        <v>42535.787500000006</v>
      </c>
    </row>
    <row r="4083" spans="1:20" ht="45" x14ac:dyDescent="0.25">
      <c r="A4083" s="7">
        <f t="shared" si="315"/>
        <v>16</v>
      </c>
      <c r="B4083">
        <v>4081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8">
        <f t="shared" si="316"/>
        <v>29.166666666666668</v>
      </c>
      <c r="Q4083" t="str">
        <f t="shared" si="317"/>
        <v>theater</v>
      </c>
      <c r="R4083" t="str">
        <f t="shared" si="318"/>
        <v>plays</v>
      </c>
      <c r="S4083" s="12">
        <f>(((K4083/60)/60)/24)+DATE(1970,1,1)</f>
        <v>42041.581307870365</v>
      </c>
      <c r="T4083" s="12">
        <f t="shared" si="319"/>
        <v>42071.539641203708</v>
      </c>
    </row>
    <row r="4084" spans="1:20" ht="60" x14ac:dyDescent="0.25">
      <c r="A4084" s="7">
        <f t="shared" si="315"/>
        <v>2</v>
      </c>
      <c r="B4084">
        <v>4082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8">
        <f t="shared" si="316"/>
        <v>1.5</v>
      </c>
      <c r="Q4084" t="str">
        <f t="shared" si="317"/>
        <v>theater</v>
      </c>
      <c r="R4084" t="str">
        <f t="shared" si="318"/>
        <v>plays</v>
      </c>
      <c r="S4084" s="12">
        <f>(((K4084/60)/60)/24)+DATE(1970,1,1)</f>
        <v>42307.189270833333</v>
      </c>
      <c r="T4084" s="12">
        <f t="shared" si="319"/>
        <v>42322.958333333328</v>
      </c>
    </row>
    <row r="4085" spans="1:20" ht="60" x14ac:dyDescent="0.25">
      <c r="A4085" s="7">
        <f t="shared" si="315"/>
        <v>22</v>
      </c>
      <c r="B4085">
        <v>4083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8">
        <f t="shared" si="316"/>
        <v>126.5</v>
      </c>
      <c r="Q4085" t="str">
        <f t="shared" si="317"/>
        <v>theater</v>
      </c>
      <c r="R4085" t="str">
        <f t="shared" si="318"/>
        <v>plays</v>
      </c>
      <c r="S4085" s="12">
        <f>(((K4085/60)/60)/24)+DATE(1970,1,1)</f>
        <v>42353.761759259258</v>
      </c>
      <c r="T4085" s="12">
        <f t="shared" si="319"/>
        <v>42383.761759259258</v>
      </c>
    </row>
    <row r="4086" spans="1:20" ht="60" x14ac:dyDescent="0.25">
      <c r="A4086" s="7">
        <f t="shared" si="315"/>
        <v>0</v>
      </c>
      <c r="B4086">
        <v>4084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8">
        <f t="shared" si="316"/>
        <v>10</v>
      </c>
      <c r="Q4086" t="str">
        <f t="shared" si="317"/>
        <v>theater</v>
      </c>
      <c r="R4086" t="str">
        <f t="shared" si="318"/>
        <v>plays</v>
      </c>
      <c r="S4086" s="12">
        <f>(((K4086/60)/60)/24)+DATE(1970,1,1)</f>
        <v>42622.436412037037</v>
      </c>
      <c r="T4086" s="12">
        <f t="shared" si="319"/>
        <v>42652.436412037037</v>
      </c>
    </row>
    <row r="4087" spans="1:20" ht="60" x14ac:dyDescent="0.25">
      <c r="A4087" s="7">
        <f t="shared" si="315"/>
        <v>0</v>
      </c>
      <c r="B4087">
        <v>4085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8">
        <f t="shared" si="316"/>
        <v>10</v>
      </c>
      <c r="Q4087" t="str">
        <f t="shared" si="317"/>
        <v>theater</v>
      </c>
      <c r="R4087" t="str">
        <f t="shared" si="318"/>
        <v>plays</v>
      </c>
      <c r="S4087" s="12">
        <f>(((K4087/60)/60)/24)+DATE(1970,1,1)</f>
        <v>42058.603877314818</v>
      </c>
      <c r="T4087" s="12">
        <f t="shared" si="319"/>
        <v>42087.165972222225</v>
      </c>
    </row>
    <row r="4088" spans="1:20" ht="60" x14ac:dyDescent="0.25">
      <c r="A4088" s="7">
        <f t="shared" si="315"/>
        <v>5</v>
      </c>
      <c r="B4088">
        <v>4086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8">
        <f t="shared" si="316"/>
        <v>9.4</v>
      </c>
      <c r="Q4088" t="str">
        <f t="shared" si="317"/>
        <v>theater</v>
      </c>
      <c r="R4088" t="str">
        <f t="shared" si="318"/>
        <v>plays</v>
      </c>
      <c r="S4088" s="12">
        <f>(((K4088/60)/60)/24)+DATE(1970,1,1)</f>
        <v>42304.940960648149</v>
      </c>
      <c r="T4088" s="12">
        <f t="shared" si="319"/>
        <v>42329.166666666672</v>
      </c>
    </row>
    <row r="4089" spans="1:20" x14ac:dyDescent="0.25">
      <c r="A4089" s="7">
        <f t="shared" si="315"/>
        <v>0</v>
      </c>
      <c r="B4089">
        <v>4087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8">
        <f t="shared" si="316"/>
        <v>0</v>
      </c>
      <c r="Q4089" t="str">
        <f t="shared" si="317"/>
        <v>theater</v>
      </c>
      <c r="R4089" t="str">
        <f t="shared" si="318"/>
        <v>plays</v>
      </c>
      <c r="S4089" s="12">
        <f>(((K4089/60)/60)/24)+DATE(1970,1,1)</f>
        <v>42538.742893518516</v>
      </c>
      <c r="T4089" s="12">
        <f t="shared" si="319"/>
        <v>42568.742893518516</v>
      </c>
    </row>
    <row r="4090" spans="1:20" ht="45" x14ac:dyDescent="0.25">
      <c r="A4090" s="7">
        <f t="shared" si="315"/>
        <v>11</v>
      </c>
      <c r="B4090">
        <v>4088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8">
        <f t="shared" si="316"/>
        <v>72</v>
      </c>
      <c r="Q4090" t="str">
        <f t="shared" si="317"/>
        <v>theater</v>
      </c>
      <c r="R4090" t="str">
        <f t="shared" si="318"/>
        <v>plays</v>
      </c>
      <c r="S4090" s="12">
        <f>(((K4090/60)/60)/24)+DATE(1970,1,1)</f>
        <v>41990.612546296295</v>
      </c>
      <c r="T4090" s="12">
        <f t="shared" si="319"/>
        <v>42020.434722222228</v>
      </c>
    </row>
    <row r="4091" spans="1:20" ht="60" x14ac:dyDescent="0.25">
      <c r="A4091" s="7">
        <f t="shared" si="315"/>
        <v>5</v>
      </c>
      <c r="B4091">
        <v>4089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8">
        <f t="shared" si="316"/>
        <v>30</v>
      </c>
      <c r="Q4091" t="str">
        <f t="shared" si="317"/>
        <v>theater</v>
      </c>
      <c r="R4091" t="str">
        <f t="shared" si="318"/>
        <v>plays</v>
      </c>
      <c r="S4091" s="12">
        <f>(((K4091/60)/60)/24)+DATE(1970,1,1)</f>
        <v>42122.732499999998</v>
      </c>
      <c r="T4091" s="12">
        <f t="shared" si="319"/>
        <v>42155.732638888891</v>
      </c>
    </row>
    <row r="4092" spans="1:20" ht="45" x14ac:dyDescent="0.25">
      <c r="A4092" s="7">
        <f t="shared" si="315"/>
        <v>3</v>
      </c>
      <c r="B4092">
        <v>4090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8">
        <f t="shared" si="316"/>
        <v>10.666666666666666</v>
      </c>
      <c r="Q4092" t="str">
        <f t="shared" si="317"/>
        <v>theater</v>
      </c>
      <c r="R4092" t="str">
        <f t="shared" si="318"/>
        <v>plays</v>
      </c>
      <c r="S4092" s="12">
        <f>(((K4092/60)/60)/24)+DATE(1970,1,1)</f>
        <v>42209.67288194444</v>
      </c>
      <c r="T4092" s="12">
        <f t="shared" si="319"/>
        <v>42223.625</v>
      </c>
    </row>
    <row r="4093" spans="1:20" ht="60" x14ac:dyDescent="0.25">
      <c r="A4093" s="7">
        <f t="shared" si="315"/>
        <v>13</v>
      </c>
      <c r="B4093">
        <v>4091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8">
        <f t="shared" si="316"/>
        <v>25.5</v>
      </c>
      <c r="Q4093" t="str">
        <f t="shared" si="317"/>
        <v>theater</v>
      </c>
      <c r="R4093" t="str">
        <f t="shared" si="318"/>
        <v>plays</v>
      </c>
      <c r="S4093" s="12">
        <f>(((K4093/60)/60)/24)+DATE(1970,1,1)</f>
        <v>41990.506377314814</v>
      </c>
      <c r="T4093" s="12">
        <f t="shared" si="319"/>
        <v>42020.506377314814</v>
      </c>
    </row>
    <row r="4094" spans="1:20" ht="45" x14ac:dyDescent="0.25">
      <c r="A4094" s="7">
        <f t="shared" si="315"/>
        <v>0</v>
      </c>
      <c r="B4094">
        <v>4092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8">
        <f t="shared" si="316"/>
        <v>20</v>
      </c>
      <c r="Q4094" t="str">
        <f t="shared" si="317"/>
        <v>theater</v>
      </c>
      <c r="R4094" t="str">
        <f t="shared" si="318"/>
        <v>plays</v>
      </c>
      <c r="S4094" s="12">
        <f>(((K4094/60)/60)/24)+DATE(1970,1,1)</f>
        <v>42039.194988425923</v>
      </c>
      <c r="T4094" s="12">
        <f t="shared" si="319"/>
        <v>42099.153321759266</v>
      </c>
    </row>
    <row r="4095" spans="1:20" ht="60" x14ac:dyDescent="0.25">
      <c r="A4095" s="7">
        <f t="shared" si="315"/>
        <v>2</v>
      </c>
      <c r="B4095">
        <v>4093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8">
        <f t="shared" si="316"/>
        <v>15</v>
      </c>
      <c r="Q4095" t="str">
        <f t="shared" si="317"/>
        <v>theater</v>
      </c>
      <c r="R4095" t="str">
        <f t="shared" si="318"/>
        <v>plays</v>
      </c>
      <c r="S4095" s="12">
        <f>(((K4095/60)/60)/24)+DATE(1970,1,1)</f>
        <v>42178.815891203703</v>
      </c>
      <c r="T4095" s="12">
        <f t="shared" si="319"/>
        <v>42238.815891203703</v>
      </c>
    </row>
    <row r="4096" spans="1:20" ht="45" x14ac:dyDescent="0.25">
      <c r="A4096" s="7">
        <f t="shared" si="315"/>
        <v>37</v>
      </c>
      <c r="B4096">
        <v>4094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8">
        <f t="shared" si="316"/>
        <v>91.25</v>
      </c>
      <c r="Q4096" t="str">
        <f t="shared" si="317"/>
        <v>theater</v>
      </c>
      <c r="R4096" t="str">
        <f t="shared" si="318"/>
        <v>plays</v>
      </c>
      <c r="S4096" s="12">
        <f>(((K4096/60)/60)/24)+DATE(1970,1,1)</f>
        <v>41890.086805555555</v>
      </c>
      <c r="T4096" s="12">
        <f t="shared" si="319"/>
        <v>41934.207638888889</v>
      </c>
    </row>
    <row r="4097" spans="1:20" ht="45" x14ac:dyDescent="0.25">
      <c r="A4097" s="7">
        <f t="shared" si="315"/>
        <v>3</v>
      </c>
      <c r="B4097">
        <v>4095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8">
        <f t="shared" si="316"/>
        <v>800</v>
      </c>
      <c r="Q4097" t="str">
        <f t="shared" si="317"/>
        <v>theater</v>
      </c>
      <c r="R4097" t="str">
        <f t="shared" si="318"/>
        <v>plays</v>
      </c>
      <c r="S4097" s="12">
        <f>(((K4097/60)/60)/24)+DATE(1970,1,1)</f>
        <v>42693.031828703708</v>
      </c>
      <c r="T4097" s="12">
        <f t="shared" si="319"/>
        <v>42723.031828703708</v>
      </c>
    </row>
    <row r="4098" spans="1:20" ht="45" x14ac:dyDescent="0.25">
      <c r="A4098" s="7">
        <f t="shared" si="315"/>
        <v>11</v>
      </c>
      <c r="B4098">
        <v>4096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8">
        <f t="shared" si="316"/>
        <v>80</v>
      </c>
      <c r="Q4098" t="str">
        <f t="shared" si="317"/>
        <v>theater</v>
      </c>
      <c r="R4098" t="str">
        <f t="shared" si="318"/>
        <v>plays</v>
      </c>
      <c r="S4098" s="12">
        <f>(((K4098/60)/60)/24)+DATE(1970,1,1)</f>
        <v>42750.530312499999</v>
      </c>
      <c r="T4098" s="12">
        <f t="shared" si="319"/>
        <v>42794.368749999994</v>
      </c>
    </row>
    <row r="4099" spans="1:20" ht="60" x14ac:dyDescent="0.25">
      <c r="A4099" s="7">
        <f t="shared" ref="A4099:A4115" si="320">IF(E4099&gt;0,ROUND(100*F4099/E4099,0),0)</f>
        <v>0</v>
      </c>
      <c r="B4099">
        <v>4097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8">
        <f t="shared" ref="P4099:P4115" si="321">IF(M4099&gt;0,F4099/M4099,0)</f>
        <v>0</v>
      </c>
      <c r="Q4099" t="str">
        <f t="shared" ref="Q4099:Q4115" si="322">MID(O4099,1,FIND("/",O4099)-1)</f>
        <v>theater</v>
      </c>
      <c r="R4099" t="str">
        <f t="shared" ref="R4099:R4115" si="323">MID(O4099,FIND("/",O4099)+1,LEN(O4099)-FIND("/",O4099))</f>
        <v>plays</v>
      </c>
      <c r="S4099" s="12">
        <f>(((K4099/60)/60)/24)+DATE(1970,1,1)</f>
        <v>42344.824502314819</v>
      </c>
      <c r="T4099" s="12">
        <f t="shared" ref="T4099:T4115" si="324">(((J4099/60)/60)/24)+DATE(1970,1,1)</f>
        <v>42400.996527777781</v>
      </c>
    </row>
    <row r="4100" spans="1:20" ht="45" x14ac:dyDescent="0.25">
      <c r="A4100" s="7">
        <f t="shared" si="320"/>
        <v>0</v>
      </c>
      <c r="B4100">
        <v>4098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8">
        <f t="shared" si="321"/>
        <v>0</v>
      </c>
      <c r="Q4100" t="str">
        <f t="shared" si="322"/>
        <v>theater</v>
      </c>
      <c r="R4100" t="str">
        <f t="shared" si="323"/>
        <v>plays</v>
      </c>
      <c r="S4100" s="12">
        <f>(((K4100/60)/60)/24)+DATE(1970,1,1)</f>
        <v>42495.722187499996</v>
      </c>
      <c r="T4100" s="12">
        <f t="shared" si="324"/>
        <v>42525.722187499996</v>
      </c>
    </row>
    <row r="4101" spans="1:20" ht="60" x14ac:dyDescent="0.25">
      <c r="A4101" s="7">
        <f t="shared" si="320"/>
        <v>1</v>
      </c>
      <c r="B4101">
        <v>4099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8">
        <f t="shared" si="321"/>
        <v>50</v>
      </c>
      <c r="Q4101" t="str">
        <f t="shared" si="322"/>
        <v>theater</v>
      </c>
      <c r="R4101" t="str">
        <f t="shared" si="323"/>
        <v>plays</v>
      </c>
      <c r="S4101" s="12">
        <f>(((K4101/60)/60)/24)+DATE(1970,1,1)</f>
        <v>42570.850381944445</v>
      </c>
      <c r="T4101" s="12">
        <f t="shared" si="324"/>
        <v>42615.850381944445</v>
      </c>
    </row>
    <row r="4102" spans="1:20" ht="45" x14ac:dyDescent="0.25">
      <c r="A4102" s="7">
        <f t="shared" si="320"/>
        <v>0</v>
      </c>
      <c r="B4102">
        <v>4100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8">
        <f t="shared" si="321"/>
        <v>0</v>
      </c>
      <c r="Q4102" t="str">
        <f t="shared" si="322"/>
        <v>theater</v>
      </c>
      <c r="R4102" t="str">
        <f t="shared" si="323"/>
        <v>plays</v>
      </c>
      <c r="S4102" s="12">
        <f>(((K4102/60)/60)/24)+DATE(1970,1,1)</f>
        <v>41927.124884259261</v>
      </c>
      <c r="T4102" s="12">
        <f t="shared" si="324"/>
        <v>41937.124884259261</v>
      </c>
    </row>
    <row r="4103" spans="1:20" ht="60" x14ac:dyDescent="0.25">
      <c r="A4103" s="7">
        <f t="shared" si="320"/>
        <v>0</v>
      </c>
      <c r="B4103">
        <v>4101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8">
        <f t="shared" si="321"/>
        <v>0</v>
      </c>
      <c r="Q4103" t="str">
        <f t="shared" si="322"/>
        <v>theater</v>
      </c>
      <c r="R4103" t="str">
        <f t="shared" si="323"/>
        <v>plays</v>
      </c>
      <c r="S4103" s="12">
        <f>(((K4103/60)/60)/24)+DATE(1970,1,1)</f>
        <v>42730.903726851851</v>
      </c>
      <c r="T4103" s="12">
        <f t="shared" si="324"/>
        <v>42760.903726851851</v>
      </c>
    </row>
    <row r="4104" spans="1:20" ht="45" x14ac:dyDescent="0.25">
      <c r="A4104" s="7">
        <f t="shared" si="320"/>
        <v>27</v>
      </c>
      <c r="B4104">
        <v>4102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8">
        <f t="shared" si="321"/>
        <v>22.833333333333332</v>
      </c>
      <c r="Q4104" t="str">
        <f t="shared" si="322"/>
        <v>theater</v>
      </c>
      <c r="R4104" t="str">
        <f t="shared" si="323"/>
        <v>plays</v>
      </c>
      <c r="S4104" s="12">
        <f>(((K4104/60)/60)/24)+DATE(1970,1,1)</f>
        <v>42475.848067129627</v>
      </c>
      <c r="T4104" s="12">
        <f t="shared" si="324"/>
        <v>42505.848067129627</v>
      </c>
    </row>
    <row r="4105" spans="1:20" ht="45" x14ac:dyDescent="0.25">
      <c r="A4105" s="7">
        <f t="shared" si="320"/>
        <v>10</v>
      </c>
      <c r="B4105">
        <v>4103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8">
        <f t="shared" si="321"/>
        <v>16.666666666666668</v>
      </c>
      <c r="Q4105" t="str">
        <f t="shared" si="322"/>
        <v>theater</v>
      </c>
      <c r="R4105" t="str">
        <f t="shared" si="323"/>
        <v>plays</v>
      </c>
      <c r="S4105" s="12">
        <f>(((K4105/60)/60)/24)+DATE(1970,1,1)</f>
        <v>42188.83293981482</v>
      </c>
      <c r="T4105" s="12">
        <f t="shared" si="324"/>
        <v>42242.772222222222</v>
      </c>
    </row>
    <row r="4106" spans="1:20" ht="45" x14ac:dyDescent="0.25">
      <c r="A4106" s="7">
        <f t="shared" si="320"/>
        <v>21</v>
      </c>
      <c r="B4106">
        <v>4104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8">
        <f t="shared" si="321"/>
        <v>45.785714285714285</v>
      </c>
      <c r="Q4106" t="str">
        <f t="shared" si="322"/>
        <v>theater</v>
      </c>
      <c r="R4106" t="str">
        <f t="shared" si="323"/>
        <v>plays</v>
      </c>
      <c r="S4106" s="12">
        <f>(((K4106/60)/60)/24)+DATE(1970,1,1)</f>
        <v>42640.278171296297</v>
      </c>
      <c r="T4106" s="12">
        <f t="shared" si="324"/>
        <v>42670.278171296297</v>
      </c>
    </row>
    <row r="4107" spans="1:20" ht="60" x14ac:dyDescent="0.25">
      <c r="A4107" s="7">
        <f t="shared" si="320"/>
        <v>7</v>
      </c>
      <c r="B4107">
        <v>4105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8">
        <f t="shared" si="321"/>
        <v>383.33333333333331</v>
      </c>
      <c r="Q4107" t="str">
        <f t="shared" si="322"/>
        <v>theater</v>
      </c>
      <c r="R4107" t="str">
        <f t="shared" si="323"/>
        <v>plays</v>
      </c>
      <c r="S4107" s="12">
        <f>(((K4107/60)/60)/24)+DATE(1970,1,1)</f>
        <v>42697.010520833333</v>
      </c>
      <c r="T4107" s="12">
        <f t="shared" si="324"/>
        <v>42730.010520833333</v>
      </c>
    </row>
    <row r="4108" spans="1:20" ht="60" x14ac:dyDescent="0.25">
      <c r="A4108" s="7">
        <f t="shared" si="320"/>
        <v>71</v>
      </c>
      <c r="B4108">
        <v>4106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8">
        <f t="shared" si="321"/>
        <v>106.96969696969697</v>
      </c>
      <c r="Q4108" t="str">
        <f t="shared" si="322"/>
        <v>theater</v>
      </c>
      <c r="R4108" t="str">
        <f t="shared" si="323"/>
        <v>plays</v>
      </c>
      <c r="S4108" s="12">
        <f>(((K4108/60)/60)/24)+DATE(1970,1,1)</f>
        <v>42053.049375000002</v>
      </c>
      <c r="T4108" s="12">
        <f t="shared" si="324"/>
        <v>42096.041666666672</v>
      </c>
    </row>
    <row r="4109" spans="1:20" ht="60" x14ac:dyDescent="0.25">
      <c r="A4109" s="7">
        <f t="shared" si="320"/>
        <v>2</v>
      </c>
      <c r="B4109">
        <v>4107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8">
        <f t="shared" si="321"/>
        <v>10.25</v>
      </c>
      <c r="Q4109" t="str">
        <f t="shared" si="322"/>
        <v>theater</v>
      </c>
      <c r="R4109" t="str">
        <f t="shared" si="323"/>
        <v>plays</v>
      </c>
      <c r="S4109" s="12">
        <f>(((K4109/60)/60)/24)+DATE(1970,1,1)</f>
        <v>41883.916678240741</v>
      </c>
      <c r="T4109" s="12">
        <f t="shared" si="324"/>
        <v>41906.916678240741</v>
      </c>
    </row>
    <row r="4110" spans="1:20" ht="45" x14ac:dyDescent="0.25">
      <c r="A4110" s="7">
        <f t="shared" si="320"/>
        <v>2</v>
      </c>
      <c r="B4110">
        <v>4108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8">
        <f t="shared" si="321"/>
        <v>59</v>
      </c>
      <c r="Q4110" t="str">
        <f t="shared" si="322"/>
        <v>theater</v>
      </c>
      <c r="R4110" t="str">
        <f t="shared" si="323"/>
        <v>plays</v>
      </c>
      <c r="S4110" s="12">
        <f>(((K4110/60)/60)/24)+DATE(1970,1,1)</f>
        <v>42767.031678240746</v>
      </c>
      <c r="T4110" s="12">
        <f t="shared" si="324"/>
        <v>42797.208333333328</v>
      </c>
    </row>
    <row r="4111" spans="1:20" ht="45" x14ac:dyDescent="0.25">
      <c r="A4111" s="7">
        <f t="shared" si="320"/>
        <v>0</v>
      </c>
      <c r="B4111">
        <v>4109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8">
        <f t="shared" si="321"/>
        <v>0</v>
      </c>
      <c r="Q4111" t="str">
        <f t="shared" si="322"/>
        <v>theater</v>
      </c>
      <c r="R4111" t="str">
        <f t="shared" si="323"/>
        <v>plays</v>
      </c>
      <c r="S4111" s="12">
        <f>(((K4111/60)/60)/24)+DATE(1970,1,1)</f>
        <v>42307.539398148147</v>
      </c>
      <c r="T4111" s="12">
        <f t="shared" si="324"/>
        <v>42337.581064814818</v>
      </c>
    </row>
    <row r="4112" spans="1:20" ht="60" x14ac:dyDescent="0.25">
      <c r="A4112" s="7">
        <f t="shared" si="320"/>
        <v>29</v>
      </c>
      <c r="B4112">
        <v>4110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8">
        <f t="shared" si="321"/>
        <v>14.333333333333334</v>
      </c>
      <c r="Q4112" t="str">
        <f t="shared" si="322"/>
        <v>theater</v>
      </c>
      <c r="R4112" t="str">
        <f t="shared" si="323"/>
        <v>plays</v>
      </c>
      <c r="S4112" s="12">
        <f>(((K4112/60)/60)/24)+DATE(1970,1,1)</f>
        <v>42512.626747685179</v>
      </c>
      <c r="T4112" s="12">
        <f t="shared" si="324"/>
        <v>42572.626747685179</v>
      </c>
    </row>
    <row r="4113" spans="1:20" ht="45" x14ac:dyDescent="0.25">
      <c r="A4113" s="7">
        <f t="shared" si="320"/>
        <v>3</v>
      </c>
      <c r="B4113">
        <v>4111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8">
        <f t="shared" si="321"/>
        <v>15.666666666666666</v>
      </c>
      <c r="Q4113" t="str">
        <f t="shared" si="322"/>
        <v>theater</v>
      </c>
      <c r="R4113" t="str">
        <f t="shared" si="323"/>
        <v>plays</v>
      </c>
      <c r="S4113" s="12">
        <f>(((K4113/60)/60)/24)+DATE(1970,1,1)</f>
        <v>42029.135879629626</v>
      </c>
      <c r="T4113" s="12">
        <f t="shared" si="324"/>
        <v>42059.135879629626</v>
      </c>
    </row>
    <row r="4114" spans="1:20" ht="60" x14ac:dyDescent="0.25">
      <c r="A4114" s="7">
        <f t="shared" si="320"/>
        <v>0</v>
      </c>
      <c r="B4114">
        <v>4112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8">
        <f t="shared" si="321"/>
        <v>1</v>
      </c>
      <c r="Q4114" t="str">
        <f t="shared" si="322"/>
        <v>theater</v>
      </c>
      <c r="R4114" t="str">
        <f t="shared" si="323"/>
        <v>plays</v>
      </c>
      <c r="S4114" s="12">
        <f>(((K4114/60)/60)/24)+DATE(1970,1,1)</f>
        <v>42400.946597222224</v>
      </c>
      <c r="T4114" s="12">
        <f t="shared" si="324"/>
        <v>42428</v>
      </c>
    </row>
    <row r="4115" spans="1:20" ht="60" x14ac:dyDescent="0.25">
      <c r="A4115" s="7">
        <f t="shared" si="320"/>
        <v>0</v>
      </c>
      <c r="B4115">
        <v>4113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8">
        <f t="shared" si="321"/>
        <v>1</v>
      </c>
      <c r="Q4115" t="str">
        <f t="shared" si="322"/>
        <v>theater</v>
      </c>
      <c r="R4115" t="str">
        <f t="shared" si="323"/>
        <v>plays</v>
      </c>
      <c r="S4115" s="12">
        <f>(((K4115/60)/60)/24)+DATE(1970,1,1)</f>
        <v>42358.573182870372</v>
      </c>
      <c r="T4115" s="12">
        <f t="shared" si="324"/>
        <v>42377.273611111115</v>
      </c>
    </row>
  </sheetData>
  <autoFilter ref="A1:T4115" xr:uid="{A604E2AD-0EB4-4CB2-B03C-6278AC8D5280}"/>
  <conditionalFormatting sqref="G1:G1048576">
    <cfRule type="containsText" dxfId="15" priority="4" operator="containsText" text="live">
      <formula>NOT(ISERROR(SEARCH("live",G1)))</formula>
    </cfRule>
    <cfRule type="containsText" dxfId="14" priority="5" operator="containsText" text="successful">
      <formula>NOT(ISERROR(SEARCH("successful",G1)))</formula>
    </cfRule>
    <cfRule type="containsText" dxfId="13" priority="6" operator="containsText" text="failed">
      <formula>NOT(ISERROR(SEARCH("failed",G1)))</formula>
    </cfRule>
    <cfRule type="containsText" dxfId="12" priority="7" operator="containsText" text="canceled">
      <formula>NOT(ISERROR(SEARCH("canceled",G1)))</formula>
    </cfRule>
  </conditionalFormatting>
  <conditionalFormatting sqref="A2:A4115">
    <cfRule type="cellIs" dxfId="11" priority="1" operator="greaterThanOrEqual">
      <formula>200</formula>
    </cfRule>
    <cfRule type="cellIs" dxfId="10" priority="2" operator="between">
      <formula>100</formula>
      <formula>199</formula>
    </cfRule>
    <cfRule type="cellIs" dxfId="9" priority="3" operator="between">
      <formula>0</formula>
      <formula>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F027-4B5D-465C-A541-1F8EE2238744}">
  <dimension ref="A1:F14"/>
  <sheetViews>
    <sheetView workbookViewId="0">
      <selection activeCell="D5" sqref="D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8321</v>
      </c>
      <c r="B3" s="9" t="s">
        <v>8322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8314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15953-440E-456C-ABEA-0AC967402976}">
  <dimension ref="A1:F47"/>
  <sheetViews>
    <sheetView topLeftCell="A4" zoomScale="89" zoomScaleNormal="89" workbookViewId="0">
      <selection activeCell="D4" sqref="D4"/>
    </sheetView>
  </sheetViews>
  <sheetFormatPr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8365</v>
      </c>
      <c r="B2" t="s">
        <v>8323</v>
      </c>
    </row>
    <row r="4" spans="1:6" x14ac:dyDescent="0.25">
      <c r="A4" s="9" t="s">
        <v>8321</v>
      </c>
      <c r="B4" s="9" t="s">
        <v>8322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5881-1844-46B0-BE71-F674074A5CF0}">
  <dimension ref="A1:E18"/>
  <sheetViews>
    <sheetView workbookViewId="0">
      <selection activeCell="P5" sqref="P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8365</v>
      </c>
      <c r="B1" t="s">
        <v>8323</v>
      </c>
    </row>
    <row r="2" spans="1:5" x14ac:dyDescent="0.25">
      <c r="A2" s="9" t="s">
        <v>8380</v>
      </c>
      <c r="B2" t="s">
        <v>8323</v>
      </c>
    </row>
    <row r="4" spans="1:5" x14ac:dyDescent="0.25">
      <c r="A4" s="9" t="s">
        <v>8321</v>
      </c>
      <c r="B4" s="9" t="s">
        <v>8322</v>
      </c>
    </row>
    <row r="5" spans="1:5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3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3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3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3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3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3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3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3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3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3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3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3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3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34EDD-D9CC-4716-9823-71A26D3B6A53}">
  <dimension ref="A1:H13"/>
  <sheetViews>
    <sheetView topLeftCell="A4" zoomScale="70" zoomScaleNormal="70" workbookViewId="0">
      <selection activeCell="Q19" sqref="Q1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COUNTIFS('Kickstarter Table'!$G$2:$G$4115,"successful",'Kickstarter Table'!$E$2:$E$4115,"&lt;1000")</f>
        <v>322</v>
      </c>
      <c r="C2">
        <f>COUNTIFS('Kickstarter Table'!$G$2:$G$4115,"failed",'Kickstarter Table'!$E$2:$E$4115,"&lt;1000")</f>
        <v>113</v>
      </c>
      <c r="D2">
        <f>COUNTIFS('Kickstarter Table'!$G$2:$G$4115,"canceled",'Kickstarter Table'!$E$2:$E$4115,"&lt;1000")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8390</v>
      </c>
      <c r="B3">
        <f>COUNTIFS('Kickstarter Table'!$G$2:$G$4115,"successful",'Kickstarter Table'!$E$2:$E$4115,"&gt;=1000",'Kickstarter Table'!$E$2:$E$4115,"&lt;=4999")</f>
        <v>932</v>
      </c>
      <c r="C3">
        <f>COUNTIFS('Kickstarter Table'!$G$2:$G$4115,"failed",'Kickstarter Table'!$E$2:$E$4115,"&gt;=1000",'Kickstarter Table'!$E$2:$E$4115,"&lt;=4999")</f>
        <v>420</v>
      </c>
      <c r="D3">
        <f>COUNTIFS('Kickstarter Table'!$G$2:$G$4115,"canceled",'Kickstarter Table'!$E$2:$E$4115,"&gt;=1000",'Kickstarter Table'!$E$2:$E$4115,"&lt;=4999")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8391</v>
      </c>
      <c r="B4">
        <f>COUNTIFS('Kickstarter Table'!$G$2:$G$4115,"successful",'Kickstarter Table'!$E$2:$E$4115,"&gt;=5000",'Kickstarter Table'!$E$2:$E$4115,"&lt;=9999")</f>
        <v>381</v>
      </c>
      <c r="C4">
        <f>COUNTIFS('Kickstarter Table'!$G$2:$G$4115,"failed",'Kickstarter Table'!$E$2:$E$4115,"&gt;=5000",'Kickstarter Table'!$E$2:$E$4115,"&lt;=9999")</f>
        <v>283</v>
      </c>
      <c r="D4">
        <f>COUNTIFS('Kickstarter Table'!$G$2:$G$4115,"canceled",'Kickstarter Table'!$E$2:$E$4115,"&gt;=5000",'Kickstarter Table'!$E$2:$E$4115,"&lt;=9999")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8392</v>
      </c>
      <c r="B5">
        <f>COUNTIFS('Kickstarter Table'!$G$2:$G$4115,"successful",'Kickstarter Table'!$E$2:$E$4115,"&gt;=10000",'Kickstarter Table'!$E$2:$E$4115,"&lt;=14999")</f>
        <v>168</v>
      </c>
      <c r="C5">
        <f>COUNTIFS('Kickstarter Table'!$G$2:$G$4115,"failed",'Kickstarter Table'!$E$2:$E$4115,"&gt;=10000",'Kickstarter Table'!$E$2:$E$4115,"&lt;=14999")</f>
        <v>144</v>
      </c>
      <c r="D5">
        <f>COUNTIFS('Kickstarter Table'!$G$2:$G$4115,"canceled",'Kickstarter Table'!$E$2:$E$4115,"&gt;=10000",'Kickstarter Table'!$E$2:$E$4115,"&lt;=14999")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8393</v>
      </c>
      <c r="B6">
        <f>COUNTIFS('Kickstarter Table'!$G$2:$G$4115,"successful",'Kickstarter Table'!$E$2:$E$4115,"&gt;=15000",'Kickstarter Table'!$E$2:$E$4115,"&lt;=19999")</f>
        <v>94</v>
      </c>
      <c r="C6">
        <f>COUNTIFS('Kickstarter Table'!$G$2:$G$4115,"failed",'Kickstarter Table'!$E$2:$E$4115,"&gt;=15000",'Kickstarter Table'!$E$2:$E$4115,"&lt;=19999")</f>
        <v>90</v>
      </c>
      <c r="D6">
        <f>COUNTIFS('Kickstarter Table'!$G$2:$G$4115,"canceled",'Kickstarter Table'!$E$2:$E$4115,"&gt;=15000",'Kickstarter Table'!$E$2:$E$4115,"&lt;=19999")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8394</v>
      </c>
      <c r="B7">
        <f>COUNTIFS('Kickstarter Table'!$G$2:$G$4115,"successful",'Kickstarter Table'!$E$2:$E$4115,"&gt;=20000",'Kickstarter Table'!$E$2:$E$4115,"&lt;=24999")</f>
        <v>62</v>
      </c>
      <c r="C7">
        <f>COUNTIFS('Kickstarter Table'!$G$2:$G$4115,"failed",'Kickstarter Table'!$E$2:$E$4115,"&gt;=20000",'Kickstarter Table'!$E$2:$E$4115,"&lt;=24999")</f>
        <v>72</v>
      </c>
      <c r="D7">
        <f>COUNTIFS('Kickstarter Table'!$G$2:$G$4115,"canceled",'Kickstarter Table'!$E$2:$E$4115,"&gt;=20000",'Kickstarter Table'!$E$2:$E$4115,"&lt;=24999")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8395</v>
      </c>
      <c r="B8">
        <f>COUNTIFS('Kickstarter Table'!$G$2:$G$4115,"successful",'Kickstarter Table'!$E$2:$E$4115,"&gt;=25000",'Kickstarter Table'!$E$2:$E$4115,"&lt;=29999")</f>
        <v>55</v>
      </c>
      <c r="C8">
        <f>COUNTIFS('Kickstarter Table'!$G$2:$G$4115,"failed",'Kickstarter Table'!$E$2:$E$4115,"&gt;=25000",'Kickstarter Table'!$E$2:$E$4115,"&lt;=29999")</f>
        <v>64</v>
      </c>
      <c r="D8">
        <f>COUNTIFS('Kickstarter Table'!$G$2:$G$4115,"canceled",'Kickstarter Table'!$E$2:$E$4115,"&gt;=25000",'Kickstarter Table'!$E$2:$E$4115,"&lt;=29999")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8396</v>
      </c>
      <c r="B9">
        <f>COUNTIFS('Kickstarter Table'!$G$2:$G$4115,"successful",'Kickstarter Table'!$E$2:$E$4115,"&gt;=30000",'Kickstarter Table'!$E$2:$E$4115,"&lt;=34999")</f>
        <v>32</v>
      </c>
      <c r="C9">
        <f>COUNTIFS('Kickstarter Table'!$G$2:$G$4115,"failed",'Kickstarter Table'!$E$2:$E$4115,"&gt;=30000",'Kickstarter Table'!$E$2:$E$4115,"&lt;=34999")</f>
        <v>37</v>
      </c>
      <c r="D9">
        <f>COUNTIFS('Kickstarter Table'!$G$2:$G$4115,"canceled",'Kickstarter Table'!$E$2:$E$4115,"&gt;=30000",'Kickstarter Table'!$E$2:$E$4115,"&lt;=34999")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8397</v>
      </c>
      <c r="B10">
        <f>COUNTIFS('Kickstarter Table'!$G$2:$G$4115,"successful",'Kickstarter Table'!$E$2:$E$4115,"&gt;=35000",'Kickstarter Table'!$E$2:$E$4115,"&lt;=39999")</f>
        <v>26</v>
      </c>
      <c r="C10">
        <f>COUNTIFS('Kickstarter Table'!$G$2:$G$4115,"failed",'Kickstarter Table'!$E$2:$E$4115,"&gt;=35000",'Kickstarter Table'!$E$2:$E$4115,"&lt;=39999")</f>
        <v>22</v>
      </c>
      <c r="D10">
        <f>COUNTIFS('Kickstarter Table'!$G$2:$G$4115,"canceled",'Kickstarter Table'!$E$2:$E$4115,"&gt;=35000",'Kickstarter Table'!$E$2:$E$4115,"&lt;=39999")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8398</v>
      </c>
      <c r="B11">
        <f>COUNTIFS('Kickstarter Table'!$G$2:$G$4115,"successful",'Kickstarter Table'!$E$2:$E$4115,"&gt;=40000",'Kickstarter Table'!$E$2:$E$4115,"&lt;=44999")</f>
        <v>21</v>
      </c>
      <c r="C11">
        <f>COUNTIFS('Kickstarter Table'!$G$2:$G$4115,"failed",'Kickstarter Table'!$E$2:$E$4115,"&gt;=40000",'Kickstarter Table'!$E$2:$E$4115,"&lt;=44999")</f>
        <v>16</v>
      </c>
      <c r="D11">
        <f>COUNTIFS('Kickstarter Table'!$G$2:$G$4115,"canceled",'Kickstarter Table'!$E$2:$E$4115,"&gt;=40000",'Kickstarter Table'!$E$2:$E$4115,"&lt;=44999")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8399</v>
      </c>
      <c r="B12">
        <f>COUNTIFS('Kickstarter Table'!$G$2:$G$4115,"successful",'Kickstarter Table'!$E$2:$E$4115,"&gt;=45000",'Kickstarter Table'!$E$2:$E$4115,"&lt;=49999")</f>
        <v>6</v>
      </c>
      <c r="C12">
        <f>COUNTIFS('Kickstarter Table'!$G$2:$G$4115,"failed",'Kickstarter Table'!$E$2:$E$4115,"&gt;=45000",'Kickstarter Table'!$E$2:$E$4115,"&lt;=49999")</f>
        <v>11</v>
      </c>
      <c r="D12">
        <f>COUNTIFS('Kickstarter Table'!$G$2:$G$4115,"canceled",'Kickstarter Table'!$E$2:$E$4115,"&gt;=45000",'Kickstarter Table'!$E$2:$E$4115,"&lt;=49999")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8400</v>
      </c>
      <c r="B13">
        <f>COUNTIFS('Kickstarter Table'!$G$2:$G$4115,"successful",'Kickstarter Table'!$E$2:$E$4115,"&gt;=50000")</f>
        <v>86</v>
      </c>
      <c r="C13">
        <f>COUNTIFS('Kickstarter Table'!$G$2:$G$4115,"failed",'Kickstarter Table'!$E$2:$E$4115,"&gt;=50000")</f>
        <v>258</v>
      </c>
      <c r="D13">
        <f>COUNTIFS('Kickstarter Table'!$G$2:$G$4115,"canceled",'Kickstarter Table'!$E$2:$E$4115,"&gt;=50000")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7533D-C38E-43C5-B895-DFC4E53EEA91}">
  <dimension ref="A1:H2186"/>
  <sheetViews>
    <sheetView workbookViewId="0">
      <selection activeCell="F10" sqref="F10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8.85546875" bestFit="1" customWidth="1"/>
    <col min="4" max="4" width="13.85546875" bestFit="1" customWidth="1"/>
    <col min="6" max="6" width="41.140625" bestFit="1" customWidth="1"/>
    <col min="7" max="7" width="22" customWidth="1"/>
    <col min="8" max="8" width="24.42578125" customWidth="1"/>
  </cols>
  <sheetData>
    <row r="1" spans="1:8" x14ac:dyDescent="0.25">
      <c r="A1" s="6" t="s">
        <v>8401</v>
      </c>
      <c r="B1" s="6" t="s">
        <v>8262</v>
      </c>
      <c r="C1" s="6" t="s">
        <v>8401</v>
      </c>
      <c r="D1" s="6" t="s">
        <v>8262</v>
      </c>
      <c r="E1" s="6"/>
      <c r="F1" s="21" t="s">
        <v>8410</v>
      </c>
      <c r="G1" s="22" t="s">
        <v>8402</v>
      </c>
      <c r="H1" s="23" t="s">
        <v>8404</v>
      </c>
    </row>
    <row r="2" spans="1:8" x14ac:dyDescent="0.25">
      <c r="A2" t="str" cm="1">
        <f t="array" ref="A2:A2186">_xlfn._xlws.FILTER('Kickstarter Table'!$G$2:$G$4115,'Kickstarter Table'!G2:G4115="successful")</f>
        <v>successful</v>
      </c>
      <c r="B2" cm="1">
        <f t="array" ref="B2:B2186">_xlfn._xlws.FILTER('Kickstarter Table'!$M$2:$M$4115,'Kickstarter Table'!G2:G4115="successful")</f>
        <v>182</v>
      </c>
      <c r="C2" t="str" cm="1">
        <f t="array" ref="C2:C1930">_xlfn._xlws.FILTER('Kickstarter Table'!$G$2:$G$4115,'Kickstarter Table'!G2:G4115&lt;&gt;"successful")</f>
        <v>canceled</v>
      </c>
      <c r="D2" cm="1">
        <f t="array" ref="D2:D1930">_xlfn._xlws.FILTER('Kickstarter Table'!$M$2:$M$4115,'Kickstarter Table'!G2:G4115&lt;&gt;"successful")</f>
        <v>1</v>
      </c>
      <c r="F2" s="17" t="s">
        <v>8403</v>
      </c>
      <c r="G2" s="15">
        <f>AVERAGE(_xlfn.ANCHORARRAY(B2))</f>
        <v>194.42517162471395</v>
      </c>
      <c r="H2" s="18">
        <f>AVERAGE(_xlfn.ANCHORARRAY(D2))</f>
        <v>19.92068429237947</v>
      </c>
    </row>
    <row r="3" spans="1:8" x14ac:dyDescent="0.25">
      <c r="A3" t="str">
        <v>successful</v>
      </c>
      <c r="B3">
        <v>79</v>
      </c>
      <c r="C3" t="str">
        <v>canceled</v>
      </c>
      <c r="D3">
        <v>1</v>
      </c>
      <c r="F3" s="17" t="s">
        <v>8405</v>
      </c>
      <c r="G3" s="14">
        <f>MEDIAN(_xlfn.ANCHORARRAY(B2))</f>
        <v>62</v>
      </c>
      <c r="H3" s="19">
        <f>MEDIAN(_xlfn.ANCHORARRAY(D2))</f>
        <v>3</v>
      </c>
    </row>
    <row r="4" spans="1:8" x14ac:dyDescent="0.25">
      <c r="A4" t="str">
        <v>successful</v>
      </c>
      <c r="B4">
        <v>35</v>
      </c>
      <c r="C4" t="str">
        <v>canceled</v>
      </c>
      <c r="D4">
        <v>0</v>
      </c>
      <c r="F4" s="17" t="s">
        <v>8406</v>
      </c>
      <c r="G4" s="14">
        <f>MIN(_xlfn.ANCHORARRAY(B2))</f>
        <v>1</v>
      </c>
      <c r="H4" s="19">
        <f>MIN(_xlfn.ANCHORARRAY(D2))</f>
        <v>0</v>
      </c>
    </row>
    <row r="5" spans="1:8" x14ac:dyDescent="0.25">
      <c r="A5" t="str">
        <v>successful</v>
      </c>
      <c r="B5">
        <v>150</v>
      </c>
      <c r="C5" t="str">
        <v>canceled</v>
      </c>
      <c r="D5">
        <v>6</v>
      </c>
      <c r="F5" s="17" t="s">
        <v>8407</v>
      </c>
      <c r="G5" s="16">
        <f>MAX(_xlfn.ANCHORARRAY(B2))</f>
        <v>26457</v>
      </c>
      <c r="H5" s="20">
        <f>MAX(_xlfn.ANCHORARRAY(D2))</f>
        <v>1501</v>
      </c>
    </row>
    <row r="6" spans="1:8" x14ac:dyDescent="0.25">
      <c r="A6" t="str">
        <v>successful</v>
      </c>
      <c r="B6">
        <v>284</v>
      </c>
      <c r="C6" t="str">
        <v>canceled</v>
      </c>
      <c r="D6">
        <v>0</v>
      </c>
      <c r="F6" s="17" t="s">
        <v>8408</v>
      </c>
      <c r="G6" s="15">
        <f>_xlfn.VAR.P(_xlfn.ANCHORARRAY(B2))</f>
        <v>712840.9867348104</v>
      </c>
      <c r="H6" s="18">
        <f>_xlfn.VAR.P(_xlfn.ANCHORARRAY(D2))</f>
        <v>5512.1580428702609</v>
      </c>
    </row>
    <row r="7" spans="1:8" x14ac:dyDescent="0.25">
      <c r="A7" t="str">
        <v>successful</v>
      </c>
      <c r="B7">
        <v>47</v>
      </c>
      <c r="C7" t="str">
        <v>canceled</v>
      </c>
      <c r="D7">
        <v>6</v>
      </c>
      <c r="F7" s="24" t="s">
        <v>8409</v>
      </c>
      <c r="G7" s="25">
        <f>_xlfn.STDEV.P(_xlfn.ANCHORARRAY(B2))</f>
        <v>844.29910975602149</v>
      </c>
      <c r="H7" s="26">
        <f>_xlfn.STDEV.P(_xlfn.ANCHORARRAY(D2))</f>
        <v>74.243909129774821</v>
      </c>
    </row>
    <row r="8" spans="1:8" x14ac:dyDescent="0.25">
      <c r="A8" t="str">
        <v>successful</v>
      </c>
      <c r="B8">
        <v>58</v>
      </c>
      <c r="C8" t="str">
        <v>canceled</v>
      </c>
      <c r="D8">
        <v>13</v>
      </c>
    </row>
    <row r="9" spans="1:8" x14ac:dyDescent="0.25">
      <c r="A9" t="str">
        <v>successful</v>
      </c>
      <c r="B9">
        <v>57</v>
      </c>
      <c r="C9" t="str">
        <v>canceled</v>
      </c>
      <c r="D9">
        <v>4</v>
      </c>
    </row>
    <row r="10" spans="1:8" x14ac:dyDescent="0.25">
      <c r="A10" t="str">
        <v>successful</v>
      </c>
      <c r="B10">
        <v>12</v>
      </c>
      <c r="C10" t="str">
        <v>canceled</v>
      </c>
      <c r="D10">
        <v>6</v>
      </c>
    </row>
    <row r="11" spans="1:8" x14ac:dyDescent="0.25">
      <c r="A11" t="str">
        <v>successful</v>
      </c>
      <c r="B11">
        <v>20</v>
      </c>
      <c r="C11" t="str">
        <v>canceled</v>
      </c>
      <c r="D11">
        <v>0</v>
      </c>
    </row>
    <row r="12" spans="1:8" x14ac:dyDescent="0.25">
      <c r="A12" t="str">
        <v>successful</v>
      </c>
      <c r="B12">
        <v>19</v>
      </c>
      <c r="C12" t="str">
        <v>canceled</v>
      </c>
      <c r="D12">
        <v>0</v>
      </c>
    </row>
    <row r="13" spans="1:8" x14ac:dyDescent="0.25">
      <c r="A13" t="str">
        <v>successful</v>
      </c>
      <c r="B13">
        <v>75</v>
      </c>
      <c r="C13" t="str">
        <v>canceled</v>
      </c>
      <c r="D13">
        <v>0</v>
      </c>
    </row>
    <row r="14" spans="1:8" x14ac:dyDescent="0.25">
      <c r="A14" t="str">
        <v>successful</v>
      </c>
      <c r="B14">
        <v>827</v>
      </c>
      <c r="C14" t="str">
        <v>canceled</v>
      </c>
      <c r="D14">
        <v>81</v>
      </c>
    </row>
    <row r="15" spans="1:8" x14ac:dyDescent="0.25">
      <c r="A15" t="str">
        <v>successful</v>
      </c>
      <c r="B15">
        <v>51</v>
      </c>
      <c r="C15" t="str">
        <v>canceled</v>
      </c>
      <c r="D15">
        <v>0</v>
      </c>
    </row>
    <row r="16" spans="1:8" x14ac:dyDescent="0.25">
      <c r="A16" t="str">
        <v>successful</v>
      </c>
      <c r="B16">
        <v>41</v>
      </c>
      <c r="C16" t="str">
        <v>canceled</v>
      </c>
      <c r="D16">
        <v>0</v>
      </c>
    </row>
    <row r="17" spans="1:4" x14ac:dyDescent="0.25">
      <c r="A17" t="str">
        <v>successful</v>
      </c>
      <c r="B17">
        <v>98</v>
      </c>
      <c r="C17" t="str">
        <v>canceled</v>
      </c>
      <c r="D17">
        <v>5</v>
      </c>
    </row>
    <row r="18" spans="1:4" x14ac:dyDescent="0.25">
      <c r="A18" t="str">
        <v>successful</v>
      </c>
      <c r="B18">
        <v>70</v>
      </c>
      <c r="C18" t="str">
        <v>canceled</v>
      </c>
      <c r="D18">
        <v>0</v>
      </c>
    </row>
    <row r="19" spans="1:4" x14ac:dyDescent="0.25">
      <c r="A19" t="str">
        <v>successful</v>
      </c>
      <c r="B19">
        <v>36</v>
      </c>
      <c r="C19" t="str">
        <v>canceled</v>
      </c>
      <c r="D19">
        <v>0</v>
      </c>
    </row>
    <row r="20" spans="1:4" x14ac:dyDescent="0.25">
      <c r="A20" t="str">
        <v>successful</v>
      </c>
      <c r="B20">
        <v>342</v>
      </c>
      <c r="C20" t="str">
        <v>canceled</v>
      </c>
      <c r="D20">
        <v>58</v>
      </c>
    </row>
    <row r="21" spans="1:4" x14ac:dyDescent="0.25">
      <c r="A21" t="str">
        <v>successful</v>
      </c>
      <c r="B21">
        <v>22</v>
      </c>
      <c r="C21" t="str">
        <v>canceled</v>
      </c>
      <c r="D21">
        <v>1</v>
      </c>
    </row>
    <row r="22" spans="1:4" x14ac:dyDescent="0.25">
      <c r="A22" t="str">
        <v>successful</v>
      </c>
      <c r="B22">
        <v>25</v>
      </c>
      <c r="C22" t="str">
        <v>canceled</v>
      </c>
      <c r="D22">
        <v>0</v>
      </c>
    </row>
    <row r="23" spans="1:4" x14ac:dyDescent="0.25">
      <c r="A23" t="str">
        <v>successful</v>
      </c>
      <c r="B23">
        <v>101</v>
      </c>
      <c r="C23" t="str">
        <v>canceled</v>
      </c>
      <c r="D23">
        <v>28</v>
      </c>
    </row>
    <row r="24" spans="1:4" x14ac:dyDescent="0.25">
      <c r="A24" t="str">
        <v>successful</v>
      </c>
      <c r="B24">
        <v>8</v>
      </c>
      <c r="C24" t="str">
        <v>canceled</v>
      </c>
      <c r="D24">
        <v>1</v>
      </c>
    </row>
    <row r="25" spans="1:4" x14ac:dyDescent="0.25">
      <c r="A25" t="str">
        <v>successful</v>
      </c>
      <c r="B25">
        <v>23</v>
      </c>
      <c r="C25" t="str">
        <v>canceled</v>
      </c>
      <c r="D25">
        <v>0</v>
      </c>
    </row>
    <row r="26" spans="1:4" x14ac:dyDescent="0.25">
      <c r="A26" t="str">
        <v>successful</v>
      </c>
      <c r="B26">
        <v>574</v>
      </c>
      <c r="C26" t="str">
        <v>canceled</v>
      </c>
      <c r="D26">
        <v>37</v>
      </c>
    </row>
    <row r="27" spans="1:4" x14ac:dyDescent="0.25">
      <c r="A27" t="str">
        <v>successful</v>
      </c>
      <c r="B27">
        <v>14</v>
      </c>
      <c r="C27" t="str">
        <v>canceled</v>
      </c>
      <c r="D27">
        <v>9</v>
      </c>
    </row>
    <row r="28" spans="1:4" x14ac:dyDescent="0.25">
      <c r="A28" t="str">
        <v>successful</v>
      </c>
      <c r="B28">
        <v>19</v>
      </c>
      <c r="C28" t="str">
        <v>canceled</v>
      </c>
      <c r="D28">
        <v>3</v>
      </c>
    </row>
    <row r="29" spans="1:4" x14ac:dyDescent="0.25">
      <c r="A29" t="str">
        <v>successful</v>
      </c>
      <c r="B29">
        <v>150</v>
      </c>
      <c r="C29" t="str">
        <v>canceled</v>
      </c>
      <c r="D29">
        <v>0</v>
      </c>
    </row>
    <row r="30" spans="1:4" x14ac:dyDescent="0.25">
      <c r="A30" t="str">
        <v>successful</v>
      </c>
      <c r="B30">
        <v>71</v>
      </c>
      <c r="C30" t="str">
        <v>canceled</v>
      </c>
      <c r="D30">
        <v>2</v>
      </c>
    </row>
    <row r="31" spans="1:4" x14ac:dyDescent="0.25">
      <c r="A31" t="str">
        <v>successful</v>
      </c>
      <c r="B31">
        <v>117</v>
      </c>
      <c r="C31" t="str">
        <v>canceled</v>
      </c>
      <c r="D31">
        <v>6</v>
      </c>
    </row>
    <row r="32" spans="1:4" x14ac:dyDescent="0.25">
      <c r="A32" t="str">
        <v>successful</v>
      </c>
      <c r="B32">
        <v>53</v>
      </c>
      <c r="C32" t="str">
        <v>canceled</v>
      </c>
      <c r="D32">
        <v>67</v>
      </c>
    </row>
    <row r="33" spans="1:4" x14ac:dyDescent="0.25">
      <c r="A33" t="str">
        <v>successful</v>
      </c>
      <c r="B33">
        <v>1</v>
      </c>
      <c r="C33" t="str">
        <v>canceled</v>
      </c>
      <c r="D33">
        <v>5</v>
      </c>
    </row>
    <row r="34" spans="1:4" x14ac:dyDescent="0.25">
      <c r="A34" t="str">
        <v>successful</v>
      </c>
      <c r="B34">
        <v>89</v>
      </c>
      <c r="C34" t="str">
        <v>canceled</v>
      </c>
      <c r="D34">
        <v>2</v>
      </c>
    </row>
    <row r="35" spans="1:4" x14ac:dyDescent="0.25">
      <c r="A35" t="str">
        <v>successful</v>
      </c>
      <c r="B35">
        <v>64</v>
      </c>
      <c r="C35" t="str">
        <v>canceled</v>
      </c>
      <c r="D35">
        <v>10</v>
      </c>
    </row>
    <row r="36" spans="1:4" x14ac:dyDescent="0.25">
      <c r="A36" t="str">
        <v>successful</v>
      </c>
      <c r="B36">
        <v>68</v>
      </c>
      <c r="C36" t="str">
        <v>canceled</v>
      </c>
      <c r="D36">
        <v>3</v>
      </c>
    </row>
    <row r="37" spans="1:4" x14ac:dyDescent="0.25">
      <c r="A37" t="str">
        <v>successful</v>
      </c>
      <c r="B37">
        <v>28</v>
      </c>
      <c r="C37" t="str">
        <v>canceled</v>
      </c>
      <c r="D37">
        <v>4</v>
      </c>
    </row>
    <row r="38" spans="1:4" x14ac:dyDescent="0.25">
      <c r="A38" t="str">
        <v>successful</v>
      </c>
      <c r="B38">
        <v>44</v>
      </c>
      <c r="C38" t="str">
        <v>canceled</v>
      </c>
      <c r="D38">
        <v>15</v>
      </c>
    </row>
    <row r="39" spans="1:4" x14ac:dyDescent="0.25">
      <c r="A39" t="str">
        <v>successful</v>
      </c>
      <c r="B39">
        <v>253</v>
      </c>
      <c r="C39" t="str">
        <v>canceled</v>
      </c>
      <c r="D39">
        <v>2</v>
      </c>
    </row>
    <row r="40" spans="1:4" x14ac:dyDescent="0.25">
      <c r="A40" t="str">
        <v>successful</v>
      </c>
      <c r="B40">
        <v>66</v>
      </c>
      <c r="C40" t="str">
        <v>canceled</v>
      </c>
      <c r="D40">
        <v>0</v>
      </c>
    </row>
    <row r="41" spans="1:4" x14ac:dyDescent="0.25">
      <c r="A41" t="str">
        <v>successful</v>
      </c>
      <c r="B41">
        <v>217</v>
      </c>
      <c r="C41" t="str">
        <v>canceled</v>
      </c>
      <c r="D41">
        <v>1</v>
      </c>
    </row>
    <row r="42" spans="1:4" x14ac:dyDescent="0.25">
      <c r="A42" t="str">
        <v>successful</v>
      </c>
      <c r="B42">
        <v>16</v>
      </c>
      <c r="C42" t="str">
        <v>failed</v>
      </c>
      <c r="D42">
        <v>0</v>
      </c>
    </row>
    <row r="43" spans="1:4" x14ac:dyDescent="0.25">
      <c r="A43" t="str">
        <v>successful</v>
      </c>
      <c r="B43">
        <v>19</v>
      </c>
      <c r="C43" t="str">
        <v>failed</v>
      </c>
      <c r="D43">
        <v>1</v>
      </c>
    </row>
    <row r="44" spans="1:4" x14ac:dyDescent="0.25">
      <c r="A44" t="str">
        <v>successful</v>
      </c>
      <c r="B44">
        <v>169</v>
      </c>
      <c r="C44" t="str">
        <v>failed</v>
      </c>
      <c r="D44">
        <v>10</v>
      </c>
    </row>
    <row r="45" spans="1:4" x14ac:dyDescent="0.25">
      <c r="A45" t="str">
        <v>successful</v>
      </c>
      <c r="B45">
        <v>263</v>
      </c>
      <c r="C45" t="str">
        <v>failed</v>
      </c>
      <c r="D45">
        <v>0</v>
      </c>
    </row>
    <row r="46" spans="1:4" x14ac:dyDescent="0.25">
      <c r="A46" t="str">
        <v>successful</v>
      </c>
      <c r="B46">
        <v>15</v>
      </c>
      <c r="C46" t="str">
        <v>failed</v>
      </c>
      <c r="D46">
        <v>7</v>
      </c>
    </row>
    <row r="47" spans="1:4" x14ac:dyDescent="0.25">
      <c r="A47" t="str">
        <v>successful</v>
      </c>
      <c r="B47">
        <v>61</v>
      </c>
      <c r="C47" t="str">
        <v>failed</v>
      </c>
      <c r="D47">
        <v>0</v>
      </c>
    </row>
    <row r="48" spans="1:4" x14ac:dyDescent="0.25">
      <c r="A48" t="str">
        <v>successful</v>
      </c>
      <c r="B48">
        <v>45</v>
      </c>
      <c r="C48" t="str">
        <v>failed</v>
      </c>
      <c r="D48">
        <v>1</v>
      </c>
    </row>
    <row r="49" spans="1:4" x14ac:dyDescent="0.25">
      <c r="A49" t="str">
        <v>successful</v>
      </c>
      <c r="B49">
        <v>70</v>
      </c>
      <c r="C49" t="str">
        <v>failed</v>
      </c>
      <c r="D49">
        <v>2</v>
      </c>
    </row>
    <row r="50" spans="1:4" x14ac:dyDescent="0.25">
      <c r="A50" t="str">
        <v>successful</v>
      </c>
      <c r="B50">
        <v>38</v>
      </c>
      <c r="C50" t="str">
        <v>failed</v>
      </c>
      <c r="D50">
        <v>3</v>
      </c>
    </row>
    <row r="51" spans="1:4" x14ac:dyDescent="0.25">
      <c r="A51" t="str">
        <v>successful</v>
      </c>
      <c r="B51">
        <v>87</v>
      </c>
      <c r="C51" t="str">
        <v>failed</v>
      </c>
      <c r="D51">
        <v>10</v>
      </c>
    </row>
    <row r="52" spans="1:4" x14ac:dyDescent="0.25">
      <c r="A52" t="str">
        <v>successful</v>
      </c>
      <c r="B52">
        <v>22</v>
      </c>
      <c r="C52" t="str">
        <v>failed</v>
      </c>
      <c r="D52">
        <v>10</v>
      </c>
    </row>
    <row r="53" spans="1:4" x14ac:dyDescent="0.25">
      <c r="A53" t="str">
        <v>successful</v>
      </c>
      <c r="B53">
        <v>119</v>
      </c>
      <c r="C53" t="str">
        <v>failed</v>
      </c>
      <c r="D53">
        <v>1</v>
      </c>
    </row>
    <row r="54" spans="1:4" x14ac:dyDescent="0.25">
      <c r="A54" t="str">
        <v>successful</v>
      </c>
      <c r="B54">
        <v>52</v>
      </c>
      <c r="C54" t="str">
        <v>failed</v>
      </c>
      <c r="D54">
        <v>0</v>
      </c>
    </row>
    <row r="55" spans="1:4" x14ac:dyDescent="0.25">
      <c r="A55" t="str">
        <v>successful</v>
      </c>
      <c r="B55">
        <v>117</v>
      </c>
      <c r="C55" t="str">
        <v>failed</v>
      </c>
      <c r="D55">
        <v>0</v>
      </c>
    </row>
    <row r="56" spans="1:4" x14ac:dyDescent="0.25">
      <c r="A56" t="str">
        <v>successful</v>
      </c>
      <c r="B56">
        <v>52</v>
      </c>
      <c r="C56" t="str">
        <v>failed</v>
      </c>
      <c r="D56">
        <v>0</v>
      </c>
    </row>
    <row r="57" spans="1:4" x14ac:dyDescent="0.25">
      <c r="A57" t="str">
        <v>successful</v>
      </c>
      <c r="B57">
        <v>86</v>
      </c>
      <c r="C57" t="str">
        <v>failed</v>
      </c>
      <c r="D57">
        <v>26</v>
      </c>
    </row>
    <row r="58" spans="1:4" x14ac:dyDescent="0.25">
      <c r="A58" t="str">
        <v>successful</v>
      </c>
      <c r="B58">
        <v>174</v>
      </c>
      <c r="C58" t="str">
        <v>failed</v>
      </c>
      <c r="D58">
        <v>0</v>
      </c>
    </row>
    <row r="59" spans="1:4" x14ac:dyDescent="0.25">
      <c r="A59" t="str">
        <v>successful</v>
      </c>
      <c r="B59">
        <v>69</v>
      </c>
      <c r="C59" t="str">
        <v>failed</v>
      </c>
      <c r="D59">
        <v>7</v>
      </c>
    </row>
    <row r="60" spans="1:4" x14ac:dyDescent="0.25">
      <c r="A60" t="str">
        <v>successful</v>
      </c>
      <c r="B60">
        <v>75</v>
      </c>
      <c r="C60" t="str">
        <v>failed</v>
      </c>
      <c r="D60">
        <v>0</v>
      </c>
    </row>
    <row r="61" spans="1:4" x14ac:dyDescent="0.25">
      <c r="A61" t="str">
        <v>successful</v>
      </c>
      <c r="B61">
        <v>33</v>
      </c>
      <c r="C61" t="str">
        <v>failed</v>
      </c>
      <c r="D61">
        <v>2</v>
      </c>
    </row>
    <row r="62" spans="1:4" x14ac:dyDescent="0.25">
      <c r="A62" t="str">
        <v>successful</v>
      </c>
      <c r="B62">
        <v>108</v>
      </c>
      <c r="C62" t="str">
        <v>failed</v>
      </c>
      <c r="D62">
        <v>13</v>
      </c>
    </row>
    <row r="63" spans="1:4" x14ac:dyDescent="0.25">
      <c r="A63" t="str">
        <v>successful</v>
      </c>
      <c r="B63">
        <v>23</v>
      </c>
      <c r="C63" t="str">
        <v>failed</v>
      </c>
      <c r="D63">
        <v>4</v>
      </c>
    </row>
    <row r="64" spans="1:4" x14ac:dyDescent="0.25">
      <c r="A64" t="str">
        <v>successful</v>
      </c>
      <c r="B64">
        <v>48</v>
      </c>
      <c r="C64" t="str">
        <v>failed</v>
      </c>
      <c r="D64">
        <v>0</v>
      </c>
    </row>
    <row r="65" spans="1:4" x14ac:dyDescent="0.25">
      <c r="A65" t="str">
        <v>successful</v>
      </c>
      <c r="B65">
        <v>64</v>
      </c>
      <c r="C65" t="str">
        <v>failed</v>
      </c>
      <c r="D65">
        <v>12</v>
      </c>
    </row>
    <row r="66" spans="1:4" x14ac:dyDescent="0.25">
      <c r="A66" t="str">
        <v>successful</v>
      </c>
      <c r="B66">
        <v>24</v>
      </c>
      <c r="C66" t="str">
        <v>failed</v>
      </c>
      <c r="D66">
        <v>2</v>
      </c>
    </row>
    <row r="67" spans="1:4" x14ac:dyDescent="0.25">
      <c r="A67" t="str">
        <v>successful</v>
      </c>
      <c r="B67">
        <v>57</v>
      </c>
      <c r="C67" t="str">
        <v>failed</v>
      </c>
      <c r="D67">
        <v>10</v>
      </c>
    </row>
    <row r="68" spans="1:4" x14ac:dyDescent="0.25">
      <c r="A68" t="str">
        <v>successful</v>
      </c>
      <c r="B68">
        <v>26</v>
      </c>
      <c r="C68" t="str">
        <v>failed</v>
      </c>
      <c r="D68">
        <v>0</v>
      </c>
    </row>
    <row r="69" spans="1:4" x14ac:dyDescent="0.25">
      <c r="A69" t="str">
        <v>successful</v>
      </c>
      <c r="B69">
        <v>20</v>
      </c>
      <c r="C69" t="str">
        <v>failed</v>
      </c>
      <c r="D69">
        <v>5</v>
      </c>
    </row>
    <row r="70" spans="1:4" x14ac:dyDescent="0.25">
      <c r="A70" t="str">
        <v>successful</v>
      </c>
      <c r="B70">
        <v>36</v>
      </c>
      <c r="C70" t="str">
        <v>failed</v>
      </c>
      <c r="D70">
        <v>0</v>
      </c>
    </row>
    <row r="71" spans="1:4" x14ac:dyDescent="0.25">
      <c r="A71" t="str">
        <v>successful</v>
      </c>
      <c r="B71">
        <v>178</v>
      </c>
      <c r="C71" t="str">
        <v>failed</v>
      </c>
      <c r="D71">
        <v>5</v>
      </c>
    </row>
    <row r="72" spans="1:4" x14ac:dyDescent="0.25">
      <c r="A72" t="str">
        <v>successful</v>
      </c>
      <c r="B72">
        <v>17</v>
      </c>
      <c r="C72" t="str">
        <v>failed</v>
      </c>
      <c r="D72">
        <v>1</v>
      </c>
    </row>
    <row r="73" spans="1:4" x14ac:dyDescent="0.25">
      <c r="A73" t="str">
        <v>successful</v>
      </c>
      <c r="B73">
        <v>32</v>
      </c>
      <c r="C73" t="str">
        <v>failed</v>
      </c>
      <c r="D73">
        <v>3</v>
      </c>
    </row>
    <row r="74" spans="1:4" x14ac:dyDescent="0.25">
      <c r="A74" t="str">
        <v>successful</v>
      </c>
      <c r="B74">
        <v>41</v>
      </c>
      <c r="C74" t="str">
        <v>failed</v>
      </c>
      <c r="D74">
        <v>3</v>
      </c>
    </row>
    <row r="75" spans="1:4" x14ac:dyDescent="0.25">
      <c r="A75" t="str">
        <v>successful</v>
      </c>
      <c r="B75">
        <v>18</v>
      </c>
      <c r="C75" t="str">
        <v>failed</v>
      </c>
      <c r="D75">
        <v>0</v>
      </c>
    </row>
    <row r="76" spans="1:4" x14ac:dyDescent="0.25">
      <c r="A76" t="str">
        <v>successful</v>
      </c>
      <c r="B76">
        <v>29</v>
      </c>
      <c r="C76" t="str">
        <v>failed</v>
      </c>
      <c r="D76">
        <v>3</v>
      </c>
    </row>
    <row r="77" spans="1:4" x14ac:dyDescent="0.25">
      <c r="A77" t="str">
        <v>successful</v>
      </c>
      <c r="B77">
        <v>47</v>
      </c>
      <c r="C77" t="str">
        <v>failed</v>
      </c>
      <c r="D77">
        <v>0</v>
      </c>
    </row>
    <row r="78" spans="1:4" x14ac:dyDescent="0.25">
      <c r="A78" t="str">
        <v>successful</v>
      </c>
      <c r="B78">
        <v>15</v>
      </c>
      <c r="C78" t="str">
        <v>failed</v>
      </c>
      <c r="D78">
        <v>19</v>
      </c>
    </row>
    <row r="79" spans="1:4" x14ac:dyDescent="0.25">
      <c r="A79" t="str">
        <v>successful</v>
      </c>
      <c r="B79">
        <v>26</v>
      </c>
      <c r="C79" t="str">
        <v>failed</v>
      </c>
      <c r="D79">
        <v>8</v>
      </c>
    </row>
    <row r="80" spans="1:4" x14ac:dyDescent="0.25">
      <c r="A80" t="str">
        <v>successful</v>
      </c>
      <c r="B80">
        <v>35</v>
      </c>
      <c r="C80" t="str">
        <v>failed</v>
      </c>
      <c r="D80">
        <v>6</v>
      </c>
    </row>
    <row r="81" spans="1:4" x14ac:dyDescent="0.25">
      <c r="A81" t="str">
        <v>successful</v>
      </c>
      <c r="B81">
        <v>41</v>
      </c>
      <c r="C81" t="str">
        <v>failed</v>
      </c>
      <c r="D81">
        <v>0</v>
      </c>
    </row>
    <row r="82" spans="1:4" x14ac:dyDescent="0.25">
      <c r="A82" t="str">
        <v>successful</v>
      </c>
      <c r="B82">
        <v>47</v>
      </c>
      <c r="C82" t="str">
        <v>failed</v>
      </c>
      <c r="D82">
        <v>18</v>
      </c>
    </row>
    <row r="83" spans="1:4" x14ac:dyDescent="0.25">
      <c r="A83" t="str">
        <v>successful</v>
      </c>
      <c r="B83">
        <v>28</v>
      </c>
      <c r="C83" t="str">
        <v>failed</v>
      </c>
      <c r="D83">
        <v>7</v>
      </c>
    </row>
    <row r="84" spans="1:4" x14ac:dyDescent="0.25">
      <c r="A84" t="str">
        <v>successful</v>
      </c>
      <c r="B84">
        <v>100</v>
      </c>
      <c r="C84" t="str">
        <v>failed</v>
      </c>
      <c r="D84">
        <v>0</v>
      </c>
    </row>
    <row r="85" spans="1:4" x14ac:dyDescent="0.25">
      <c r="A85" t="str">
        <v>successful</v>
      </c>
      <c r="B85">
        <v>13</v>
      </c>
      <c r="C85" t="str">
        <v>failed</v>
      </c>
      <c r="D85">
        <v>8</v>
      </c>
    </row>
    <row r="86" spans="1:4" x14ac:dyDescent="0.25">
      <c r="A86" t="str">
        <v>successful</v>
      </c>
      <c r="B86">
        <v>7</v>
      </c>
      <c r="C86" t="str">
        <v>failed</v>
      </c>
      <c r="D86">
        <v>1293</v>
      </c>
    </row>
    <row r="87" spans="1:4" x14ac:dyDescent="0.25">
      <c r="A87" t="str">
        <v>successful</v>
      </c>
      <c r="B87">
        <v>21</v>
      </c>
      <c r="C87" t="str">
        <v>failed</v>
      </c>
      <c r="D87">
        <v>17</v>
      </c>
    </row>
    <row r="88" spans="1:4" x14ac:dyDescent="0.25">
      <c r="A88" t="str">
        <v>successful</v>
      </c>
      <c r="B88">
        <v>17</v>
      </c>
      <c r="C88" t="str">
        <v>failed</v>
      </c>
      <c r="D88">
        <v>0</v>
      </c>
    </row>
    <row r="89" spans="1:4" x14ac:dyDescent="0.25">
      <c r="A89" t="str">
        <v>successful</v>
      </c>
      <c r="B89">
        <v>25</v>
      </c>
      <c r="C89" t="str">
        <v>failed</v>
      </c>
      <c r="D89">
        <v>13</v>
      </c>
    </row>
    <row r="90" spans="1:4" x14ac:dyDescent="0.25">
      <c r="A90" t="str">
        <v>successful</v>
      </c>
      <c r="B90">
        <v>60</v>
      </c>
      <c r="C90" t="str">
        <v>failed</v>
      </c>
      <c r="D90">
        <v>0</v>
      </c>
    </row>
    <row r="91" spans="1:4" x14ac:dyDescent="0.25">
      <c r="A91" t="str">
        <v>successful</v>
      </c>
      <c r="B91">
        <v>56</v>
      </c>
      <c r="C91" t="str">
        <v>failed</v>
      </c>
      <c r="D91">
        <v>0</v>
      </c>
    </row>
    <row r="92" spans="1:4" x14ac:dyDescent="0.25">
      <c r="A92" t="str">
        <v>successful</v>
      </c>
      <c r="B92">
        <v>16</v>
      </c>
      <c r="C92" t="str">
        <v>failed</v>
      </c>
      <c r="D92">
        <v>33</v>
      </c>
    </row>
    <row r="93" spans="1:4" x14ac:dyDescent="0.25">
      <c r="A93" t="str">
        <v>successful</v>
      </c>
      <c r="B93">
        <v>46</v>
      </c>
      <c r="C93" t="str">
        <v>failed</v>
      </c>
      <c r="D93">
        <v>12</v>
      </c>
    </row>
    <row r="94" spans="1:4" x14ac:dyDescent="0.25">
      <c r="A94" t="str">
        <v>successful</v>
      </c>
      <c r="B94">
        <v>43</v>
      </c>
      <c r="C94" t="str">
        <v>failed</v>
      </c>
      <c r="D94">
        <v>1</v>
      </c>
    </row>
    <row r="95" spans="1:4" x14ac:dyDescent="0.25">
      <c r="A95" t="str">
        <v>successful</v>
      </c>
      <c r="B95">
        <v>15</v>
      </c>
      <c r="C95" t="str">
        <v>failed</v>
      </c>
      <c r="D95">
        <v>1</v>
      </c>
    </row>
    <row r="96" spans="1:4" x14ac:dyDescent="0.25">
      <c r="A96" t="str">
        <v>successful</v>
      </c>
      <c r="B96">
        <v>12</v>
      </c>
      <c r="C96" t="str">
        <v>failed</v>
      </c>
      <c r="D96">
        <v>1</v>
      </c>
    </row>
    <row r="97" spans="1:4" x14ac:dyDescent="0.25">
      <c r="A97" t="str">
        <v>successful</v>
      </c>
      <c r="B97">
        <v>21</v>
      </c>
      <c r="C97" t="str">
        <v>failed</v>
      </c>
      <c r="D97">
        <v>1</v>
      </c>
    </row>
    <row r="98" spans="1:4" x14ac:dyDescent="0.25">
      <c r="A98" t="str">
        <v>successful</v>
      </c>
      <c r="B98">
        <v>34</v>
      </c>
      <c r="C98" t="str">
        <v>failed</v>
      </c>
      <c r="D98">
        <v>84</v>
      </c>
    </row>
    <row r="99" spans="1:4" x14ac:dyDescent="0.25">
      <c r="A99" t="str">
        <v>successful</v>
      </c>
      <c r="B99">
        <v>8</v>
      </c>
      <c r="C99" t="str">
        <v>failed</v>
      </c>
      <c r="D99">
        <v>38</v>
      </c>
    </row>
    <row r="100" spans="1:4" x14ac:dyDescent="0.25">
      <c r="A100" t="str">
        <v>successful</v>
      </c>
      <c r="B100">
        <v>60</v>
      </c>
      <c r="C100" t="str">
        <v>failed</v>
      </c>
      <c r="D100">
        <v>1</v>
      </c>
    </row>
    <row r="101" spans="1:4" x14ac:dyDescent="0.25">
      <c r="A101" t="str">
        <v>successful</v>
      </c>
      <c r="B101">
        <v>39</v>
      </c>
      <c r="C101" t="str">
        <v>failed</v>
      </c>
      <c r="D101">
        <v>76</v>
      </c>
    </row>
    <row r="102" spans="1:4" x14ac:dyDescent="0.25">
      <c r="A102" t="str">
        <v>successful</v>
      </c>
      <c r="B102">
        <v>26</v>
      </c>
      <c r="C102" t="str">
        <v>failed</v>
      </c>
      <c r="D102">
        <v>3</v>
      </c>
    </row>
    <row r="103" spans="1:4" x14ac:dyDescent="0.25">
      <c r="A103" t="str">
        <v>successful</v>
      </c>
      <c r="B103">
        <v>35</v>
      </c>
      <c r="C103" t="str">
        <v>failed</v>
      </c>
      <c r="D103">
        <v>0</v>
      </c>
    </row>
    <row r="104" spans="1:4" x14ac:dyDescent="0.25">
      <c r="A104" t="str">
        <v>successful</v>
      </c>
      <c r="B104">
        <v>65</v>
      </c>
      <c r="C104" t="str">
        <v>failed</v>
      </c>
      <c r="D104">
        <v>2</v>
      </c>
    </row>
    <row r="105" spans="1:4" x14ac:dyDescent="0.25">
      <c r="A105" t="str">
        <v>successful</v>
      </c>
      <c r="B105">
        <v>49</v>
      </c>
      <c r="C105" t="str">
        <v>failed</v>
      </c>
      <c r="D105">
        <v>0</v>
      </c>
    </row>
    <row r="106" spans="1:4" x14ac:dyDescent="0.25">
      <c r="A106" t="str">
        <v>successful</v>
      </c>
      <c r="B106">
        <v>10</v>
      </c>
      <c r="C106" t="str">
        <v>failed</v>
      </c>
      <c r="D106">
        <v>0</v>
      </c>
    </row>
    <row r="107" spans="1:4" x14ac:dyDescent="0.25">
      <c r="A107" t="str">
        <v>successful</v>
      </c>
      <c r="B107">
        <v>60</v>
      </c>
      <c r="C107" t="str">
        <v>failed</v>
      </c>
      <c r="D107">
        <v>0</v>
      </c>
    </row>
    <row r="108" spans="1:4" x14ac:dyDescent="0.25">
      <c r="A108" t="str">
        <v>successful</v>
      </c>
      <c r="B108">
        <v>27</v>
      </c>
      <c r="C108" t="str">
        <v>failed</v>
      </c>
      <c r="D108">
        <v>2</v>
      </c>
    </row>
    <row r="109" spans="1:4" x14ac:dyDescent="0.25">
      <c r="A109" t="str">
        <v>successful</v>
      </c>
      <c r="B109">
        <v>69</v>
      </c>
      <c r="C109" t="str">
        <v>failed</v>
      </c>
      <c r="D109">
        <v>0</v>
      </c>
    </row>
    <row r="110" spans="1:4" x14ac:dyDescent="0.25">
      <c r="A110" t="str">
        <v>successful</v>
      </c>
      <c r="B110">
        <v>47</v>
      </c>
      <c r="C110" t="str">
        <v>failed</v>
      </c>
      <c r="D110">
        <v>0</v>
      </c>
    </row>
    <row r="111" spans="1:4" x14ac:dyDescent="0.25">
      <c r="A111" t="str">
        <v>successful</v>
      </c>
      <c r="B111">
        <v>47</v>
      </c>
      <c r="C111" t="str">
        <v>failed</v>
      </c>
      <c r="D111">
        <v>0</v>
      </c>
    </row>
    <row r="112" spans="1:4" x14ac:dyDescent="0.25">
      <c r="A112" t="str">
        <v>successful</v>
      </c>
      <c r="B112">
        <v>26</v>
      </c>
      <c r="C112" t="str">
        <v>failed</v>
      </c>
      <c r="D112">
        <v>2</v>
      </c>
    </row>
    <row r="113" spans="1:4" x14ac:dyDescent="0.25">
      <c r="A113" t="str">
        <v>successful</v>
      </c>
      <c r="B113">
        <v>53</v>
      </c>
      <c r="C113" t="str">
        <v>failed</v>
      </c>
      <c r="D113">
        <v>0</v>
      </c>
    </row>
    <row r="114" spans="1:4" x14ac:dyDescent="0.25">
      <c r="A114" t="str">
        <v>successful</v>
      </c>
      <c r="B114">
        <v>81</v>
      </c>
      <c r="C114" t="str">
        <v>failed</v>
      </c>
      <c r="D114">
        <v>7</v>
      </c>
    </row>
    <row r="115" spans="1:4" x14ac:dyDescent="0.25">
      <c r="A115" t="str">
        <v>successful</v>
      </c>
      <c r="B115">
        <v>78</v>
      </c>
      <c r="C115" t="str">
        <v>failed</v>
      </c>
      <c r="D115">
        <v>0</v>
      </c>
    </row>
    <row r="116" spans="1:4" x14ac:dyDescent="0.25">
      <c r="A116" t="str">
        <v>successful</v>
      </c>
      <c r="B116">
        <v>35</v>
      </c>
      <c r="C116" t="str">
        <v>failed</v>
      </c>
      <c r="D116">
        <v>5</v>
      </c>
    </row>
    <row r="117" spans="1:4" x14ac:dyDescent="0.25">
      <c r="A117" t="str">
        <v>successful</v>
      </c>
      <c r="B117">
        <v>22</v>
      </c>
      <c r="C117" t="str">
        <v>failed</v>
      </c>
      <c r="D117">
        <v>0</v>
      </c>
    </row>
    <row r="118" spans="1:4" x14ac:dyDescent="0.25">
      <c r="A118" t="str">
        <v>successful</v>
      </c>
      <c r="B118">
        <v>57</v>
      </c>
      <c r="C118" t="str">
        <v>failed</v>
      </c>
      <c r="D118">
        <v>0</v>
      </c>
    </row>
    <row r="119" spans="1:4" x14ac:dyDescent="0.25">
      <c r="A119" t="str">
        <v>successful</v>
      </c>
      <c r="B119">
        <v>27</v>
      </c>
      <c r="C119" t="str">
        <v>failed</v>
      </c>
      <c r="D119">
        <v>1</v>
      </c>
    </row>
    <row r="120" spans="1:4" x14ac:dyDescent="0.25">
      <c r="A120" t="str">
        <v>successful</v>
      </c>
      <c r="B120">
        <v>39</v>
      </c>
      <c r="C120" t="str">
        <v>failed</v>
      </c>
      <c r="D120">
        <v>0</v>
      </c>
    </row>
    <row r="121" spans="1:4" x14ac:dyDescent="0.25">
      <c r="A121" t="str">
        <v>successful</v>
      </c>
      <c r="B121">
        <v>37</v>
      </c>
      <c r="C121" t="str">
        <v>failed</v>
      </c>
      <c r="D121">
        <v>5</v>
      </c>
    </row>
    <row r="122" spans="1:4" x14ac:dyDescent="0.25">
      <c r="A122" t="str">
        <v>successful</v>
      </c>
      <c r="B122">
        <v>137</v>
      </c>
      <c r="C122" t="str">
        <v>failed</v>
      </c>
      <c r="D122">
        <v>3</v>
      </c>
    </row>
    <row r="123" spans="1:4" x14ac:dyDescent="0.25">
      <c r="A123" t="str">
        <v>successful</v>
      </c>
      <c r="B123">
        <v>376</v>
      </c>
      <c r="C123" t="str">
        <v>failed</v>
      </c>
      <c r="D123">
        <v>6</v>
      </c>
    </row>
    <row r="124" spans="1:4" x14ac:dyDescent="0.25">
      <c r="A124" t="str">
        <v>successful</v>
      </c>
      <c r="B124">
        <v>202</v>
      </c>
      <c r="C124" t="str">
        <v>failed</v>
      </c>
      <c r="D124">
        <v>12</v>
      </c>
    </row>
    <row r="125" spans="1:4" x14ac:dyDescent="0.25">
      <c r="A125" t="str">
        <v>successful</v>
      </c>
      <c r="B125">
        <v>328</v>
      </c>
      <c r="C125" t="str">
        <v>failed</v>
      </c>
      <c r="D125">
        <v>13</v>
      </c>
    </row>
    <row r="126" spans="1:4" x14ac:dyDescent="0.25">
      <c r="A126" t="str">
        <v>successful</v>
      </c>
      <c r="B126">
        <v>84</v>
      </c>
      <c r="C126" t="str">
        <v>failed</v>
      </c>
      <c r="D126">
        <v>5</v>
      </c>
    </row>
    <row r="127" spans="1:4" x14ac:dyDescent="0.25">
      <c r="A127" t="str">
        <v>successful</v>
      </c>
      <c r="B127">
        <v>96</v>
      </c>
      <c r="C127" t="str">
        <v>failed</v>
      </c>
      <c r="D127">
        <v>2</v>
      </c>
    </row>
    <row r="128" spans="1:4" x14ac:dyDescent="0.25">
      <c r="A128" t="str">
        <v>successful</v>
      </c>
      <c r="B128">
        <v>223</v>
      </c>
      <c r="C128" t="str">
        <v>failed</v>
      </c>
      <c r="D128">
        <v>8</v>
      </c>
    </row>
    <row r="129" spans="1:4" x14ac:dyDescent="0.25">
      <c r="A129" t="str">
        <v>successful</v>
      </c>
      <c r="B129">
        <v>62</v>
      </c>
      <c r="C129" t="str">
        <v>failed</v>
      </c>
      <c r="D129">
        <v>0</v>
      </c>
    </row>
    <row r="130" spans="1:4" x14ac:dyDescent="0.25">
      <c r="A130" t="str">
        <v>successful</v>
      </c>
      <c r="B130">
        <v>146</v>
      </c>
      <c r="C130" t="str">
        <v>failed</v>
      </c>
      <c r="D130">
        <v>13</v>
      </c>
    </row>
    <row r="131" spans="1:4" x14ac:dyDescent="0.25">
      <c r="A131" t="str">
        <v>successful</v>
      </c>
      <c r="B131">
        <v>235</v>
      </c>
      <c r="C131" t="str">
        <v>failed</v>
      </c>
      <c r="D131">
        <v>0</v>
      </c>
    </row>
    <row r="132" spans="1:4" x14ac:dyDescent="0.25">
      <c r="A132" t="str">
        <v>successful</v>
      </c>
      <c r="B132">
        <v>437</v>
      </c>
      <c r="C132" t="str">
        <v>failed</v>
      </c>
      <c r="D132">
        <v>5</v>
      </c>
    </row>
    <row r="133" spans="1:4" x14ac:dyDescent="0.25">
      <c r="A133" t="str">
        <v>successful</v>
      </c>
      <c r="B133">
        <v>77</v>
      </c>
      <c r="C133" t="str">
        <v>failed</v>
      </c>
      <c r="D133">
        <v>8</v>
      </c>
    </row>
    <row r="134" spans="1:4" x14ac:dyDescent="0.25">
      <c r="A134" t="str">
        <v>successful</v>
      </c>
      <c r="B134">
        <v>108</v>
      </c>
      <c r="C134" t="str">
        <v>failed</v>
      </c>
      <c r="D134">
        <v>8</v>
      </c>
    </row>
    <row r="135" spans="1:4" x14ac:dyDescent="0.25">
      <c r="A135" t="str">
        <v>successful</v>
      </c>
      <c r="B135">
        <v>7</v>
      </c>
      <c r="C135" t="str">
        <v>failed</v>
      </c>
      <c r="D135">
        <v>0</v>
      </c>
    </row>
    <row r="136" spans="1:4" x14ac:dyDescent="0.25">
      <c r="A136" t="str">
        <v>successful</v>
      </c>
      <c r="B136">
        <v>314</v>
      </c>
      <c r="C136" t="str">
        <v>failed</v>
      </c>
      <c r="D136">
        <v>2</v>
      </c>
    </row>
    <row r="137" spans="1:4" x14ac:dyDescent="0.25">
      <c r="A137" t="str">
        <v>successful</v>
      </c>
      <c r="B137">
        <v>188</v>
      </c>
      <c r="C137" t="str">
        <v>failed</v>
      </c>
      <c r="D137">
        <v>3</v>
      </c>
    </row>
    <row r="138" spans="1:4" x14ac:dyDescent="0.25">
      <c r="A138" t="str">
        <v>successful</v>
      </c>
      <c r="B138">
        <v>275</v>
      </c>
      <c r="C138" t="str">
        <v>failed</v>
      </c>
      <c r="D138">
        <v>0</v>
      </c>
    </row>
    <row r="139" spans="1:4" x14ac:dyDescent="0.25">
      <c r="A139" t="str">
        <v>successful</v>
      </c>
      <c r="B139">
        <v>560</v>
      </c>
      <c r="C139" t="str">
        <v>failed</v>
      </c>
      <c r="D139">
        <v>0</v>
      </c>
    </row>
    <row r="140" spans="1:4" x14ac:dyDescent="0.25">
      <c r="A140" t="str">
        <v>successful</v>
      </c>
      <c r="B140">
        <v>688</v>
      </c>
      <c r="C140" t="str">
        <v>failed</v>
      </c>
      <c r="D140">
        <v>11</v>
      </c>
    </row>
    <row r="141" spans="1:4" x14ac:dyDescent="0.25">
      <c r="A141" t="str">
        <v>successful</v>
      </c>
      <c r="B141">
        <v>942</v>
      </c>
      <c r="C141" t="str">
        <v>failed</v>
      </c>
      <c r="D141">
        <v>0</v>
      </c>
    </row>
    <row r="142" spans="1:4" x14ac:dyDescent="0.25">
      <c r="A142" t="str">
        <v>successful</v>
      </c>
      <c r="B142">
        <v>88</v>
      </c>
      <c r="C142" t="str">
        <v>failed</v>
      </c>
      <c r="D142">
        <v>1</v>
      </c>
    </row>
    <row r="143" spans="1:4" x14ac:dyDescent="0.25">
      <c r="A143" t="str">
        <v>successful</v>
      </c>
      <c r="B143">
        <v>220</v>
      </c>
      <c r="C143" t="str">
        <v>failed</v>
      </c>
      <c r="D143">
        <v>0</v>
      </c>
    </row>
    <row r="144" spans="1:4" x14ac:dyDescent="0.25">
      <c r="A144" t="str">
        <v>successful</v>
      </c>
      <c r="B144">
        <v>145</v>
      </c>
      <c r="C144" t="str">
        <v>failed</v>
      </c>
      <c r="D144">
        <v>17</v>
      </c>
    </row>
    <row r="145" spans="1:4" x14ac:dyDescent="0.25">
      <c r="A145" t="str">
        <v>successful</v>
      </c>
      <c r="B145">
        <v>963</v>
      </c>
      <c r="C145" t="str">
        <v>failed</v>
      </c>
      <c r="D145">
        <v>2</v>
      </c>
    </row>
    <row r="146" spans="1:4" x14ac:dyDescent="0.25">
      <c r="A146" t="str">
        <v>successful</v>
      </c>
      <c r="B146">
        <v>91</v>
      </c>
      <c r="C146" t="str">
        <v>failed</v>
      </c>
      <c r="D146">
        <v>1</v>
      </c>
    </row>
    <row r="147" spans="1:4" x14ac:dyDescent="0.25">
      <c r="A147" t="str">
        <v>successful</v>
      </c>
      <c r="B147">
        <v>58</v>
      </c>
      <c r="C147" t="str">
        <v>failed</v>
      </c>
      <c r="D147">
        <v>2</v>
      </c>
    </row>
    <row r="148" spans="1:4" x14ac:dyDescent="0.25">
      <c r="A148" t="str">
        <v>successful</v>
      </c>
      <c r="B148">
        <v>36</v>
      </c>
      <c r="C148" t="str">
        <v>failed</v>
      </c>
      <c r="D148">
        <v>16</v>
      </c>
    </row>
    <row r="149" spans="1:4" x14ac:dyDescent="0.25">
      <c r="A149" t="str">
        <v>successful</v>
      </c>
      <c r="B149">
        <v>165</v>
      </c>
      <c r="C149" t="str">
        <v>failed</v>
      </c>
      <c r="D149">
        <v>1</v>
      </c>
    </row>
    <row r="150" spans="1:4" x14ac:dyDescent="0.25">
      <c r="A150" t="str">
        <v>successful</v>
      </c>
      <c r="B150">
        <v>111</v>
      </c>
      <c r="C150" t="str">
        <v>failed</v>
      </c>
      <c r="D150">
        <v>4</v>
      </c>
    </row>
    <row r="151" spans="1:4" x14ac:dyDescent="0.25">
      <c r="A151" t="str">
        <v>successful</v>
      </c>
      <c r="B151">
        <v>1596</v>
      </c>
      <c r="C151" t="str">
        <v>failed</v>
      </c>
      <c r="D151">
        <v>5</v>
      </c>
    </row>
    <row r="152" spans="1:4" x14ac:dyDescent="0.25">
      <c r="A152" t="str">
        <v>successful</v>
      </c>
      <c r="B152">
        <v>61</v>
      </c>
      <c r="C152" t="str">
        <v>failed</v>
      </c>
      <c r="D152">
        <v>7</v>
      </c>
    </row>
    <row r="153" spans="1:4" x14ac:dyDescent="0.25">
      <c r="A153" t="str">
        <v>successful</v>
      </c>
      <c r="B153">
        <v>287</v>
      </c>
      <c r="C153" t="str">
        <v>failed</v>
      </c>
      <c r="D153">
        <v>0</v>
      </c>
    </row>
    <row r="154" spans="1:4" x14ac:dyDescent="0.25">
      <c r="A154" t="str">
        <v>successful</v>
      </c>
      <c r="B154">
        <v>65</v>
      </c>
      <c r="C154" t="str">
        <v>failed</v>
      </c>
      <c r="D154">
        <v>12</v>
      </c>
    </row>
    <row r="155" spans="1:4" x14ac:dyDescent="0.25">
      <c r="A155" t="str">
        <v>successful</v>
      </c>
      <c r="B155">
        <v>118</v>
      </c>
      <c r="C155" t="str">
        <v>failed</v>
      </c>
      <c r="D155">
        <v>2</v>
      </c>
    </row>
    <row r="156" spans="1:4" x14ac:dyDescent="0.25">
      <c r="A156" t="str">
        <v>successful</v>
      </c>
      <c r="B156">
        <v>113</v>
      </c>
      <c r="C156" t="str">
        <v>failed</v>
      </c>
      <c r="D156">
        <v>5</v>
      </c>
    </row>
    <row r="157" spans="1:4" x14ac:dyDescent="0.25">
      <c r="A157" t="str">
        <v>successful</v>
      </c>
      <c r="B157">
        <v>332</v>
      </c>
      <c r="C157" t="str">
        <v>failed</v>
      </c>
      <c r="D157">
        <v>2</v>
      </c>
    </row>
    <row r="158" spans="1:4" x14ac:dyDescent="0.25">
      <c r="A158" t="str">
        <v>successful</v>
      </c>
      <c r="B158">
        <v>62</v>
      </c>
      <c r="C158" t="str">
        <v>failed</v>
      </c>
      <c r="D158">
        <v>3</v>
      </c>
    </row>
    <row r="159" spans="1:4" x14ac:dyDescent="0.25">
      <c r="A159" t="str">
        <v>successful</v>
      </c>
      <c r="B159">
        <v>951</v>
      </c>
      <c r="C159" t="str">
        <v>failed</v>
      </c>
      <c r="D159">
        <v>0</v>
      </c>
    </row>
    <row r="160" spans="1:4" x14ac:dyDescent="0.25">
      <c r="A160" t="str">
        <v>successful</v>
      </c>
      <c r="B160">
        <v>415</v>
      </c>
      <c r="C160" t="str">
        <v>failed</v>
      </c>
      <c r="D160">
        <v>49</v>
      </c>
    </row>
    <row r="161" spans="1:4" x14ac:dyDescent="0.25">
      <c r="A161" t="str">
        <v>successful</v>
      </c>
      <c r="B161">
        <v>305</v>
      </c>
      <c r="C161" t="str">
        <v>failed</v>
      </c>
      <c r="D161">
        <v>1</v>
      </c>
    </row>
    <row r="162" spans="1:4" x14ac:dyDescent="0.25">
      <c r="A162" t="str">
        <v>successful</v>
      </c>
      <c r="B162">
        <v>2139</v>
      </c>
      <c r="C162" t="str">
        <v>failed</v>
      </c>
      <c r="D162">
        <v>2</v>
      </c>
    </row>
    <row r="163" spans="1:4" x14ac:dyDescent="0.25">
      <c r="A163" t="str">
        <v>successful</v>
      </c>
      <c r="B163">
        <v>79</v>
      </c>
      <c r="C163" t="str">
        <v>failed</v>
      </c>
      <c r="D163">
        <v>0</v>
      </c>
    </row>
    <row r="164" spans="1:4" x14ac:dyDescent="0.25">
      <c r="A164" t="str">
        <v>successful</v>
      </c>
      <c r="B164">
        <v>179</v>
      </c>
      <c r="C164" t="str">
        <v>failed</v>
      </c>
      <c r="D164">
        <v>0</v>
      </c>
    </row>
    <row r="165" spans="1:4" x14ac:dyDescent="0.25">
      <c r="A165" t="str">
        <v>successful</v>
      </c>
      <c r="B165">
        <v>202</v>
      </c>
      <c r="C165" t="str">
        <v>failed</v>
      </c>
      <c r="D165">
        <v>11</v>
      </c>
    </row>
    <row r="166" spans="1:4" x14ac:dyDescent="0.25">
      <c r="A166" t="str">
        <v>successful</v>
      </c>
      <c r="B166">
        <v>760</v>
      </c>
      <c r="C166" t="str">
        <v>failed</v>
      </c>
      <c r="D166">
        <v>1</v>
      </c>
    </row>
    <row r="167" spans="1:4" x14ac:dyDescent="0.25">
      <c r="A167" t="str">
        <v>successful</v>
      </c>
      <c r="B167">
        <v>563</v>
      </c>
      <c r="C167" t="str">
        <v>failed</v>
      </c>
      <c r="D167">
        <v>8</v>
      </c>
    </row>
    <row r="168" spans="1:4" x14ac:dyDescent="0.25">
      <c r="A168" t="str">
        <v>successful</v>
      </c>
      <c r="B168">
        <v>135</v>
      </c>
      <c r="C168" t="str">
        <v>failed</v>
      </c>
      <c r="D168">
        <v>5</v>
      </c>
    </row>
    <row r="169" spans="1:4" x14ac:dyDescent="0.25">
      <c r="A169" t="str">
        <v>successful</v>
      </c>
      <c r="B169">
        <v>290</v>
      </c>
      <c r="C169" t="str">
        <v>failed</v>
      </c>
      <c r="D169">
        <v>39</v>
      </c>
    </row>
    <row r="170" spans="1:4" x14ac:dyDescent="0.25">
      <c r="A170" t="str">
        <v>successful</v>
      </c>
      <c r="B170">
        <v>447</v>
      </c>
      <c r="C170" t="str">
        <v>failed</v>
      </c>
      <c r="D170">
        <v>0</v>
      </c>
    </row>
    <row r="171" spans="1:4" x14ac:dyDescent="0.25">
      <c r="A171" t="str">
        <v>successful</v>
      </c>
      <c r="B171">
        <v>232</v>
      </c>
      <c r="C171" t="str">
        <v>failed</v>
      </c>
      <c r="D171">
        <v>0</v>
      </c>
    </row>
    <row r="172" spans="1:4" x14ac:dyDescent="0.25">
      <c r="A172" t="str">
        <v>successful</v>
      </c>
      <c r="B172">
        <v>168</v>
      </c>
      <c r="C172" t="str">
        <v>failed</v>
      </c>
      <c r="D172">
        <v>2</v>
      </c>
    </row>
    <row r="173" spans="1:4" x14ac:dyDescent="0.25">
      <c r="A173" t="str">
        <v>successful</v>
      </c>
      <c r="B173">
        <v>128</v>
      </c>
      <c r="C173" t="str">
        <v>failed</v>
      </c>
      <c r="D173">
        <v>170</v>
      </c>
    </row>
    <row r="174" spans="1:4" x14ac:dyDescent="0.25">
      <c r="A174" t="str">
        <v>successful</v>
      </c>
      <c r="B174">
        <v>493</v>
      </c>
      <c r="C174" t="str">
        <v>failed</v>
      </c>
      <c r="D174">
        <v>5</v>
      </c>
    </row>
    <row r="175" spans="1:4" x14ac:dyDescent="0.25">
      <c r="A175" t="str">
        <v>successful</v>
      </c>
      <c r="B175">
        <v>131</v>
      </c>
      <c r="C175" t="str">
        <v>failed</v>
      </c>
      <c r="D175">
        <v>14</v>
      </c>
    </row>
    <row r="176" spans="1:4" x14ac:dyDescent="0.25">
      <c r="A176" t="str">
        <v>successful</v>
      </c>
      <c r="B176">
        <v>50</v>
      </c>
      <c r="C176" t="str">
        <v>failed</v>
      </c>
      <c r="D176">
        <v>1</v>
      </c>
    </row>
    <row r="177" spans="1:4" x14ac:dyDescent="0.25">
      <c r="A177" t="str">
        <v>successful</v>
      </c>
      <c r="B177">
        <v>665</v>
      </c>
      <c r="C177" t="str">
        <v>failed</v>
      </c>
      <c r="D177">
        <v>0</v>
      </c>
    </row>
    <row r="178" spans="1:4" x14ac:dyDescent="0.25">
      <c r="A178" t="str">
        <v>successful</v>
      </c>
      <c r="B178">
        <v>129</v>
      </c>
      <c r="C178" t="str">
        <v>failed</v>
      </c>
      <c r="D178">
        <v>124</v>
      </c>
    </row>
    <row r="179" spans="1:4" x14ac:dyDescent="0.25">
      <c r="A179" t="str">
        <v>successful</v>
      </c>
      <c r="B179">
        <v>142</v>
      </c>
      <c r="C179" t="str">
        <v>failed</v>
      </c>
      <c r="D179">
        <v>0</v>
      </c>
    </row>
    <row r="180" spans="1:4" x14ac:dyDescent="0.25">
      <c r="A180" t="str">
        <v>successful</v>
      </c>
      <c r="B180">
        <v>2436</v>
      </c>
      <c r="C180" t="str">
        <v>failed</v>
      </c>
      <c r="D180">
        <v>0</v>
      </c>
    </row>
    <row r="181" spans="1:4" x14ac:dyDescent="0.25">
      <c r="A181" t="str">
        <v>successful</v>
      </c>
      <c r="B181">
        <v>244</v>
      </c>
      <c r="C181" t="str">
        <v>failed</v>
      </c>
      <c r="D181">
        <v>55</v>
      </c>
    </row>
    <row r="182" spans="1:4" x14ac:dyDescent="0.25">
      <c r="A182" t="str">
        <v>successful</v>
      </c>
      <c r="B182">
        <v>298</v>
      </c>
      <c r="C182" t="str">
        <v>failed</v>
      </c>
      <c r="D182">
        <v>140</v>
      </c>
    </row>
    <row r="183" spans="1:4" x14ac:dyDescent="0.25">
      <c r="A183" t="str">
        <v>successful</v>
      </c>
      <c r="B183">
        <v>251</v>
      </c>
      <c r="C183" t="str">
        <v>failed</v>
      </c>
      <c r="D183">
        <v>21</v>
      </c>
    </row>
    <row r="184" spans="1:4" x14ac:dyDescent="0.25">
      <c r="A184" t="str">
        <v>successful</v>
      </c>
      <c r="B184">
        <v>108</v>
      </c>
      <c r="C184" t="str">
        <v>failed</v>
      </c>
      <c r="D184">
        <v>1</v>
      </c>
    </row>
    <row r="185" spans="1:4" x14ac:dyDescent="0.25">
      <c r="A185" t="str">
        <v>successful</v>
      </c>
      <c r="B185">
        <v>82</v>
      </c>
      <c r="C185" t="str">
        <v>failed</v>
      </c>
      <c r="D185">
        <v>147</v>
      </c>
    </row>
    <row r="186" spans="1:4" x14ac:dyDescent="0.25">
      <c r="A186" t="str">
        <v>successful</v>
      </c>
      <c r="B186">
        <v>74</v>
      </c>
      <c r="C186" t="str">
        <v>failed</v>
      </c>
      <c r="D186">
        <v>11</v>
      </c>
    </row>
    <row r="187" spans="1:4" x14ac:dyDescent="0.25">
      <c r="A187" t="str">
        <v>successful</v>
      </c>
      <c r="B187">
        <v>189</v>
      </c>
      <c r="C187" t="str">
        <v>failed</v>
      </c>
      <c r="D187">
        <v>125</v>
      </c>
    </row>
    <row r="188" spans="1:4" x14ac:dyDescent="0.25">
      <c r="A188" t="str">
        <v>successful</v>
      </c>
      <c r="B188">
        <v>80</v>
      </c>
      <c r="C188" t="str">
        <v>failed</v>
      </c>
      <c r="D188">
        <v>1</v>
      </c>
    </row>
    <row r="189" spans="1:4" x14ac:dyDescent="0.25">
      <c r="A189" t="str">
        <v>successful</v>
      </c>
      <c r="B189">
        <v>576</v>
      </c>
      <c r="C189" t="str">
        <v>failed</v>
      </c>
      <c r="D189">
        <v>0</v>
      </c>
    </row>
    <row r="190" spans="1:4" x14ac:dyDescent="0.25">
      <c r="A190" t="str">
        <v>successful</v>
      </c>
      <c r="B190">
        <v>202</v>
      </c>
      <c r="C190" t="str">
        <v>failed</v>
      </c>
      <c r="D190">
        <v>0</v>
      </c>
    </row>
    <row r="191" spans="1:4" x14ac:dyDescent="0.25">
      <c r="A191" t="str">
        <v>successful</v>
      </c>
      <c r="B191">
        <v>238</v>
      </c>
      <c r="C191" t="str">
        <v>failed</v>
      </c>
      <c r="D191">
        <v>3</v>
      </c>
    </row>
    <row r="192" spans="1:4" x14ac:dyDescent="0.25">
      <c r="A192" t="str">
        <v>successful</v>
      </c>
      <c r="B192">
        <v>36</v>
      </c>
      <c r="C192" t="str">
        <v>failed</v>
      </c>
      <c r="D192">
        <v>0</v>
      </c>
    </row>
    <row r="193" spans="1:4" x14ac:dyDescent="0.25">
      <c r="A193" t="str">
        <v>successful</v>
      </c>
      <c r="B193">
        <v>150</v>
      </c>
      <c r="C193" t="str">
        <v>failed</v>
      </c>
      <c r="D193">
        <v>0</v>
      </c>
    </row>
    <row r="194" spans="1:4" x14ac:dyDescent="0.25">
      <c r="A194" t="str">
        <v>successful</v>
      </c>
      <c r="B194">
        <v>146</v>
      </c>
      <c r="C194" t="str">
        <v>failed</v>
      </c>
      <c r="D194">
        <v>0</v>
      </c>
    </row>
    <row r="195" spans="1:4" x14ac:dyDescent="0.25">
      <c r="A195" t="str">
        <v>successful</v>
      </c>
      <c r="B195">
        <v>222</v>
      </c>
      <c r="C195" t="str">
        <v>failed</v>
      </c>
      <c r="D195">
        <v>0</v>
      </c>
    </row>
    <row r="196" spans="1:4" x14ac:dyDescent="0.25">
      <c r="A196" t="str">
        <v>successful</v>
      </c>
      <c r="B196">
        <v>120</v>
      </c>
      <c r="C196" t="str">
        <v>failed</v>
      </c>
      <c r="D196">
        <v>3</v>
      </c>
    </row>
    <row r="197" spans="1:4" x14ac:dyDescent="0.25">
      <c r="A197" t="str">
        <v>successful</v>
      </c>
      <c r="B197">
        <v>126</v>
      </c>
      <c r="C197" t="str">
        <v>failed</v>
      </c>
      <c r="D197">
        <v>0</v>
      </c>
    </row>
    <row r="198" spans="1:4" x14ac:dyDescent="0.25">
      <c r="A198" t="str">
        <v>successful</v>
      </c>
      <c r="B198">
        <v>158</v>
      </c>
      <c r="C198" t="str">
        <v>failed</v>
      </c>
      <c r="D198">
        <v>1</v>
      </c>
    </row>
    <row r="199" spans="1:4" x14ac:dyDescent="0.25">
      <c r="A199" t="str">
        <v>successful</v>
      </c>
      <c r="B199">
        <v>316</v>
      </c>
      <c r="C199" t="str">
        <v>failed</v>
      </c>
      <c r="D199">
        <v>3</v>
      </c>
    </row>
    <row r="200" spans="1:4" x14ac:dyDescent="0.25">
      <c r="A200" t="str">
        <v>successful</v>
      </c>
      <c r="B200">
        <v>284</v>
      </c>
      <c r="C200" t="str">
        <v>failed</v>
      </c>
      <c r="D200">
        <v>22</v>
      </c>
    </row>
    <row r="201" spans="1:4" x14ac:dyDescent="0.25">
      <c r="A201" t="str">
        <v>successful</v>
      </c>
      <c r="B201">
        <v>51</v>
      </c>
      <c r="C201" t="str">
        <v>failed</v>
      </c>
      <c r="D201">
        <v>26</v>
      </c>
    </row>
    <row r="202" spans="1:4" x14ac:dyDescent="0.25">
      <c r="A202" t="str">
        <v>successful</v>
      </c>
      <c r="B202">
        <v>158</v>
      </c>
      <c r="C202" t="str">
        <v>failed</v>
      </c>
      <c r="D202">
        <v>4</v>
      </c>
    </row>
    <row r="203" spans="1:4" x14ac:dyDescent="0.25">
      <c r="A203" t="str">
        <v>successful</v>
      </c>
      <c r="B203">
        <v>337</v>
      </c>
      <c r="C203" t="str">
        <v>failed</v>
      </c>
      <c r="D203">
        <v>0</v>
      </c>
    </row>
    <row r="204" spans="1:4" x14ac:dyDescent="0.25">
      <c r="A204" t="str">
        <v>successful</v>
      </c>
      <c r="B204">
        <v>186</v>
      </c>
      <c r="C204" t="str">
        <v>failed</v>
      </c>
      <c r="D204">
        <v>4</v>
      </c>
    </row>
    <row r="205" spans="1:4" x14ac:dyDescent="0.25">
      <c r="A205" t="str">
        <v>successful</v>
      </c>
      <c r="B205">
        <v>58</v>
      </c>
      <c r="C205" t="str">
        <v>failed</v>
      </c>
      <c r="D205">
        <v>9</v>
      </c>
    </row>
    <row r="206" spans="1:4" x14ac:dyDescent="0.25">
      <c r="A206" t="str">
        <v>successful</v>
      </c>
      <c r="B206">
        <v>82</v>
      </c>
      <c r="C206" t="str">
        <v>failed</v>
      </c>
      <c r="D206">
        <v>5</v>
      </c>
    </row>
    <row r="207" spans="1:4" x14ac:dyDescent="0.25">
      <c r="A207" t="str">
        <v>successful</v>
      </c>
      <c r="B207">
        <v>736</v>
      </c>
      <c r="C207" t="str">
        <v>failed</v>
      </c>
      <c r="D207">
        <v>14</v>
      </c>
    </row>
    <row r="208" spans="1:4" x14ac:dyDescent="0.25">
      <c r="A208" t="str">
        <v>successful</v>
      </c>
      <c r="B208">
        <v>1151</v>
      </c>
      <c r="C208" t="str">
        <v>failed</v>
      </c>
      <c r="D208">
        <v>1</v>
      </c>
    </row>
    <row r="209" spans="1:4" x14ac:dyDescent="0.25">
      <c r="A209" t="str">
        <v>successful</v>
      </c>
      <c r="B209">
        <v>34</v>
      </c>
      <c r="C209" t="str">
        <v>failed</v>
      </c>
      <c r="D209">
        <v>10</v>
      </c>
    </row>
    <row r="210" spans="1:4" x14ac:dyDescent="0.25">
      <c r="A210" t="str">
        <v>successful</v>
      </c>
      <c r="B210">
        <v>498</v>
      </c>
      <c r="C210" t="str">
        <v>failed</v>
      </c>
      <c r="D210">
        <v>3</v>
      </c>
    </row>
    <row r="211" spans="1:4" x14ac:dyDescent="0.25">
      <c r="A211" t="str">
        <v>successful</v>
      </c>
      <c r="B211">
        <v>167</v>
      </c>
      <c r="C211" t="str">
        <v>failed</v>
      </c>
      <c r="D211">
        <v>1</v>
      </c>
    </row>
    <row r="212" spans="1:4" x14ac:dyDescent="0.25">
      <c r="A212" t="str">
        <v>successful</v>
      </c>
      <c r="B212">
        <v>340</v>
      </c>
      <c r="C212" t="str">
        <v>failed</v>
      </c>
      <c r="D212">
        <v>0</v>
      </c>
    </row>
    <row r="213" spans="1:4" x14ac:dyDescent="0.25">
      <c r="A213" t="str">
        <v>successful</v>
      </c>
      <c r="B213">
        <v>438</v>
      </c>
      <c r="C213" t="str">
        <v>failed</v>
      </c>
      <c r="D213">
        <v>5</v>
      </c>
    </row>
    <row r="214" spans="1:4" x14ac:dyDescent="0.25">
      <c r="A214" t="str">
        <v>successful</v>
      </c>
      <c r="B214">
        <v>555</v>
      </c>
      <c r="C214" t="str">
        <v>failed</v>
      </c>
      <c r="D214">
        <v>2</v>
      </c>
    </row>
    <row r="215" spans="1:4" x14ac:dyDescent="0.25">
      <c r="A215" t="str">
        <v>successful</v>
      </c>
      <c r="B215">
        <v>266</v>
      </c>
      <c r="C215" t="str">
        <v>failed</v>
      </c>
      <c r="D215">
        <v>68</v>
      </c>
    </row>
    <row r="216" spans="1:4" x14ac:dyDescent="0.25">
      <c r="A216" t="str">
        <v>successful</v>
      </c>
      <c r="B216">
        <v>69</v>
      </c>
      <c r="C216" t="str">
        <v>failed</v>
      </c>
      <c r="D216">
        <v>3</v>
      </c>
    </row>
    <row r="217" spans="1:4" x14ac:dyDescent="0.25">
      <c r="A217" t="str">
        <v>successful</v>
      </c>
      <c r="B217">
        <v>80</v>
      </c>
      <c r="C217" t="str">
        <v>failed</v>
      </c>
      <c r="D217">
        <v>34</v>
      </c>
    </row>
    <row r="218" spans="1:4" x14ac:dyDescent="0.25">
      <c r="A218" t="str">
        <v>successful</v>
      </c>
      <c r="B218">
        <v>493</v>
      </c>
      <c r="C218" t="str">
        <v>failed</v>
      </c>
      <c r="D218">
        <v>0</v>
      </c>
    </row>
    <row r="219" spans="1:4" x14ac:dyDescent="0.25">
      <c r="A219" t="str">
        <v>successful</v>
      </c>
      <c r="B219">
        <v>31</v>
      </c>
      <c r="C219" t="str">
        <v>failed</v>
      </c>
      <c r="D219">
        <v>3</v>
      </c>
    </row>
    <row r="220" spans="1:4" x14ac:dyDescent="0.25">
      <c r="A220" t="str">
        <v>successful</v>
      </c>
      <c r="B220">
        <v>236</v>
      </c>
      <c r="C220" t="str">
        <v>failed</v>
      </c>
      <c r="D220">
        <v>0</v>
      </c>
    </row>
    <row r="221" spans="1:4" x14ac:dyDescent="0.25">
      <c r="A221" t="str">
        <v>successful</v>
      </c>
      <c r="B221">
        <v>89</v>
      </c>
      <c r="C221" t="str">
        <v>failed</v>
      </c>
      <c r="D221">
        <v>70</v>
      </c>
    </row>
    <row r="222" spans="1:4" x14ac:dyDescent="0.25">
      <c r="A222" t="str">
        <v>successful</v>
      </c>
      <c r="B222">
        <v>299</v>
      </c>
      <c r="C222" t="str">
        <v>failed</v>
      </c>
      <c r="D222">
        <v>1</v>
      </c>
    </row>
    <row r="223" spans="1:4" x14ac:dyDescent="0.25">
      <c r="A223" t="str">
        <v>successful</v>
      </c>
      <c r="B223">
        <v>55</v>
      </c>
      <c r="C223" t="str">
        <v>failed</v>
      </c>
      <c r="D223">
        <v>1</v>
      </c>
    </row>
    <row r="224" spans="1:4" x14ac:dyDescent="0.25">
      <c r="A224" t="str">
        <v>successful</v>
      </c>
      <c r="B224">
        <v>325</v>
      </c>
      <c r="C224" t="str">
        <v>failed</v>
      </c>
      <c r="D224">
        <v>1</v>
      </c>
    </row>
    <row r="225" spans="1:4" x14ac:dyDescent="0.25">
      <c r="A225" t="str">
        <v>successful</v>
      </c>
      <c r="B225">
        <v>524</v>
      </c>
      <c r="C225" t="str">
        <v>failed</v>
      </c>
      <c r="D225">
        <v>2</v>
      </c>
    </row>
    <row r="226" spans="1:4" x14ac:dyDescent="0.25">
      <c r="A226" t="str">
        <v>successful</v>
      </c>
      <c r="B226">
        <v>285</v>
      </c>
      <c r="C226" t="str">
        <v>failed</v>
      </c>
      <c r="D226">
        <v>2</v>
      </c>
    </row>
    <row r="227" spans="1:4" x14ac:dyDescent="0.25">
      <c r="A227" t="str">
        <v>successful</v>
      </c>
      <c r="B227">
        <v>179</v>
      </c>
      <c r="C227" t="str">
        <v>failed</v>
      </c>
      <c r="D227">
        <v>34</v>
      </c>
    </row>
    <row r="228" spans="1:4" x14ac:dyDescent="0.25">
      <c r="A228" t="str">
        <v>successful</v>
      </c>
      <c r="B228">
        <v>188</v>
      </c>
      <c r="C228" t="str">
        <v>failed</v>
      </c>
      <c r="D228">
        <v>2</v>
      </c>
    </row>
    <row r="229" spans="1:4" x14ac:dyDescent="0.25">
      <c r="A229" t="str">
        <v>successful</v>
      </c>
      <c r="B229">
        <v>379</v>
      </c>
      <c r="C229" t="str">
        <v>failed</v>
      </c>
      <c r="D229">
        <v>0</v>
      </c>
    </row>
    <row r="230" spans="1:4" x14ac:dyDescent="0.25">
      <c r="A230" t="str">
        <v>successful</v>
      </c>
      <c r="B230">
        <v>119</v>
      </c>
      <c r="C230" t="str">
        <v>failed</v>
      </c>
      <c r="D230">
        <v>1</v>
      </c>
    </row>
    <row r="231" spans="1:4" x14ac:dyDescent="0.25">
      <c r="A231" t="str">
        <v>successful</v>
      </c>
      <c r="B231">
        <v>167</v>
      </c>
      <c r="C231" t="str">
        <v>failed</v>
      </c>
      <c r="D231">
        <v>8</v>
      </c>
    </row>
    <row r="232" spans="1:4" x14ac:dyDescent="0.25">
      <c r="A232" t="str">
        <v>successful</v>
      </c>
      <c r="B232">
        <v>221</v>
      </c>
      <c r="C232" t="str">
        <v>failed</v>
      </c>
      <c r="D232">
        <v>4</v>
      </c>
    </row>
    <row r="233" spans="1:4" x14ac:dyDescent="0.25">
      <c r="A233" t="str">
        <v>successful</v>
      </c>
      <c r="B233">
        <v>964</v>
      </c>
      <c r="C233" t="str">
        <v>failed</v>
      </c>
      <c r="D233">
        <v>28</v>
      </c>
    </row>
    <row r="234" spans="1:4" x14ac:dyDescent="0.25">
      <c r="A234" t="str">
        <v>successful</v>
      </c>
      <c r="B234">
        <v>286</v>
      </c>
      <c r="C234" t="str">
        <v>failed</v>
      </c>
      <c r="D234">
        <v>0</v>
      </c>
    </row>
    <row r="235" spans="1:4" x14ac:dyDescent="0.25">
      <c r="A235" t="str">
        <v>successful</v>
      </c>
      <c r="B235">
        <v>613</v>
      </c>
      <c r="C235" t="str">
        <v>failed</v>
      </c>
      <c r="D235">
        <v>6</v>
      </c>
    </row>
    <row r="236" spans="1:4" x14ac:dyDescent="0.25">
      <c r="A236" t="str">
        <v>successful</v>
      </c>
      <c r="B236">
        <v>29</v>
      </c>
      <c r="C236" t="str">
        <v>failed</v>
      </c>
      <c r="D236">
        <v>22</v>
      </c>
    </row>
    <row r="237" spans="1:4" x14ac:dyDescent="0.25">
      <c r="A237" t="str">
        <v>successful</v>
      </c>
      <c r="B237">
        <v>165</v>
      </c>
      <c r="C237" t="str">
        <v>failed</v>
      </c>
      <c r="D237">
        <v>0</v>
      </c>
    </row>
    <row r="238" spans="1:4" x14ac:dyDescent="0.25">
      <c r="A238" t="str">
        <v>successful</v>
      </c>
      <c r="B238">
        <v>97</v>
      </c>
      <c r="C238" t="str">
        <v>failed</v>
      </c>
      <c r="D238">
        <v>1</v>
      </c>
    </row>
    <row r="239" spans="1:4" x14ac:dyDescent="0.25">
      <c r="A239" t="str">
        <v>successful</v>
      </c>
      <c r="B239">
        <v>303</v>
      </c>
      <c r="C239" t="str">
        <v>failed</v>
      </c>
      <c r="D239">
        <v>20</v>
      </c>
    </row>
    <row r="240" spans="1:4" x14ac:dyDescent="0.25">
      <c r="A240" t="str">
        <v>successful</v>
      </c>
      <c r="B240">
        <v>267</v>
      </c>
      <c r="C240" t="str">
        <v>failed</v>
      </c>
      <c r="D240">
        <v>0</v>
      </c>
    </row>
    <row r="241" spans="1:4" x14ac:dyDescent="0.25">
      <c r="A241" t="str">
        <v>successful</v>
      </c>
      <c r="B241">
        <v>302</v>
      </c>
      <c r="C241" t="str">
        <v>failed</v>
      </c>
      <c r="D241">
        <v>1</v>
      </c>
    </row>
    <row r="242" spans="1:4" x14ac:dyDescent="0.25">
      <c r="A242" t="str">
        <v>successful</v>
      </c>
      <c r="B242">
        <v>87</v>
      </c>
      <c r="C242" t="str">
        <v>failed</v>
      </c>
      <c r="D242">
        <v>3</v>
      </c>
    </row>
    <row r="243" spans="1:4" x14ac:dyDescent="0.25">
      <c r="A243" t="str">
        <v>successful</v>
      </c>
      <c r="B243">
        <v>354</v>
      </c>
      <c r="C243" t="str">
        <v>failed</v>
      </c>
      <c r="D243">
        <v>2</v>
      </c>
    </row>
    <row r="244" spans="1:4" x14ac:dyDescent="0.25">
      <c r="A244" t="str">
        <v>successful</v>
      </c>
      <c r="B244">
        <v>86</v>
      </c>
      <c r="C244" t="str">
        <v>failed</v>
      </c>
      <c r="D244">
        <v>0</v>
      </c>
    </row>
    <row r="245" spans="1:4" x14ac:dyDescent="0.25">
      <c r="A245" t="str">
        <v>successful</v>
      </c>
      <c r="B245">
        <v>26</v>
      </c>
      <c r="C245" t="str">
        <v>failed</v>
      </c>
      <c r="D245">
        <v>2</v>
      </c>
    </row>
    <row r="246" spans="1:4" x14ac:dyDescent="0.25">
      <c r="A246" t="str">
        <v>successful</v>
      </c>
      <c r="B246">
        <v>113</v>
      </c>
      <c r="C246" t="str">
        <v>failed</v>
      </c>
      <c r="D246">
        <v>1</v>
      </c>
    </row>
    <row r="247" spans="1:4" x14ac:dyDescent="0.25">
      <c r="A247" t="str">
        <v>successful</v>
      </c>
      <c r="B247">
        <v>65</v>
      </c>
      <c r="C247" t="str">
        <v>failed</v>
      </c>
      <c r="D247">
        <v>0</v>
      </c>
    </row>
    <row r="248" spans="1:4" x14ac:dyDescent="0.25">
      <c r="A248" t="str">
        <v>successful</v>
      </c>
      <c r="B248">
        <v>134</v>
      </c>
      <c r="C248" t="str">
        <v>failed</v>
      </c>
      <c r="D248">
        <v>1</v>
      </c>
    </row>
    <row r="249" spans="1:4" x14ac:dyDescent="0.25">
      <c r="A249" t="str">
        <v>successful</v>
      </c>
      <c r="B249">
        <v>119</v>
      </c>
      <c r="C249" t="str">
        <v>failed</v>
      </c>
      <c r="D249">
        <v>0</v>
      </c>
    </row>
    <row r="250" spans="1:4" x14ac:dyDescent="0.25">
      <c r="A250" t="str">
        <v>successful</v>
      </c>
      <c r="B250">
        <v>159</v>
      </c>
      <c r="C250" t="str">
        <v>failed</v>
      </c>
      <c r="D250">
        <v>5</v>
      </c>
    </row>
    <row r="251" spans="1:4" x14ac:dyDescent="0.25">
      <c r="A251" t="str">
        <v>successful</v>
      </c>
      <c r="B251">
        <v>167</v>
      </c>
      <c r="C251" t="str">
        <v>failed</v>
      </c>
      <c r="D251">
        <v>1</v>
      </c>
    </row>
    <row r="252" spans="1:4" x14ac:dyDescent="0.25">
      <c r="A252" t="str">
        <v>successful</v>
      </c>
      <c r="B252">
        <v>43</v>
      </c>
      <c r="C252" t="str">
        <v>failed</v>
      </c>
      <c r="D252">
        <v>1</v>
      </c>
    </row>
    <row r="253" spans="1:4" x14ac:dyDescent="0.25">
      <c r="A253" t="str">
        <v>successful</v>
      </c>
      <c r="B253">
        <v>1062</v>
      </c>
      <c r="C253" t="str">
        <v>failed</v>
      </c>
      <c r="D253">
        <v>2</v>
      </c>
    </row>
    <row r="254" spans="1:4" x14ac:dyDescent="0.25">
      <c r="A254" t="str">
        <v>successful</v>
      </c>
      <c r="B254">
        <v>9</v>
      </c>
      <c r="C254" t="str">
        <v>failed</v>
      </c>
      <c r="D254">
        <v>0</v>
      </c>
    </row>
    <row r="255" spans="1:4" x14ac:dyDescent="0.25">
      <c r="A255" t="str">
        <v>successful</v>
      </c>
      <c r="B255">
        <v>89</v>
      </c>
      <c r="C255" t="str">
        <v>failed</v>
      </c>
      <c r="D255">
        <v>9</v>
      </c>
    </row>
    <row r="256" spans="1:4" x14ac:dyDescent="0.25">
      <c r="A256" t="str">
        <v>successful</v>
      </c>
      <c r="B256">
        <v>174</v>
      </c>
      <c r="C256" t="str">
        <v>failed</v>
      </c>
      <c r="D256">
        <v>4</v>
      </c>
    </row>
    <row r="257" spans="1:4" x14ac:dyDescent="0.25">
      <c r="A257" t="str">
        <v>successful</v>
      </c>
      <c r="B257">
        <v>14</v>
      </c>
      <c r="C257" t="str">
        <v>failed</v>
      </c>
      <c r="D257">
        <v>4</v>
      </c>
    </row>
    <row r="258" spans="1:4" x14ac:dyDescent="0.25">
      <c r="A258" t="str">
        <v>successful</v>
      </c>
      <c r="B258">
        <v>48</v>
      </c>
      <c r="C258" t="str">
        <v>failed</v>
      </c>
      <c r="D258">
        <v>1</v>
      </c>
    </row>
    <row r="259" spans="1:4" x14ac:dyDescent="0.25">
      <c r="A259" t="str">
        <v>successful</v>
      </c>
      <c r="B259">
        <v>133</v>
      </c>
      <c r="C259" t="str">
        <v>failed</v>
      </c>
      <c r="D259">
        <v>1</v>
      </c>
    </row>
    <row r="260" spans="1:4" x14ac:dyDescent="0.25">
      <c r="A260" t="str">
        <v>successful</v>
      </c>
      <c r="B260">
        <v>83</v>
      </c>
      <c r="C260" t="str">
        <v>failed</v>
      </c>
      <c r="D260">
        <v>7</v>
      </c>
    </row>
    <row r="261" spans="1:4" x14ac:dyDescent="0.25">
      <c r="A261" t="str">
        <v>successful</v>
      </c>
      <c r="B261">
        <v>149</v>
      </c>
      <c r="C261" t="str">
        <v>failed</v>
      </c>
      <c r="D261">
        <v>5</v>
      </c>
    </row>
    <row r="262" spans="1:4" x14ac:dyDescent="0.25">
      <c r="A262" t="str">
        <v>successful</v>
      </c>
      <c r="B262">
        <v>49</v>
      </c>
      <c r="C262" t="str">
        <v>failed</v>
      </c>
      <c r="D262">
        <v>1</v>
      </c>
    </row>
    <row r="263" spans="1:4" x14ac:dyDescent="0.25">
      <c r="A263" t="str">
        <v>successful</v>
      </c>
      <c r="B263">
        <v>251</v>
      </c>
      <c r="C263" t="str">
        <v>failed</v>
      </c>
      <c r="D263">
        <v>0</v>
      </c>
    </row>
    <row r="264" spans="1:4" x14ac:dyDescent="0.25">
      <c r="A264" t="str">
        <v>successful</v>
      </c>
      <c r="B264">
        <v>22</v>
      </c>
      <c r="C264" t="str">
        <v>failed</v>
      </c>
      <c r="D264">
        <v>0</v>
      </c>
    </row>
    <row r="265" spans="1:4" x14ac:dyDescent="0.25">
      <c r="A265" t="str">
        <v>successful</v>
      </c>
      <c r="B265">
        <v>48</v>
      </c>
      <c r="C265" t="str">
        <v>failed</v>
      </c>
      <c r="D265">
        <v>1</v>
      </c>
    </row>
    <row r="266" spans="1:4" x14ac:dyDescent="0.25">
      <c r="A266" t="str">
        <v>successful</v>
      </c>
      <c r="B266">
        <v>383</v>
      </c>
      <c r="C266" t="str">
        <v>failed</v>
      </c>
      <c r="D266">
        <v>2</v>
      </c>
    </row>
    <row r="267" spans="1:4" x14ac:dyDescent="0.25">
      <c r="A267" t="str">
        <v>successful</v>
      </c>
      <c r="B267">
        <v>237</v>
      </c>
      <c r="C267" t="str">
        <v>failed</v>
      </c>
      <c r="D267">
        <v>0</v>
      </c>
    </row>
    <row r="268" spans="1:4" x14ac:dyDescent="0.25">
      <c r="A268" t="str">
        <v>successful</v>
      </c>
      <c r="B268">
        <v>13</v>
      </c>
      <c r="C268" t="str">
        <v>failed</v>
      </c>
      <c r="D268">
        <v>4</v>
      </c>
    </row>
    <row r="269" spans="1:4" x14ac:dyDescent="0.25">
      <c r="A269" t="str">
        <v>successful</v>
      </c>
      <c r="B269">
        <v>562</v>
      </c>
      <c r="C269" t="str">
        <v>failed</v>
      </c>
      <c r="D269">
        <v>7</v>
      </c>
    </row>
    <row r="270" spans="1:4" x14ac:dyDescent="0.25">
      <c r="A270" t="str">
        <v>successful</v>
      </c>
      <c r="B270">
        <v>71</v>
      </c>
      <c r="C270" t="str">
        <v>failed</v>
      </c>
      <c r="D270">
        <v>2</v>
      </c>
    </row>
    <row r="271" spans="1:4" x14ac:dyDescent="0.25">
      <c r="A271" t="str">
        <v>successful</v>
      </c>
      <c r="B271">
        <v>1510</v>
      </c>
      <c r="C271" t="str">
        <v>failed</v>
      </c>
      <c r="D271">
        <v>1</v>
      </c>
    </row>
    <row r="272" spans="1:4" x14ac:dyDescent="0.25">
      <c r="A272" t="str">
        <v>successful</v>
      </c>
      <c r="B272">
        <v>14</v>
      </c>
      <c r="C272" t="str">
        <v>failed</v>
      </c>
      <c r="D272">
        <v>9</v>
      </c>
    </row>
    <row r="273" spans="1:4" x14ac:dyDescent="0.25">
      <c r="A273" t="str">
        <v>successful</v>
      </c>
      <c r="B273">
        <v>193</v>
      </c>
      <c r="C273" t="str">
        <v>failed</v>
      </c>
      <c r="D273">
        <v>2</v>
      </c>
    </row>
    <row r="274" spans="1:4" x14ac:dyDescent="0.25">
      <c r="A274" t="str">
        <v>successful</v>
      </c>
      <c r="B274">
        <v>206</v>
      </c>
      <c r="C274" t="str">
        <v>failed</v>
      </c>
      <c r="D274">
        <v>1</v>
      </c>
    </row>
    <row r="275" spans="1:4" x14ac:dyDescent="0.25">
      <c r="A275" t="str">
        <v>successful</v>
      </c>
      <c r="B275">
        <v>351</v>
      </c>
      <c r="C275" t="str">
        <v>failed</v>
      </c>
      <c r="D275">
        <v>7</v>
      </c>
    </row>
    <row r="276" spans="1:4" x14ac:dyDescent="0.25">
      <c r="A276" t="str">
        <v>successful</v>
      </c>
      <c r="B276">
        <v>50</v>
      </c>
      <c r="C276" t="str">
        <v>failed</v>
      </c>
      <c r="D276">
        <v>2</v>
      </c>
    </row>
    <row r="277" spans="1:4" x14ac:dyDescent="0.25">
      <c r="A277" t="str">
        <v>successful</v>
      </c>
      <c r="B277">
        <v>184</v>
      </c>
      <c r="C277" t="str">
        <v>failed</v>
      </c>
      <c r="D277">
        <v>8</v>
      </c>
    </row>
    <row r="278" spans="1:4" x14ac:dyDescent="0.25">
      <c r="A278" t="str">
        <v>successful</v>
      </c>
      <c r="B278">
        <v>196</v>
      </c>
      <c r="C278" t="str">
        <v>failed</v>
      </c>
      <c r="D278">
        <v>2</v>
      </c>
    </row>
    <row r="279" spans="1:4" x14ac:dyDescent="0.25">
      <c r="A279" t="str">
        <v>successful</v>
      </c>
      <c r="B279">
        <v>229</v>
      </c>
      <c r="C279" t="str">
        <v>failed</v>
      </c>
      <c r="D279">
        <v>2</v>
      </c>
    </row>
    <row r="280" spans="1:4" x14ac:dyDescent="0.25">
      <c r="A280" t="str">
        <v>successful</v>
      </c>
      <c r="B280">
        <v>67</v>
      </c>
      <c r="C280" t="str">
        <v>failed</v>
      </c>
      <c r="D280">
        <v>7</v>
      </c>
    </row>
    <row r="281" spans="1:4" x14ac:dyDescent="0.25">
      <c r="A281" t="str">
        <v>successful</v>
      </c>
      <c r="B281">
        <v>95</v>
      </c>
      <c r="C281" t="str">
        <v>failed</v>
      </c>
      <c r="D281">
        <v>2</v>
      </c>
    </row>
    <row r="282" spans="1:4" x14ac:dyDescent="0.25">
      <c r="A282" t="str">
        <v>successful</v>
      </c>
      <c r="B282">
        <v>62</v>
      </c>
      <c r="C282" t="str">
        <v>canceled</v>
      </c>
      <c r="D282">
        <v>1</v>
      </c>
    </row>
    <row r="283" spans="1:4" x14ac:dyDescent="0.25">
      <c r="A283" t="str">
        <v>successful</v>
      </c>
      <c r="B283">
        <v>73</v>
      </c>
      <c r="C283" t="str">
        <v>canceled</v>
      </c>
      <c r="D283">
        <v>6</v>
      </c>
    </row>
    <row r="284" spans="1:4" x14ac:dyDescent="0.25">
      <c r="A284" t="str">
        <v>successful</v>
      </c>
      <c r="B284">
        <v>43</v>
      </c>
      <c r="C284" t="str">
        <v>canceled</v>
      </c>
      <c r="D284">
        <v>0</v>
      </c>
    </row>
    <row r="285" spans="1:4" x14ac:dyDescent="0.25">
      <c r="A285" t="str">
        <v>successful</v>
      </c>
      <c r="B285">
        <v>70</v>
      </c>
      <c r="C285" t="str">
        <v>canceled</v>
      </c>
      <c r="D285">
        <v>13</v>
      </c>
    </row>
    <row r="286" spans="1:4" x14ac:dyDescent="0.25">
      <c r="A286" t="str">
        <v>successful</v>
      </c>
      <c r="B286">
        <v>271</v>
      </c>
      <c r="C286" t="str">
        <v>canceled</v>
      </c>
      <c r="D286">
        <v>0</v>
      </c>
    </row>
    <row r="287" spans="1:4" x14ac:dyDescent="0.25">
      <c r="A287" t="str">
        <v>successful</v>
      </c>
      <c r="B287">
        <v>55</v>
      </c>
      <c r="C287" t="str">
        <v>canceled</v>
      </c>
      <c r="D287">
        <v>8</v>
      </c>
    </row>
    <row r="288" spans="1:4" x14ac:dyDescent="0.25">
      <c r="A288" t="str">
        <v>successful</v>
      </c>
      <c r="B288">
        <v>35</v>
      </c>
      <c r="C288" t="str">
        <v>canceled</v>
      </c>
      <c r="D288">
        <v>1</v>
      </c>
    </row>
    <row r="289" spans="1:4" x14ac:dyDescent="0.25">
      <c r="A289" t="str">
        <v>successful</v>
      </c>
      <c r="B289">
        <v>22</v>
      </c>
      <c r="C289" t="str">
        <v>canceled</v>
      </c>
      <c r="D289">
        <v>0</v>
      </c>
    </row>
    <row r="290" spans="1:4" x14ac:dyDescent="0.25">
      <c r="A290" t="str">
        <v>successful</v>
      </c>
      <c r="B290">
        <v>38</v>
      </c>
      <c r="C290" t="str">
        <v>canceled</v>
      </c>
      <c r="D290">
        <v>5</v>
      </c>
    </row>
    <row r="291" spans="1:4" x14ac:dyDescent="0.25">
      <c r="A291" t="str">
        <v>successful</v>
      </c>
      <c r="B291">
        <v>15</v>
      </c>
      <c r="C291" t="str">
        <v>canceled</v>
      </c>
      <c r="D291">
        <v>1</v>
      </c>
    </row>
    <row r="292" spans="1:4" x14ac:dyDescent="0.25">
      <c r="A292" t="str">
        <v>successful</v>
      </c>
      <c r="B292">
        <v>7</v>
      </c>
      <c r="C292" t="str">
        <v>canceled</v>
      </c>
      <c r="D292">
        <v>0</v>
      </c>
    </row>
    <row r="293" spans="1:4" x14ac:dyDescent="0.25">
      <c r="A293" t="str">
        <v>successful</v>
      </c>
      <c r="B293">
        <v>241</v>
      </c>
      <c r="C293" t="str">
        <v>canceled</v>
      </c>
      <c r="D293">
        <v>0</v>
      </c>
    </row>
    <row r="294" spans="1:4" x14ac:dyDescent="0.25">
      <c r="A294" t="str">
        <v>successful</v>
      </c>
      <c r="B294">
        <v>55</v>
      </c>
      <c r="C294" t="str">
        <v>canceled</v>
      </c>
      <c r="D294">
        <v>0</v>
      </c>
    </row>
    <row r="295" spans="1:4" x14ac:dyDescent="0.25">
      <c r="A295" t="str">
        <v>successful</v>
      </c>
      <c r="B295">
        <v>171</v>
      </c>
      <c r="C295" t="str">
        <v>canceled</v>
      </c>
      <c r="D295">
        <v>121</v>
      </c>
    </row>
    <row r="296" spans="1:4" x14ac:dyDescent="0.25">
      <c r="A296" t="str">
        <v>successful</v>
      </c>
      <c r="B296">
        <v>208</v>
      </c>
      <c r="C296" t="str">
        <v>canceled</v>
      </c>
      <c r="D296">
        <v>0</v>
      </c>
    </row>
    <row r="297" spans="1:4" x14ac:dyDescent="0.25">
      <c r="A297" t="str">
        <v>successful</v>
      </c>
      <c r="B297">
        <v>21</v>
      </c>
      <c r="C297" t="str">
        <v>canceled</v>
      </c>
      <c r="D297">
        <v>0</v>
      </c>
    </row>
    <row r="298" spans="1:4" x14ac:dyDescent="0.25">
      <c r="A298" t="str">
        <v>successful</v>
      </c>
      <c r="B298">
        <v>25</v>
      </c>
      <c r="C298" t="str">
        <v>canceled</v>
      </c>
      <c r="D298">
        <v>0</v>
      </c>
    </row>
    <row r="299" spans="1:4" x14ac:dyDescent="0.25">
      <c r="A299" t="str">
        <v>successful</v>
      </c>
      <c r="B299">
        <v>52</v>
      </c>
      <c r="C299" t="str">
        <v>canceled</v>
      </c>
      <c r="D299">
        <v>3</v>
      </c>
    </row>
    <row r="300" spans="1:4" x14ac:dyDescent="0.25">
      <c r="A300" t="str">
        <v>successful</v>
      </c>
      <c r="B300">
        <v>104</v>
      </c>
      <c r="C300" t="str">
        <v>canceled</v>
      </c>
      <c r="D300">
        <v>0</v>
      </c>
    </row>
    <row r="301" spans="1:4" x14ac:dyDescent="0.25">
      <c r="A301" t="str">
        <v>successful</v>
      </c>
      <c r="B301">
        <v>73</v>
      </c>
      <c r="C301" t="str">
        <v>canceled</v>
      </c>
      <c r="D301">
        <v>1</v>
      </c>
    </row>
    <row r="302" spans="1:4" x14ac:dyDescent="0.25">
      <c r="A302" t="str">
        <v>successful</v>
      </c>
      <c r="B302">
        <v>34</v>
      </c>
      <c r="C302" t="str">
        <v>canceled</v>
      </c>
      <c r="D302">
        <v>1</v>
      </c>
    </row>
    <row r="303" spans="1:4" x14ac:dyDescent="0.25">
      <c r="A303" t="str">
        <v>successful</v>
      </c>
      <c r="B303">
        <v>56</v>
      </c>
      <c r="C303" t="str">
        <v>canceled</v>
      </c>
      <c r="D303">
        <v>3</v>
      </c>
    </row>
    <row r="304" spans="1:4" x14ac:dyDescent="0.25">
      <c r="A304" t="str">
        <v>successful</v>
      </c>
      <c r="B304">
        <v>31</v>
      </c>
      <c r="C304" t="str">
        <v>canceled</v>
      </c>
      <c r="D304">
        <v>9</v>
      </c>
    </row>
    <row r="305" spans="1:4" x14ac:dyDescent="0.25">
      <c r="A305" t="str">
        <v>successful</v>
      </c>
      <c r="B305">
        <v>84</v>
      </c>
      <c r="C305" t="str">
        <v>canceled</v>
      </c>
      <c r="D305">
        <v>0</v>
      </c>
    </row>
    <row r="306" spans="1:4" x14ac:dyDescent="0.25">
      <c r="A306" t="str">
        <v>successful</v>
      </c>
      <c r="B306">
        <v>130</v>
      </c>
      <c r="C306" t="str">
        <v>canceled</v>
      </c>
      <c r="D306">
        <v>0</v>
      </c>
    </row>
    <row r="307" spans="1:4" x14ac:dyDescent="0.25">
      <c r="A307" t="str">
        <v>successful</v>
      </c>
      <c r="B307">
        <v>12</v>
      </c>
      <c r="C307" t="str">
        <v>canceled</v>
      </c>
      <c r="D307">
        <v>0</v>
      </c>
    </row>
    <row r="308" spans="1:4" x14ac:dyDescent="0.25">
      <c r="A308" t="str">
        <v>successful</v>
      </c>
      <c r="B308">
        <v>23</v>
      </c>
      <c r="C308" t="str">
        <v>canceled</v>
      </c>
      <c r="D308">
        <v>39</v>
      </c>
    </row>
    <row r="309" spans="1:4" x14ac:dyDescent="0.25">
      <c r="A309" t="str">
        <v>successful</v>
      </c>
      <c r="B309">
        <v>158</v>
      </c>
      <c r="C309" t="str">
        <v>canceled</v>
      </c>
      <c r="D309">
        <v>1</v>
      </c>
    </row>
    <row r="310" spans="1:4" x14ac:dyDescent="0.25">
      <c r="A310" t="str">
        <v>successful</v>
      </c>
      <c r="B310">
        <v>30</v>
      </c>
      <c r="C310" t="str">
        <v>canceled</v>
      </c>
      <c r="D310">
        <v>0</v>
      </c>
    </row>
    <row r="311" spans="1:4" x14ac:dyDescent="0.25">
      <c r="A311" t="str">
        <v>successful</v>
      </c>
      <c r="B311">
        <v>18</v>
      </c>
      <c r="C311" t="str">
        <v>canceled</v>
      </c>
      <c r="D311">
        <v>3</v>
      </c>
    </row>
    <row r="312" spans="1:4" x14ac:dyDescent="0.25">
      <c r="A312" t="str">
        <v>successful</v>
      </c>
      <c r="B312">
        <v>29</v>
      </c>
      <c r="C312" t="str">
        <v>canceled</v>
      </c>
      <c r="D312">
        <v>1</v>
      </c>
    </row>
    <row r="313" spans="1:4" x14ac:dyDescent="0.25">
      <c r="A313" t="str">
        <v>successful</v>
      </c>
      <c r="B313">
        <v>31</v>
      </c>
      <c r="C313" t="str">
        <v>canceled</v>
      </c>
      <c r="D313">
        <v>9</v>
      </c>
    </row>
    <row r="314" spans="1:4" x14ac:dyDescent="0.25">
      <c r="A314" t="str">
        <v>successful</v>
      </c>
      <c r="B314">
        <v>173</v>
      </c>
      <c r="C314" t="str">
        <v>canceled</v>
      </c>
      <c r="D314">
        <v>0</v>
      </c>
    </row>
    <row r="315" spans="1:4" x14ac:dyDescent="0.25">
      <c r="A315" t="str">
        <v>successful</v>
      </c>
      <c r="B315">
        <v>17</v>
      </c>
      <c r="C315" t="str">
        <v>canceled</v>
      </c>
      <c r="D315">
        <v>25</v>
      </c>
    </row>
    <row r="316" spans="1:4" x14ac:dyDescent="0.25">
      <c r="A316" t="str">
        <v>successful</v>
      </c>
      <c r="B316">
        <v>48</v>
      </c>
      <c r="C316" t="str">
        <v>canceled</v>
      </c>
      <c r="D316">
        <v>1</v>
      </c>
    </row>
    <row r="317" spans="1:4" x14ac:dyDescent="0.25">
      <c r="A317" t="str">
        <v>successful</v>
      </c>
      <c r="B317">
        <v>59</v>
      </c>
      <c r="C317" t="str">
        <v>canceled</v>
      </c>
      <c r="D317">
        <v>1</v>
      </c>
    </row>
    <row r="318" spans="1:4" x14ac:dyDescent="0.25">
      <c r="A318" t="str">
        <v>successful</v>
      </c>
      <c r="B318">
        <v>39</v>
      </c>
      <c r="C318" t="str">
        <v>canceled</v>
      </c>
      <c r="D318">
        <v>1</v>
      </c>
    </row>
    <row r="319" spans="1:4" x14ac:dyDescent="0.25">
      <c r="A319" t="str">
        <v>successful</v>
      </c>
      <c r="B319">
        <v>59</v>
      </c>
      <c r="C319" t="str">
        <v>canceled</v>
      </c>
      <c r="D319">
        <v>0</v>
      </c>
    </row>
    <row r="320" spans="1:4" x14ac:dyDescent="0.25">
      <c r="A320" t="str">
        <v>successful</v>
      </c>
      <c r="B320">
        <v>60</v>
      </c>
      <c r="C320" t="str">
        <v>canceled</v>
      </c>
      <c r="D320">
        <v>6</v>
      </c>
    </row>
    <row r="321" spans="1:4" x14ac:dyDescent="0.25">
      <c r="A321" t="str">
        <v>successful</v>
      </c>
      <c r="B321">
        <v>20</v>
      </c>
      <c r="C321" t="str">
        <v>canceled</v>
      </c>
      <c r="D321">
        <v>1</v>
      </c>
    </row>
    <row r="322" spans="1:4" x14ac:dyDescent="0.25">
      <c r="A322" t="str">
        <v>successful</v>
      </c>
      <c r="B322">
        <v>2</v>
      </c>
      <c r="C322" t="str">
        <v>failed</v>
      </c>
      <c r="D322">
        <v>18</v>
      </c>
    </row>
    <row r="323" spans="1:4" x14ac:dyDescent="0.25">
      <c r="A323" t="str">
        <v>successful</v>
      </c>
      <c r="B323">
        <v>315</v>
      </c>
      <c r="C323" t="str">
        <v>failed</v>
      </c>
      <c r="D323">
        <v>9</v>
      </c>
    </row>
    <row r="324" spans="1:4" x14ac:dyDescent="0.25">
      <c r="A324" t="str">
        <v>successful</v>
      </c>
      <c r="B324">
        <v>2174</v>
      </c>
      <c r="C324" t="str">
        <v>failed</v>
      </c>
      <c r="D324">
        <v>4</v>
      </c>
    </row>
    <row r="325" spans="1:4" x14ac:dyDescent="0.25">
      <c r="A325" t="str">
        <v>successful</v>
      </c>
      <c r="B325">
        <v>152</v>
      </c>
      <c r="C325" t="str">
        <v>failed</v>
      </c>
      <c r="D325">
        <v>7</v>
      </c>
    </row>
    <row r="326" spans="1:4" x14ac:dyDescent="0.25">
      <c r="A326" t="str">
        <v>successful</v>
      </c>
      <c r="B326">
        <v>1021</v>
      </c>
      <c r="C326" t="str">
        <v>failed</v>
      </c>
      <c r="D326">
        <v>29</v>
      </c>
    </row>
    <row r="327" spans="1:4" x14ac:dyDescent="0.25">
      <c r="A327" t="str">
        <v>successful</v>
      </c>
      <c r="B327">
        <v>237</v>
      </c>
      <c r="C327" t="str">
        <v>failed</v>
      </c>
      <c r="D327">
        <v>12</v>
      </c>
    </row>
    <row r="328" spans="1:4" x14ac:dyDescent="0.25">
      <c r="A328" t="str">
        <v>successful</v>
      </c>
      <c r="B328">
        <v>27</v>
      </c>
      <c r="C328" t="str">
        <v>failed</v>
      </c>
      <c r="D328">
        <v>4</v>
      </c>
    </row>
    <row r="329" spans="1:4" x14ac:dyDescent="0.25">
      <c r="A329" t="str">
        <v>successful</v>
      </c>
      <c r="B329">
        <v>17</v>
      </c>
      <c r="C329" t="str">
        <v>failed</v>
      </c>
      <c r="D329">
        <v>28</v>
      </c>
    </row>
    <row r="330" spans="1:4" x14ac:dyDescent="0.25">
      <c r="A330" t="str">
        <v>successful</v>
      </c>
      <c r="B330">
        <v>27</v>
      </c>
      <c r="C330" t="str">
        <v>failed</v>
      </c>
      <c r="D330">
        <v>25</v>
      </c>
    </row>
    <row r="331" spans="1:4" x14ac:dyDescent="0.25">
      <c r="A331" t="str">
        <v>successful</v>
      </c>
      <c r="B331">
        <v>82</v>
      </c>
      <c r="C331" t="str">
        <v>failed</v>
      </c>
      <c r="D331">
        <v>28</v>
      </c>
    </row>
    <row r="332" spans="1:4" x14ac:dyDescent="0.25">
      <c r="A332" t="str">
        <v>successful</v>
      </c>
      <c r="B332">
        <v>48</v>
      </c>
      <c r="C332" t="str">
        <v>failed</v>
      </c>
      <c r="D332">
        <v>310</v>
      </c>
    </row>
    <row r="333" spans="1:4" x14ac:dyDescent="0.25">
      <c r="A333" t="str">
        <v>successful</v>
      </c>
      <c r="B333">
        <v>105</v>
      </c>
      <c r="C333" t="str">
        <v>failed</v>
      </c>
      <c r="D333">
        <v>15</v>
      </c>
    </row>
    <row r="334" spans="1:4" x14ac:dyDescent="0.25">
      <c r="A334" t="str">
        <v>successful</v>
      </c>
      <c r="B334">
        <v>28</v>
      </c>
      <c r="C334" t="str">
        <v>failed</v>
      </c>
      <c r="D334">
        <v>215</v>
      </c>
    </row>
    <row r="335" spans="1:4" x14ac:dyDescent="0.25">
      <c r="A335" t="str">
        <v>successful</v>
      </c>
      <c r="B335">
        <v>1107</v>
      </c>
      <c r="C335" t="str">
        <v>failed</v>
      </c>
      <c r="D335">
        <v>3</v>
      </c>
    </row>
    <row r="336" spans="1:4" x14ac:dyDescent="0.25">
      <c r="A336" t="str">
        <v>successful</v>
      </c>
      <c r="B336">
        <v>1013</v>
      </c>
      <c r="C336" t="str">
        <v>failed</v>
      </c>
      <c r="D336">
        <v>2</v>
      </c>
    </row>
    <row r="337" spans="1:4" x14ac:dyDescent="0.25">
      <c r="A337" t="str">
        <v>successful</v>
      </c>
      <c r="B337">
        <v>274</v>
      </c>
      <c r="C337" t="str">
        <v>failed</v>
      </c>
      <c r="D337">
        <v>26</v>
      </c>
    </row>
    <row r="338" spans="1:4" x14ac:dyDescent="0.25">
      <c r="A338" t="str">
        <v>successful</v>
      </c>
      <c r="B338">
        <v>87</v>
      </c>
      <c r="C338" t="str">
        <v>failed</v>
      </c>
      <c r="D338">
        <v>24</v>
      </c>
    </row>
    <row r="339" spans="1:4" x14ac:dyDescent="0.25">
      <c r="A339" t="str">
        <v>successful</v>
      </c>
      <c r="B339">
        <v>99</v>
      </c>
      <c r="C339" t="str">
        <v>failed</v>
      </c>
      <c r="D339">
        <v>96</v>
      </c>
    </row>
    <row r="340" spans="1:4" x14ac:dyDescent="0.25">
      <c r="A340" t="str">
        <v>successful</v>
      </c>
      <c r="B340">
        <v>276</v>
      </c>
      <c r="C340" t="str">
        <v>failed</v>
      </c>
      <c r="D340">
        <v>17</v>
      </c>
    </row>
    <row r="341" spans="1:4" x14ac:dyDescent="0.25">
      <c r="A341" t="str">
        <v>successful</v>
      </c>
      <c r="B341">
        <v>21</v>
      </c>
      <c r="C341" t="str">
        <v>failed</v>
      </c>
      <c r="D341">
        <v>94</v>
      </c>
    </row>
    <row r="342" spans="1:4" x14ac:dyDescent="0.25">
      <c r="A342" t="str">
        <v>successful</v>
      </c>
      <c r="B342">
        <v>41</v>
      </c>
      <c r="C342" t="str">
        <v>failed</v>
      </c>
      <c r="D342">
        <v>129</v>
      </c>
    </row>
    <row r="343" spans="1:4" x14ac:dyDescent="0.25">
      <c r="A343" t="str">
        <v>successful</v>
      </c>
      <c r="B343">
        <v>119</v>
      </c>
      <c r="C343" t="str">
        <v>failed</v>
      </c>
      <c r="D343">
        <v>1</v>
      </c>
    </row>
    <row r="344" spans="1:4" x14ac:dyDescent="0.25">
      <c r="A344" t="str">
        <v>successful</v>
      </c>
      <c r="B344">
        <v>153</v>
      </c>
      <c r="C344" t="str">
        <v>failed</v>
      </c>
      <c r="D344">
        <v>4</v>
      </c>
    </row>
    <row r="345" spans="1:4" x14ac:dyDescent="0.25">
      <c r="A345" t="str">
        <v>successful</v>
      </c>
      <c r="B345">
        <v>100</v>
      </c>
      <c r="C345" t="str">
        <v>failed</v>
      </c>
      <c r="D345">
        <v>3</v>
      </c>
    </row>
    <row r="346" spans="1:4" x14ac:dyDescent="0.25">
      <c r="A346" t="str">
        <v>successful</v>
      </c>
      <c r="B346">
        <v>143</v>
      </c>
      <c r="C346" t="str">
        <v>failed</v>
      </c>
      <c r="D346">
        <v>135</v>
      </c>
    </row>
    <row r="347" spans="1:4" x14ac:dyDescent="0.25">
      <c r="A347" t="str">
        <v>successful</v>
      </c>
      <c r="B347">
        <v>140</v>
      </c>
      <c r="C347" t="str">
        <v>failed</v>
      </c>
      <c r="D347">
        <v>10</v>
      </c>
    </row>
    <row r="348" spans="1:4" x14ac:dyDescent="0.25">
      <c r="A348" t="str">
        <v>successful</v>
      </c>
      <c r="B348">
        <v>35</v>
      </c>
      <c r="C348" t="str">
        <v>failed</v>
      </c>
      <c r="D348">
        <v>0</v>
      </c>
    </row>
    <row r="349" spans="1:4" x14ac:dyDescent="0.25">
      <c r="A349" t="str">
        <v>successful</v>
      </c>
      <c r="B349">
        <v>149</v>
      </c>
      <c r="C349" t="str">
        <v>failed</v>
      </c>
      <c r="D349">
        <v>6</v>
      </c>
    </row>
    <row r="350" spans="1:4" x14ac:dyDescent="0.25">
      <c r="A350" t="str">
        <v>successful</v>
      </c>
      <c r="B350">
        <v>130</v>
      </c>
      <c r="C350" t="str">
        <v>failed</v>
      </c>
      <c r="D350">
        <v>36</v>
      </c>
    </row>
    <row r="351" spans="1:4" x14ac:dyDescent="0.25">
      <c r="A351" t="str">
        <v>successful</v>
      </c>
      <c r="B351">
        <v>120</v>
      </c>
      <c r="C351" t="str">
        <v>failed</v>
      </c>
      <c r="D351">
        <v>336</v>
      </c>
    </row>
    <row r="352" spans="1:4" x14ac:dyDescent="0.25">
      <c r="A352" t="str">
        <v>successful</v>
      </c>
      <c r="B352">
        <v>265</v>
      </c>
      <c r="C352" t="str">
        <v>failed</v>
      </c>
      <c r="D352">
        <v>34</v>
      </c>
    </row>
    <row r="353" spans="1:4" x14ac:dyDescent="0.25">
      <c r="A353" t="str">
        <v>successful</v>
      </c>
      <c r="B353">
        <v>71</v>
      </c>
      <c r="C353" t="str">
        <v>failed</v>
      </c>
      <c r="D353">
        <v>10</v>
      </c>
    </row>
    <row r="354" spans="1:4" x14ac:dyDescent="0.25">
      <c r="A354" t="str">
        <v>successful</v>
      </c>
      <c r="B354">
        <v>13</v>
      </c>
      <c r="C354" t="str">
        <v>failed</v>
      </c>
      <c r="D354">
        <v>201</v>
      </c>
    </row>
    <row r="355" spans="1:4" x14ac:dyDescent="0.25">
      <c r="A355" t="str">
        <v>successful</v>
      </c>
      <c r="B355">
        <v>169</v>
      </c>
      <c r="C355" t="str">
        <v>failed</v>
      </c>
      <c r="D355">
        <v>296</v>
      </c>
    </row>
    <row r="356" spans="1:4" x14ac:dyDescent="0.25">
      <c r="A356" t="str">
        <v>successful</v>
      </c>
      <c r="B356">
        <v>57</v>
      </c>
      <c r="C356" t="str">
        <v>failed</v>
      </c>
      <c r="D356">
        <v>7</v>
      </c>
    </row>
    <row r="357" spans="1:4" x14ac:dyDescent="0.25">
      <c r="A357" t="str">
        <v>successful</v>
      </c>
      <c r="B357">
        <v>229</v>
      </c>
      <c r="C357" t="str">
        <v>failed</v>
      </c>
      <c r="D357">
        <v>7</v>
      </c>
    </row>
    <row r="358" spans="1:4" x14ac:dyDescent="0.25">
      <c r="A358" t="str">
        <v>successful</v>
      </c>
      <c r="B358">
        <v>108</v>
      </c>
      <c r="C358" t="str">
        <v>failed</v>
      </c>
      <c r="D358">
        <v>1</v>
      </c>
    </row>
    <row r="359" spans="1:4" x14ac:dyDescent="0.25">
      <c r="A359" t="str">
        <v>successful</v>
      </c>
      <c r="B359">
        <v>108</v>
      </c>
      <c r="C359" t="str">
        <v>failed</v>
      </c>
      <c r="D359">
        <v>114</v>
      </c>
    </row>
    <row r="360" spans="1:4" x14ac:dyDescent="0.25">
      <c r="A360" t="str">
        <v>successful</v>
      </c>
      <c r="B360">
        <v>41</v>
      </c>
      <c r="C360" t="str">
        <v>failed</v>
      </c>
      <c r="D360">
        <v>29</v>
      </c>
    </row>
    <row r="361" spans="1:4" x14ac:dyDescent="0.25">
      <c r="A361" t="str">
        <v>successful</v>
      </c>
      <c r="B361">
        <v>139</v>
      </c>
      <c r="C361" t="str">
        <v>failed</v>
      </c>
      <c r="D361">
        <v>890</v>
      </c>
    </row>
    <row r="362" spans="1:4" x14ac:dyDescent="0.25">
      <c r="A362" t="str">
        <v>successful</v>
      </c>
      <c r="B362">
        <v>19</v>
      </c>
      <c r="C362" t="str">
        <v>failed</v>
      </c>
      <c r="D362">
        <v>31</v>
      </c>
    </row>
    <row r="363" spans="1:4" x14ac:dyDescent="0.25">
      <c r="A363" t="str">
        <v>successful</v>
      </c>
      <c r="B363">
        <v>94</v>
      </c>
      <c r="C363" t="str">
        <v>failed</v>
      </c>
      <c r="D363">
        <v>21</v>
      </c>
    </row>
    <row r="364" spans="1:4" x14ac:dyDescent="0.25">
      <c r="A364" t="str">
        <v>successful</v>
      </c>
      <c r="B364">
        <v>23</v>
      </c>
      <c r="C364" t="str">
        <v>failed</v>
      </c>
      <c r="D364">
        <v>37</v>
      </c>
    </row>
    <row r="365" spans="1:4" x14ac:dyDescent="0.25">
      <c r="A365" t="str">
        <v>successful</v>
      </c>
      <c r="B365">
        <v>15</v>
      </c>
      <c r="C365" t="str">
        <v>failed</v>
      </c>
      <c r="D365">
        <v>7</v>
      </c>
    </row>
    <row r="366" spans="1:4" x14ac:dyDescent="0.25">
      <c r="A366" t="str">
        <v>successful</v>
      </c>
      <c r="B366">
        <v>62</v>
      </c>
      <c r="C366" t="str">
        <v>failed</v>
      </c>
      <c r="D366">
        <v>4</v>
      </c>
    </row>
    <row r="367" spans="1:4" x14ac:dyDescent="0.25">
      <c r="A367" t="str">
        <v>successful</v>
      </c>
      <c r="B367">
        <v>74</v>
      </c>
      <c r="C367" t="str">
        <v>failed</v>
      </c>
      <c r="D367">
        <v>5</v>
      </c>
    </row>
    <row r="368" spans="1:4" x14ac:dyDescent="0.25">
      <c r="A368" t="str">
        <v>successful</v>
      </c>
      <c r="B368">
        <v>97</v>
      </c>
      <c r="C368" t="str">
        <v>failed</v>
      </c>
      <c r="D368">
        <v>0</v>
      </c>
    </row>
    <row r="369" spans="1:4" x14ac:dyDescent="0.25">
      <c r="A369" t="str">
        <v>successful</v>
      </c>
      <c r="B369">
        <v>55</v>
      </c>
      <c r="C369" t="str">
        <v>failed</v>
      </c>
      <c r="D369">
        <v>456</v>
      </c>
    </row>
    <row r="370" spans="1:4" x14ac:dyDescent="0.25">
      <c r="A370" t="str">
        <v>successful</v>
      </c>
      <c r="B370">
        <v>44</v>
      </c>
      <c r="C370" t="str">
        <v>failed</v>
      </c>
      <c r="D370">
        <v>369</v>
      </c>
    </row>
    <row r="371" spans="1:4" x14ac:dyDescent="0.25">
      <c r="A371" t="str">
        <v>successful</v>
      </c>
      <c r="B371">
        <v>110</v>
      </c>
      <c r="C371" t="str">
        <v>failed</v>
      </c>
      <c r="D371">
        <v>2</v>
      </c>
    </row>
    <row r="372" spans="1:4" x14ac:dyDescent="0.25">
      <c r="A372" t="str">
        <v>successful</v>
      </c>
      <c r="B372">
        <v>59</v>
      </c>
      <c r="C372" t="str">
        <v>failed</v>
      </c>
      <c r="D372">
        <v>0</v>
      </c>
    </row>
    <row r="373" spans="1:4" x14ac:dyDescent="0.25">
      <c r="A373" t="str">
        <v>successful</v>
      </c>
      <c r="B373">
        <v>62</v>
      </c>
      <c r="C373" t="str">
        <v>failed</v>
      </c>
      <c r="D373">
        <v>338</v>
      </c>
    </row>
    <row r="374" spans="1:4" x14ac:dyDescent="0.25">
      <c r="A374" t="str">
        <v>successful</v>
      </c>
      <c r="B374">
        <v>105</v>
      </c>
      <c r="C374" t="str">
        <v>failed</v>
      </c>
      <c r="D374">
        <v>4</v>
      </c>
    </row>
    <row r="375" spans="1:4" x14ac:dyDescent="0.25">
      <c r="A375" t="str">
        <v>successful</v>
      </c>
      <c r="B375">
        <v>26</v>
      </c>
      <c r="C375" t="str">
        <v>failed</v>
      </c>
      <c r="D375">
        <v>1</v>
      </c>
    </row>
    <row r="376" spans="1:4" x14ac:dyDescent="0.25">
      <c r="A376" t="str">
        <v>successful</v>
      </c>
      <c r="B376">
        <v>49</v>
      </c>
      <c r="C376" t="str">
        <v>failed</v>
      </c>
      <c r="D376">
        <v>28</v>
      </c>
    </row>
    <row r="377" spans="1:4" x14ac:dyDescent="0.25">
      <c r="A377" t="str">
        <v>successful</v>
      </c>
      <c r="B377">
        <v>68</v>
      </c>
      <c r="C377" t="str">
        <v>failed</v>
      </c>
      <c r="D377">
        <v>12</v>
      </c>
    </row>
    <row r="378" spans="1:4" x14ac:dyDescent="0.25">
      <c r="A378" t="str">
        <v>successful</v>
      </c>
      <c r="B378">
        <v>22</v>
      </c>
      <c r="C378" t="str">
        <v>failed</v>
      </c>
      <c r="D378">
        <v>16</v>
      </c>
    </row>
    <row r="379" spans="1:4" x14ac:dyDescent="0.25">
      <c r="A379" t="str">
        <v>successful</v>
      </c>
      <c r="B379">
        <v>18</v>
      </c>
      <c r="C379" t="str">
        <v>failed</v>
      </c>
      <c r="D379">
        <v>4</v>
      </c>
    </row>
    <row r="380" spans="1:4" x14ac:dyDescent="0.25">
      <c r="A380" t="str">
        <v>successful</v>
      </c>
      <c r="B380">
        <v>19</v>
      </c>
      <c r="C380" t="str">
        <v>failed</v>
      </c>
      <c r="D380">
        <v>4</v>
      </c>
    </row>
    <row r="381" spans="1:4" x14ac:dyDescent="0.25">
      <c r="A381" t="str">
        <v>successful</v>
      </c>
      <c r="B381">
        <v>99</v>
      </c>
      <c r="C381" t="str">
        <v>failed</v>
      </c>
      <c r="D381">
        <v>10</v>
      </c>
    </row>
    <row r="382" spans="1:4" x14ac:dyDescent="0.25">
      <c r="A382" t="str">
        <v>successful</v>
      </c>
      <c r="B382">
        <v>27</v>
      </c>
      <c r="C382" t="str">
        <v>failed</v>
      </c>
      <c r="D382">
        <v>0</v>
      </c>
    </row>
    <row r="383" spans="1:4" x14ac:dyDescent="0.25">
      <c r="A383" t="str">
        <v>successful</v>
      </c>
      <c r="B383">
        <v>25</v>
      </c>
      <c r="C383" t="str">
        <v>failed</v>
      </c>
      <c r="D383">
        <v>6</v>
      </c>
    </row>
    <row r="384" spans="1:4" x14ac:dyDescent="0.25">
      <c r="A384" t="str">
        <v>successful</v>
      </c>
      <c r="B384">
        <v>14</v>
      </c>
      <c r="C384" t="str">
        <v>failed</v>
      </c>
      <c r="D384">
        <v>0</v>
      </c>
    </row>
    <row r="385" spans="1:4" x14ac:dyDescent="0.25">
      <c r="A385" t="str">
        <v>successful</v>
      </c>
      <c r="B385">
        <v>35</v>
      </c>
      <c r="C385" t="str">
        <v>failed</v>
      </c>
      <c r="D385">
        <v>1</v>
      </c>
    </row>
    <row r="386" spans="1:4" x14ac:dyDescent="0.25">
      <c r="A386" t="str">
        <v>successful</v>
      </c>
      <c r="B386">
        <v>10</v>
      </c>
      <c r="C386" t="str">
        <v>failed</v>
      </c>
      <c r="D386">
        <v>0</v>
      </c>
    </row>
    <row r="387" spans="1:4" x14ac:dyDescent="0.25">
      <c r="A387" t="str">
        <v>successful</v>
      </c>
      <c r="B387">
        <v>29</v>
      </c>
      <c r="C387" t="str">
        <v>failed</v>
      </c>
      <c r="D387">
        <v>44</v>
      </c>
    </row>
    <row r="388" spans="1:4" x14ac:dyDescent="0.25">
      <c r="A388" t="str">
        <v>successful</v>
      </c>
      <c r="B388">
        <v>44</v>
      </c>
      <c r="C388" t="str">
        <v>failed</v>
      </c>
      <c r="D388">
        <v>0</v>
      </c>
    </row>
    <row r="389" spans="1:4" x14ac:dyDescent="0.25">
      <c r="A389" t="str">
        <v>successful</v>
      </c>
      <c r="B389">
        <v>17</v>
      </c>
      <c r="C389" t="str">
        <v>failed</v>
      </c>
      <c r="D389">
        <v>3</v>
      </c>
    </row>
    <row r="390" spans="1:4" x14ac:dyDescent="0.25">
      <c r="A390" t="str">
        <v>successful</v>
      </c>
      <c r="B390">
        <v>34</v>
      </c>
      <c r="C390" t="str">
        <v>failed</v>
      </c>
      <c r="D390">
        <v>0</v>
      </c>
    </row>
    <row r="391" spans="1:4" x14ac:dyDescent="0.25">
      <c r="A391" t="str">
        <v>successful</v>
      </c>
      <c r="B391">
        <v>14</v>
      </c>
      <c r="C391" t="str">
        <v>failed</v>
      </c>
      <c r="D391">
        <v>52</v>
      </c>
    </row>
    <row r="392" spans="1:4" x14ac:dyDescent="0.25">
      <c r="A392" t="str">
        <v>successful</v>
      </c>
      <c r="B392">
        <v>156</v>
      </c>
      <c r="C392" t="str">
        <v>failed</v>
      </c>
      <c r="D392">
        <v>0</v>
      </c>
    </row>
    <row r="393" spans="1:4" x14ac:dyDescent="0.25">
      <c r="A393" t="str">
        <v>successful</v>
      </c>
      <c r="B393">
        <v>128</v>
      </c>
      <c r="C393" t="str">
        <v>failed</v>
      </c>
      <c r="D393">
        <v>1</v>
      </c>
    </row>
    <row r="394" spans="1:4" x14ac:dyDescent="0.25">
      <c r="A394" t="str">
        <v>successful</v>
      </c>
      <c r="B394">
        <v>60</v>
      </c>
      <c r="C394" t="str">
        <v>failed</v>
      </c>
      <c r="D394">
        <v>1</v>
      </c>
    </row>
    <row r="395" spans="1:4" x14ac:dyDescent="0.25">
      <c r="A395" t="str">
        <v>successful</v>
      </c>
      <c r="B395">
        <v>32</v>
      </c>
      <c r="C395" t="str">
        <v>failed</v>
      </c>
      <c r="D395">
        <v>2</v>
      </c>
    </row>
    <row r="396" spans="1:4" x14ac:dyDescent="0.25">
      <c r="A396" t="str">
        <v>successful</v>
      </c>
      <c r="B396">
        <v>53</v>
      </c>
      <c r="C396" t="str">
        <v>failed</v>
      </c>
      <c r="D396">
        <v>9</v>
      </c>
    </row>
    <row r="397" spans="1:4" x14ac:dyDescent="0.25">
      <c r="A397" t="str">
        <v>successful</v>
      </c>
      <c r="B397">
        <v>184</v>
      </c>
      <c r="C397" t="str">
        <v>failed</v>
      </c>
      <c r="D397">
        <v>5</v>
      </c>
    </row>
    <row r="398" spans="1:4" x14ac:dyDescent="0.25">
      <c r="A398" t="str">
        <v>successful</v>
      </c>
      <c r="B398">
        <v>90</v>
      </c>
      <c r="C398" t="str">
        <v>failed</v>
      </c>
      <c r="D398">
        <v>57</v>
      </c>
    </row>
    <row r="399" spans="1:4" x14ac:dyDescent="0.25">
      <c r="A399" t="str">
        <v>successful</v>
      </c>
      <c r="B399">
        <v>71</v>
      </c>
      <c r="C399" t="str">
        <v>failed</v>
      </c>
      <c r="D399">
        <v>3</v>
      </c>
    </row>
    <row r="400" spans="1:4" x14ac:dyDescent="0.25">
      <c r="A400" t="str">
        <v>successful</v>
      </c>
      <c r="B400">
        <v>87</v>
      </c>
      <c r="C400" t="str">
        <v>failed</v>
      </c>
      <c r="D400">
        <v>1</v>
      </c>
    </row>
    <row r="401" spans="1:4" x14ac:dyDescent="0.25">
      <c r="A401" t="str">
        <v>successful</v>
      </c>
      <c r="B401">
        <v>28</v>
      </c>
      <c r="C401" t="str">
        <v>failed</v>
      </c>
      <c r="D401">
        <v>6</v>
      </c>
    </row>
    <row r="402" spans="1:4" x14ac:dyDescent="0.25">
      <c r="A402" t="str">
        <v>successful</v>
      </c>
      <c r="B402">
        <v>56</v>
      </c>
      <c r="C402" t="str">
        <v>failed</v>
      </c>
      <c r="D402">
        <v>48</v>
      </c>
    </row>
    <row r="403" spans="1:4" x14ac:dyDescent="0.25">
      <c r="A403" t="str">
        <v>successful</v>
      </c>
      <c r="B403">
        <v>51</v>
      </c>
      <c r="C403" t="str">
        <v>failed</v>
      </c>
      <c r="D403">
        <v>2</v>
      </c>
    </row>
    <row r="404" spans="1:4" x14ac:dyDescent="0.25">
      <c r="A404" t="str">
        <v>successful</v>
      </c>
      <c r="B404">
        <v>75</v>
      </c>
      <c r="C404" t="str">
        <v>failed</v>
      </c>
      <c r="D404">
        <v>4</v>
      </c>
    </row>
    <row r="405" spans="1:4" x14ac:dyDescent="0.25">
      <c r="A405" t="str">
        <v>successful</v>
      </c>
      <c r="B405">
        <v>38</v>
      </c>
      <c r="C405" t="str">
        <v>failed</v>
      </c>
      <c r="D405">
        <v>5</v>
      </c>
    </row>
    <row r="406" spans="1:4" x14ac:dyDescent="0.25">
      <c r="A406" t="str">
        <v>successful</v>
      </c>
      <c r="B406">
        <v>18</v>
      </c>
      <c r="C406" t="str">
        <v>failed</v>
      </c>
      <c r="D406">
        <v>79</v>
      </c>
    </row>
    <row r="407" spans="1:4" x14ac:dyDescent="0.25">
      <c r="A407" t="str">
        <v>successful</v>
      </c>
      <c r="B407">
        <v>54</v>
      </c>
      <c r="C407" t="str">
        <v>failed</v>
      </c>
      <c r="D407">
        <v>2</v>
      </c>
    </row>
    <row r="408" spans="1:4" x14ac:dyDescent="0.25">
      <c r="A408" t="str">
        <v>successful</v>
      </c>
      <c r="B408">
        <v>71</v>
      </c>
      <c r="C408" t="str">
        <v>failed</v>
      </c>
      <c r="D408">
        <v>11</v>
      </c>
    </row>
    <row r="409" spans="1:4" x14ac:dyDescent="0.25">
      <c r="A409" t="str">
        <v>successful</v>
      </c>
      <c r="B409">
        <v>57</v>
      </c>
      <c r="C409" t="str">
        <v>failed</v>
      </c>
      <c r="D409">
        <v>11</v>
      </c>
    </row>
    <row r="410" spans="1:4" x14ac:dyDescent="0.25">
      <c r="A410" t="str">
        <v>successful</v>
      </c>
      <c r="B410">
        <v>43</v>
      </c>
      <c r="C410" t="str">
        <v>failed</v>
      </c>
      <c r="D410">
        <v>1</v>
      </c>
    </row>
    <row r="411" spans="1:4" x14ac:dyDescent="0.25">
      <c r="A411" t="str">
        <v>successful</v>
      </c>
      <c r="B411">
        <v>52</v>
      </c>
      <c r="C411" t="str">
        <v>failed</v>
      </c>
      <c r="D411">
        <v>3</v>
      </c>
    </row>
    <row r="412" spans="1:4" x14ac:dyDescent="0.25">
      <c r="A412" t="str">
        <v>successful</v>
      </c>
      <c r="B412">
        <v>27</v>
      </c>
      <c r="C412" t="str">
        <v>failed</v>
      </c>
      <c r="D412">
        <v>5</v>
      </c>
    </row>
    <row r="413" spans="1:4" x14ac:dyDescent="0.25">
      <c r="A413" t="str">
        <v>successful</v>
      </c>
      <c r="B413">
        <v>12</v>
      </c>
      <c r="C413" t="str">
        <v>failed</v>
      </c>
      <c r="D413">
        <v>12</v>
      </c>
    </row>
    <row r="414" spans="1:4" x14ac:dyDescent="0.25">
      <c r="A414" t="str">
        <v>successful</v>
      </c>
      <c r="B414">
        <v>33</v>
      </c>
      <c r="C414" t="str">
        <v>failed</v>
      </c>
      <c r="D414">
        <v>2</v>
      </c>
    </row>
    <row r="415" spans="1:4" x14ac:dyDescent="0.25">
      <c r="A415" t="str">
        <v>successful</v>
      </c>
      <c r="B415">
        <v>96</v>
      </c>
      <c r="C415" t="str">
        <v>failed</v>
      </c>
      <c r="D415">
        <v>5</v>
      </c>
    </row>
    <row r="416" spans="1:4" x14ac:dyDescent="0.25">
      <c r="A416" t="str">
        <v>successful</v>
      </c>
      <c r="B416">
        <v>28</v>
      </c>
      <c r="C416" t="str">
        <v>failed</v>
      </c>
      <c r="D416">
        <v>21</v>
      </c>
    </row>
    <row r="417" spans="1:4" x14ac:dyDescent="0.25">
      <c r="A417" t="str">
        <v>successful</v>
      </c>
      <c r="B417">
        <v>43</v>
      </c>
      <c r="C417" t="str">
        <v>failed</v>
      </c>
      <c r="D417">
        <v>0</v>
      </c>
    </row>
    <row r="418" spans="1:4" x14ac:dyDescent="0.25">
      <c r="A418" t="str">
        <v>successful</v>
      </c>
      <c r="B418">
        <v>205</v>
      </c>
      <c r="C418" t="str">
        <v>failed</v>
      </c>
      <c r="D418">
        <v>45</v>
      </c>
    </row>
    <row r="419" spans="1:4" x14ac:dyDescent="0.25">
      <c r="A419" t="str">
        <v>successful</v>
      </c>
      <c r="B419">
        <v>23</v>
      </c>
      <c r="C419" t="str">
        <v>failed</v>
      </c>
      <c r="D419">
        <v>29</v>
      </c>
    </row>
    <row r="420" spans="1:4" x14ac:dyDescent="0.25">
      <c r="A420" t="str">
        <v>successful</v>
      </c>
      <c r="B420">
        <v>19</v>
      </c>
      <c r="C420" t="str">
        <v>failed</v>
      </c>
      <c r="D420">
        <v>2</v>
      </c>
    </row>
    <row r="421" spans="1:4" x14ac:dyDescent="0.25">
      <c r="A421" t="str">
        <v>successful</v>
      </c>
      <c r="B421">
        <v>14</v>
      </c>
      <c r="C421" t="str">
        <v>failed</v>
      </c>
      <c r="D421">
        <v>30</v>
      </c>
    </row>
    <row r="422" spans="1:4" x14ac:dyDescent="0.25">
      <c r="A422" t="str">
        <v>successful</v>
      </c>
      <c r="B422">
        <v>38</v>
      </c>
      <c r="C422" t="str">
        <v>failed</v>
      </c>
      <c r="D422">
        <v>8</v>
      </c>
    </row>
    <row r="423" spans="1:4" x14ac:dyDescent="0.25">
      <c r="A423" t="str">
        <v>successful</v>
      </c>
      <c r="B423">
        <v>78</v>
      </c>
      <c r="C423" t="str">
        <v>failed</v>
      </c>
      <c r="D423">
        <v>1</v>
      </c>
    </row>
    <row r="424" spans="1:4" x14ac:dyDescent="0.25">
      <c r="A424" t="str">
        <v>successful</v>
      </c>
      <c r="B424">
        <v>69</v>
      </c>
      <c r="C424" t="str">
        <v>failed</v>
      </c>
      <c r="D424">
        <v>14</v>
      </c>
    </row>
    <row r="425" spans="1:4" x14ac:dyDescent="0.25">
      <c r="A425" t="str">
        <v>successful</v>
      </c>
      <c r="B425">
        <v>33</v>
      </c>
      <c r="C425" t="str">
        <v>failed</v>
      </c>
      <c r="D425">
        <v>24</v>
      </c>
    </row>
    <row r="426" spans="1:4" x14ac:dyDescent="0.25">
      <c r="A426" t="str">
        <v>successful</v>
      </c>
      <c r="B426">
        <v>54</v>
      </c>
      <c r="C426" t="str">
        <v>failed</v>
      </c>
      <c r="D426">
        <v>2</v>
      </c>
    </row>
    <row r="427" spans="1:4" x14ac:dyDescent="0.25">
      <c r="A427" t="str">
        <v>successful</v>
      </c>
      <c r="B427">
        <v>99</v>
      </c>
      <c r="C427" t="str">
        <v>failed</v>
      </c>
      <c r="D427">
        <v>21</v>
      </c>
    </row>
    <row r="428" spans="1:4" x14ac:dyDescent="0.25">
      <c r="A428" t="str">
        <v>successful</v>
      </c>
      <c r="B428">
        <v>49</v>
      </c>
      <c r="C428" t="str">
        <v>failed</v>
      </c>
      <c r="D428">
        <v>7</v>
      </c>
    </row>
    <row r="429" spans="1:4" x14ac:dyDescent="0.25">
      <c r="A429" t="str">
        <v>successful</v>
      </c>
      <c r="B429">
        <v>11</v>
      </c>
      <c r="C429" t="str">
        <v>failed</v>
      </c>
      <c r="D429">
        <v>0</v>
      </c>
    </row>
    <row r="430" spans="1:4" x14ac:dyDescent="0.25">
      <c r="A430" t="str">
        <v>successful</v>
      </c>
      <c r="B430">
        <v>38</v>
      </c>
      <c r="C430" t="str">
        <v>failed</v>
      </c>
      <c r="D430">
        <v>4</v>
      </c>
    </row>
    <row r="431" spans="1:4" x14ac:dyDescent="0.25">
      <c r="A431" t="str">
        <v>successful</v>
      </c>
      <c r="B431">
        <v>16</v>
      </c>
      <c r="C431" t="str">
        <v>failed</v>
      </c>
      <c r="D431">
        <v>32</v>
      </c>
    </row>
    <row r="432" spans="1:4" x14ac:dyDescent="0.25">
      <c r="A432" t="str">
        <v>successful</v>
      </c>
      <c r="B432">
        <v>32</v>
      </c>
      <c r="C432" t="str">
        <v>failed</v>
      </c>
      <c r="D432">
        <v>4</v>
      </c>
    </row>
    <row r="433" spans="1:4" x14ac:dyDescent="0.25">
      <c r="A433" t="str">
        <v>successful</v>
      </c>
      <c r="B433">
        <v>20</v>
      </c>
      <c r="C433" t="str">
        <v>failed</v>
      </c>
      <c r="D433">
        <v>9</v>
      </c>
    </row>
    <row r="434" spans="1:4" x14ac:dyDescent="0.25">
      <c r="A434" t="str">
        <v>successful</v>
      </c>
      <c r="B434">
        <v>154</v>
      </c>
      <c r="C434" t="str">
        <v>failed</v>
      </c>
      <c r="D434">
        <v>17</v>
      </c>
    </row>
    <row r="435" spans="1:4" x14ac:dyDescent="0.25">
      <c r="A435" t="str">
        <v>successful</v>
      </c>
      <c r="B435">
        <v>41</v>
      </c>
      <c r="C435" t="str">
        <v>failed</v>
      </c>
      <c r="D435">
        <v>5</v>
      </c>
    </row>
    <row r="436" spans="1:4" x14ac:dyDescent="0.25">
      <c r="A436" t="str">
        <v>successful</v>
      </c>
      <c r="B436">
        <v>75</v>
      </c>
      <c r="C436" t="str">
        <v>failed</v>
      </c>
      <c r="D436">
        <v>53</v>
      </c>
    </row>
    <row r="437" spans="1:4" x14ac:dyDescent="0.25">
      <c r="A437" t="str">
        <v>successful</v>
      </c>
      <c r="B437">
        <v>40</v>
      </c>
      <c r="C437" t="str">
        <v>failed</v>
      </c>
      <c r="D437">
        <v>7</v>
      </c>
    </row>
    <row r="438" spans="1:4" x14ac:dyDescent="0.25">
      <c r="A438" t="str">
        <v>successful</v>
      </c>
      <c r="B438">
        <v>46</v>
      </c>
      <c r="C438" t="str">
        <v>failed</v>
      </c>
      <c r="D438">
        <v>72</v>
      </c>
    </row>
    <row r="439" spans="1:4" x14ac:dyDescent="0.25">
      <c r="A439" t="str">
        <v>successful</v>
      </c>
      <c r="B439">
        <v>62</v>
      </c>
      <c r="C439" t="str">
        <v>failed</v>
      </c>
      <c r="D439">
        <v>0</v>
      </c>
    </row>
    <row r="440" spans="1:4" x14ac:dyDescent="0.25">
      <c r="A440" t="str">
        <v>successful</v>
      </c>
      <c r="B440">
        <v>61</v>
      </c>
      <c r="C440" t="str">
        <v>failed</v>
      </c>
      <c r="D440">
        <v>2</v>
      </c>
    </row>
    <row r="441" spans="1:4" x14ac:dyDescent="0.25">
      <c r="A441" t="str">
        <v>successful</v>
      </c>
      <c r="B441">
        <v>96</v>
      </c>
      <c r="C441" t="str">
        <v>failed</v>
      </c>
      <c r="D441">
        <v>8</v>
      </c>
    </row>
    <row r="442" spans="1:4" x14ac:dyDescent="0.25">
      <c r="A442" t="str">
        <v>successful</v>
      </c>
      <c r="B442">
        <v>190</v>
      </c>
      <c r="C442" t="str">
        <v>failed</v>
      </c>
      <c r="D442">
        <v>2</v>
      </c>
    </row>
    <row r="443" spans="1:4" x14ac:dyDescent="0.25">
      <c r="A443" t="str">
        <v>successful</v>
      </c>
      <c r="B443">
        <v>94</v>
      </c>
      <c r="C443" t="str">
        <v>failed</v>
      </c>
      <c r="D443">
        <v>0</v>
      </c>
    </row>
    <row r="444" spans="1:4" x14ac:dyDescent="0.25">
      <c r="A444" t="str">
        <v>successful</v>
      </c>
      <c r="B444">
        <v>39</v>
      </c>
      <c r="C444" t="str">
        <v>failed</v>
      </c>
      <c r="D444">
        <v>3</v>
      </c>
    </row>
    <row r="445" spans="1:4" x14ac:dyDescent="0.25">
      <c r="A445" t="str">
        <v>successful</v>
      </c>
      <c r="B445">
        <v>127</v>
      </c>
      <c r="C445" t="str">
        <v>failed</v>
      </c>
      <c r="D445">
        <v>4</v>
      </c>
    </row>
    <row r="446" spans="1:4" x14ac:dyDescent="0.25">
      <c r="A446" t="str">
        <v>successful</v>
      </c>
      <c r="B446">
        <v>159</v>
      </c>
      <c r="C446" t="str">
        <v>failed</v>
      </c>
      <c r="D446">
        <v>3</v>
      </c>
    </row>
    <row r="447" spans="1:4" x14ac:dyDescent="0.25">
      <c r="A447" t="str">
        <v>successful</v>
      </c>
      <c r="B447">
        <v>177</v>
      </c>
      <c r="C447" t="str">
        <v>failed</v>
      </c>
      <c r="D447">
        <v>6</v>
      </c>
    </row>
    <row r="448" spans="1:4" x14ac:dyDescent="0.25">
      <c r="A448" t="str">
        <v>successful</v>
      </c>
      <c r="B448">
        <v>47</v>
      </c>
      <c r="C448" t="str">
        <v>failed</v>
      </c>
      <c r="D448">
        <v>0</v>
      </c>
    </row>
    <row r="449" spans="1:4" x14ac:dyDescent="0.25">
      <c r="A449" t="str">
        <v>successful</v>
      </c>
      <c r="B449">
        <v>1</v>
      </c>
      <c r="C449" t="str">
        <v>failed</v>
      </c>
      <c r="D449">
        <v>0</v>
      </c>
    </row>
    <row r="450" spans="1:4" x14ac:dyDescent="0.25">
      <c r="A450" t="str">
        <v>successful</v>
      </c>
      <c r="B450">
        <v>16</v>
      </c>
      <c r="C450" t="str">
        <v>failed</v>
      </c>
      <c r="D450">
        <v>0</v>
      </c>
    </row>
    <row r="451" spans="1:4" x14ac:dyDescent="0.25">
      <c r="A451" t="str">
        <v>successful</v>
      </c>
      <c r="B451">
        <v>115</v>
      </c>
      <c r="C451" t="str">
        <v>failed</v>
      </c>
      <c r="D451">
        <v>8</v>
      </c>
    </row>
    <row r="452" spans="1:4" x14ac:dyDescent="0.25">
      <c r="A452" t="str">
        <v>successful</v>
      </c>
      <c r="B452">
        <v>133</v>
      </c>
      <c r="C452" t="str">
        <v>failed</v>
      </c>
      <c r="D452">
        <v>5</v>
      </c>
    </row>
    <row r="453" spans="1:4" x14ac:dyDescent="0.25">
      <c r="A453" t="str">
        <v>successful</v>
      </c>
      <c r="B453">
        <v>70</v>
      </c>
      <c r="C453" t="str">
        <v>failed</v>
      </c>
      <c r="D453">
        <v>0</v>
      </c>
    </row>
    <row r="454" spans="1:4" x14ac:dyDescent="0.25">
      <c r="A454" t="str">
        <v>successful</v>
      </c>
      <c r="B454">
        <v>62</v>
      </c>
      <c r="C454" t="str">
        <v>failed</v>
      </c>
      <c r="D454">
        <v>2</v>
      </c>
    </row>
    <row r="455" spans="1:4" x14ac:dyDescent="0.25">
      <c r="A455" t="str">
        <v>successful</v>
      </c>
      <c r="B455">
        <v>10</v>
      </c>
      <c r="C455" t="str">
        <v>failed</v>
      </c>
      <c r="D455">
        <v>24</v>
      </c>
    </row>
    <row r="456" spans="1:4" x14ac:dyDescent="0.25">
      <c r="A456" t="str">
        <v>successful</v>
      </c>
      <c r="B456">
        <v>499</v>
      </c>
      <c r="C456" t="str">
        <v>failed</v>
      </c>
      <c r="D456">
        <v>0</v>
      </c>
    </row>
    <row r="457" spans="1:4" x14ac:dyDescent="0.25">
      <c r="A457" t="str">
        <v>successful</v>
      </c>
      <c r="B457">
        <v>47</v>
      </c>
      <c r="C457" t="str">
        <v>failed</v>
      </c>
      <c r="D457">
        <v>9</v>
      </c>
    </row>
    <row r="458" spans="1:4" x14ac:dyDescent="0.25">
      <c r="A458" t="str">
        <v>successful</v>
      </c>
      <c r="B458">
        <v>28</v>
      </c>
      <c r="C458" t="str">
        <v>failed</v>
      </c>
      <c r="D458">
        <v>0</v>
      </c>
    </row>
    <row r="459" spans="1:4" x14ac:dyDescent="0.25">
      <c r="A459" t="str">
        <v>successful</v>
      </c>
      <c r="B459">
        <v>24</v>
      </c>
      <c r="C459" t="str">
        <v>failed</v>
      </c>
      <c r="D459">
        <v>1</v>
      </c>
    </row>
    <row r="460" spans="1:4" x14ac:dyDescent="0.25">
      <c r="A460" t="str">
        <v>successful</v>
      </c>
      <c r="B460">
        <v>76</v>
      </c>
      <c r="C460" t="str">
        <v>failed</v>
      </c>
      <c r="D460">
        <v>10</v>
      </c>
    </row>
    <row r="461" spans="1:4" x14ac:dyDescent="0.25">
      <c r="A461" t="str">
        <v>successful</v>
      </c>
      <c r="B461">
        <v>98</v>
      </c>
      <c r="C461" t="str">
        <v>failed</v>
      </c>
      <c r="D461">
        <v>1</v>
      </c>
    </row>
    <row r="462" spans="1:4" x14ac:dyDescent="0.25">
      <c r="A462" t="str">
        <v>successful</v>
      </c>
      <c r="B462">
        <v>30</v>
      </c>
      <c r="C462" t="str">
        <v>failed</v>
      </c>
      <c r="D462">
        <v>0</v>
      </c>
    </row>
    <row r="463" spans="1:4" x14ac:dyDescent="0.25">
      <c r="A463" t="str">
        <v>successful</v>
      </c>
      <c r="B463">
        <v>478</v>
      </c>
      <c r="C463" t="str">
        <v>failed</v>
      </c>
      <c r="D463">
        <v>20</v>
      </c>
    </row>
    <row r="464" spans="1:4" x14ac:dyDescent="0.25">
      <c r="A464" t="str">
        <v>successful</v>
      </c>
      <c r="B464">
        <v>74</v>
      </c>
      <c r="C464" t="str">
        <v>failed</v>
      </c>
      <c r="D464">
        <v>30</v>
      </c>
    </row>
    <row r="465" spans="1:4" x14ac:dyDescent="0.25">
      <c r="A465" t="str">
        <v>successful</v>
      </c>
      <c r="B465">
        <v>131</v>
      </c>
      <c r="C465" t="str">
        <v>failed</v>
      </c>
      <c r="D465">
        <v>6</v>
      </c>
    </row>
    <row r="466" spans="1:4" x14ac:dyDescent="0.25">
      <c r="A466" t="str">
        <v>successful</v>
      </c>
      <c r="B466">
        <v>61</v>
      </c>
      <c r="C466" t="str">
        <v>failed</v>
      </c>
      <c r="D466">
        <v>15</v>
      </c>
    </row>
    <row r="467" spans="1:4" x14ac:dyDescent="0.25">
      <c r="A467" t="str">
        <v>successful</v>
      </c>
      <c r="B467">
        <v>1071</v>
      </c>
      <c r="C467" t="str">
        <v>failed</v>
      </c>
      <c r="D467">
        <v>5</v>
      </c>
    </row>
    <row r="468" spans="1:4" x14ac:dyDescent="0.25">
      <c r="A468" t="str">
        <v>successful</v>
      </c>
      <c r="B468">
        <v>122</v>
      </c>
      <c r="C468" t="str">
        <v>failed</v>
      </c>
      <c r="D468">
        <v>0</v>
      </c>
    </row>
    <row r="469" spans="1:4" x14ac:dyDescent="0.25">
      <c r="A469" t="str">
        <v>successful</v>
      </c>
      <c r="B469">
        <v>111</v>
      </c>
      <c r="C469" t="str">
        <v>failed</v>
      </c>
      <c r="D469">
        <v>0</v>
      </c>
    </row>
    <row r="470" spans="1:4" x14ac:dyDescent="0.25">
      <c r="A470" t="str">
        <v>successful</v>
      </c>
      <c r="B470">
        <v>255</v>
      </c>
      <c r="C470" t="str">
        <v>failed</v>
      </c>
      <c r="D470">
        <v>28</v>
      </c>
    </row>
    <row r="471" spans="1:4" x14ac:dyDescent="0.25">
      <c r="A471" t="str">
        <v>successful</v>
      </c>
      <c r="B471">
        <v>141</v>
      </c>
      <c r="C471" t="str">
        <v>failed</v>
      </c>
      <c r="D471">
        <v>0</v>
      </c>
    </row>
    <row r="472" spans="1:4" x14ac:dyDescent="0.25">
      <c r="A472" t="str">
        <v>successful</v>
      </c>
      <c r="B472">
        <v>159</v>
      </c>
      <c r="C472" t="str">
        <v>failed</v>
      </c>
      <c r="D472">
        <v>5</v>
      </c>
    </row>
    <row r="473" spans="1:4" x14ac:dyDescent="0.25">
      <c r="A473" t="str">
        <v>successful</v>
      </c>
      <c r="B473">
        <v>99</v>
      </c>
      <c r="C473" t="str">
        <v>failed</v>
      </c>
      <c r="D473">
        <v>7</v>
      </c>
    </row>
    <row r="474" spans="1:4" x14ac:dyDescent="0.25">
      <c r="A474" t="str">
        <v>successful</v>
      </c>
      <c r="B474">
        <v>96</v>
      </c>
      <c r="C474" t="str">
        <v>failed</v>
      </c>
      <c r="D474">
        <v>30</v>
      </c>
    </row>
    <row r="475" spans="1:4" x14ac:dyDescent="0.25">
      <c r="A475" t="str">
        <v>successful</v>
      </c>
      <c r="B475">
        <v>27</v>
      </c>
      <c r="C475" t="str">
        <v>failed</v>
      </c>
      <c r="D475">
        <v>2</v>
      </c>
    </row>
    <row r="476" spans="1:4" x14ac:dyDescent="0.25">
      <c r="A476" t="str">
        <v>successful</v>
      </c>
      <c r="B476">
        <v>166</v>
      </c>
      <c r="C476" t="str">
        <v>failed</v>
      </c>
      <c r="D476">
        <v>30</v>
      </c>
    </row>
    <row r="477" spans="1:4" x14ac:dyDescent="0.25">
      <c r="A477" t="str">
        <v>successful</v>
      </c>
      <c r="B477">
        <v>76</v>
      </c>
      <c r="C477" t="str">
        <v>failed</v>
      </c>
      <c r="D477">
        <v>2</v>
      </c>
    </row>
    <row r="478" spans="1:4" x14ac:dyDescent="0.25">
      <c r="A478" t="str">
        <v>successful</v>
      </c>
      <c r="B478">
        <v>211</v>
      </c>
      <c r="C478" t="str">
        <v>failed</v>
      </c>
      <c r="D478">
        <v>0</v>
      </c>
    </row>
    <row r="479" spans="1:4" x14ac:dyDescent="0.25">
      <c r="A479" t="str">
        <v>successful</v>
      </c>
      <c r="B479">
        <v>21</v>
      </c>
      <c r="C479" t="str">
        <v>failed</v>
      </c>
      <c r="D479">
        <v>2</v>
      </c>
    </row>
    <row r="480" spans="1:4" x14ac:dyDescent="0.25">
      <c r="A480" t="str">
        <v>successful</v>
      </c>
      <c r="B480">
        <v>61</v>
      </c>
      <c r="C480" t="str">
        <v>failed</v>
      </c>
      <c r="D480">
        <v>1</v>
      </c>
    </row>
    <row r="481" spans="1:4" x14ac:dyDescent="0.25">
      <c r="A481" t="str">
        <v>successful</v>
      </c>
      <c r="B481">
        <v>30</v>
      </c>
      <c r="C481" t="str">
        <v>failed</v>
      </c>
      <c r="D481">
        <v>2</v>
      </c>
    </row>
    <row r="482" spans="1:4" x14ac:dyDescent="0.25">
      <c r="A482" t="str">
        <v>successful</v>
      </c>
      <c r="B482">
        <v>375</v>
      </c>
      <c r="C482" t="str">
        <v>failed</v>
      </c>
      <c r="D482">
        <v>14</v>
      </c>
    </row>
    <row r="483" spans="1:4" x14ac:dyDescent="0.25">
      <c r="A483" t="str">
        <v>successful</v>
      </c>
      <c r="B483">
        <v>111</v>
      </c>
      <c r="C483" t="str">
        <v>failed</v>
      </c>
      <c r="D483">
        <v>31</v>
      </c>
    </row>
    <row r="484" spans="1:4" x14ac:dyDescent="0.25">
      <c r="A484" t="str">
        <v>successful</v>
      </c>
      <c r="B484">
        <v>123</v>
      </c>
      <c r="C484" t="str">
        <v>failed</v>
      </c>
      <c r="D484">
        <v>16</v>
      </c>
    </row>
    <row r="485" spans="1:4" x14ac:dyDescent="0.25">
      <c r="A485" t="str">
        <v>successful</v>
      </c>
      <c r="B485">
        <v>70</v>
      </c>
      <c r="C485" t="str">
        <v>failed</v>
      </c>
      <c r="D485">
        <v>12</v>
      </c>
    </row>
    <row r="486" spans="1:4" x14ac:dyDescent="0.25">
      <c r="A486" t="str">
        <v>successful</v>
      </c>
      <c r="B486">
        <v>85</v>
      </c>
      <c r="C486" t="str">
        <v>failed</v>
      </c>
      <c r="D486">
        <v>96</v>
      </c>
    </row>
    <row r="487" spans="1:4" x14ac:dyDescent="0.25">
      <c r="A487" t="str">
        <v>successful</v>
      </c>
      <c r="B487">
        <v>86</v>
      </c>
      <c r="C487" t="str">
        <v>failed</v>
      </c>
      <c r="D487">
        <v>16</v>
      </c>
    </row>
    <row r="488" spans="1:4" x14ac:dyDescent="0.25">
      <c r="A488" t="str">
        <v>successful</v>
      </c>
      <c r="B488">
        <v>13</v>
      </c>
      <c r="C488" t="str">
        <v>failed</v>
      </c>
      <c r="D488">
        <v>5</v>
      </c>
    </row>
    <row r="489" spans="1:4" x14ac:dyDescent="0.25">
      <c r="A489" t="str">
        <v>successful</v>
      </c>
      <c r="B489">
        <v>33</v>
      </c>
      <c r="C489" t="str">
        <v>failed</v>
      </c>
      <c r="D489">
        <v>0</v>
      </c>
    </row>
    <row r="490" spans="1:4" x14ac:dyDescent="0.25">
      <c r="A490" t="str">
        <v>successful</v>
      </c>
      <c r="B490">
        <v>15</v>
      </c>
      <c r="C490" t="str">
        <v>failed</v>
      </c>
      <c r="D490">
        <v>8</v>
      </c>
    </row>
    <row r="491" spans="1:4" x14ac:dyDescent="0.25">
      <c r="A491" t="str">
        <v>successful</v>
      </c>
      <c r="B491">
        <v>273</v>
      </c>
      <c r="C491" t="str">
        <v>failed</v>
      </c>
      <c r="D491">
        <v>7</v>
      </c>
    </row>
    <row r="492" spans="1:4" x14ac:dyDescent="0.25">
      <c r="A492" t="str">
        <v>successful</v>
      </c>
      <c r="B492">
        <v>714</v>
      </c>
      <c r="C492" t="str">
        <v>failed</v>
      </c>
      <c r="D492">
        <v>24</v>
      </c>
    </row>
    <row r="493" spans="1:4" x14ac:dyDescent="0.25">
      <c r="A493" t="str">
        <v>successful</v>
      </c>
      <c r="B493">
        <v>170</v>
      </c>
      <c r="C493" t="str">
        <v>failed</v>
      </c>
      <c r="D493">
        <v>121</v>
      </c>
    </row>
    <row r="494" spans="1:4" x14ac:dyDescent="0.25">
      <c r="A494" t="str">
        <v>successful</v>
      </c>
      <c r="B494">
        <v>512</v>
      </c>
      <c r="C494" t="str">
        <v>failed</v>
      </c>
      <c r="D494">
        <v>196</v>
      </c>
    </row>
    <row r="495" spans="1:4" x14ac:dyDescent="0.25">
      <c r="A495" t="str">
        <v>successful</v>
      </c>
      <c r="B495">
        <v>314</v>
      </c>
      <c r="C495" t="str">
        <v>failed</v>
      </c>
      <c r="D495">
        <v>5</v>
      </c>
    </row>
    <row r="496" spans="1:4" x14ac:dyDescent="0.25">
      <c r="A496" t="str">
        <v>successful</v>
      </c>
      <c r="B496">
        <v>167</v>
      </c>
      <c r="C496" t="str">
        <v>failed</v>
      </c>
      <c r="D496">
        <v>73</v>
      </c>
    </row>
    <row r="497" spans="1:4" x14ac:dyDescent="0.25">
      <c r="A497" t="str">
        <v>successful</v>
      </c>
      <c r="B497">
        <v>9</v>
      </c>
      <c r="C497" t="str">
        <v>failed</v>
      </c>
      <c r="D497">
        <v>93</v>
      </c>
    </row>
    <row r="498" spans="1:4" x14ac:dyDescent="0.25">
      <c r="A498" t="str">
        <v>successful</v>
      </c>
      <c r="B498">
        <v>103</v>
      </c>
      <c r="C498" t="str">
        <v>failed</v>
      </c>
      <c r="D498">
        <v>17</v>
      </c>
    </row>
    <row r="499" spans="1:4" x14ac:dyDescent="0.25">
      <c r="A499" t="str">
        <v>successful</v>
      </c>
      <c r="B499">
        <v>111</v>
      </c>
      <c r="C499" t="str">
        <v>failed</v>
      </c>
      <c r="D499">
        <v>7</v>
      </c>
    </row>
    <row r="500" spans="1:4" x14ac:dyDescent="0.25">
      <c r="A500" t="str">
        <v>successful</v>
      </c>
      <c r="B500">
        <v>271</v>
      </c>
      <c r="C500" t="str">
        <v>failed</v>
      </c>
      <c r="D500">
        <v>17</v>
      </c>
    </row>
    <row r="501" spans="1:4" x14ac:dyDescent="0.25">
      <c r="A501" t="str">
        <v>successful</v>
      </c>
      <c r="B501">
        <v>101</v>
      </c>
      <c r="C501" t="str">
        <v>failed</v>
      </c>
      <c r="D501">
        <v>171</v>
      </c>
    </row>
    <row r="502" spans="1:4" x14ac:dyDescent="0.25">
      <c r="A502" t="str">
        <v>successful</v>
      </c>
      <c r="B502">
        <v>57</v>
      </c>
      <c r="C502" t="str">
        <v>failed</v>
      </c>
      <c r="D502">
        <v>188</v>
      </c>
    </row>
    <row r="503" spans="1:4" x14ac:dyDescent="0.25">
      <c r="A503" t="str">
        <v>successful</v>
      </c>
      <c r="B503">
        <v>62</v>
      </c>
      <c r="C503" t="str">
        <v>failed</v>
      </c>
      <c r="D503">
        <v>110</v>
      </c>
    </row>
    <row r="504" spans="1:4" x14ac:dyDescent="0.25">
      <c r="A504" t="str">
        <v>successful</v>
      </c>
      <c r="B504">
        <v>32</v>
      </c>
      <c r="C504" t="str">
        <v>failed</v>
      </c>
      <c r="D504">
        <v>37</v>
      </c>
    </row>
    <row r="505" spans="1:4" x14ac:dyDescent="0.25">
      <c r="A505" t="str">
        <v>successful</v>
      </c>
      <c r="B505">
        <v>141</v>
      </c>
      <c r="C505" t="str">
        <v>failed</v>
      </c>
      <c r="D505">
        <v>9</v>
      </c>
    </row>
    <row r="506" spans="1:4" x14ac:dyDescent="0.25">
      <c r="A506" t="str">
        <v>successful</v>
      </c>
      <c r="B506">
        <v>75</v>
      </c>
      <c r="C506" t="str">
        <v>failed</v>
      </c>
      <c r="D506">
        <v>29</v>
      </c>
    </row>
    <row r="507" spans="1:4" x14ac:dyDescent="0.25">
      <c r="A507" t="str">
        <v>successful</v>
      </c>
      <c r="B507">
        <v>46</v>
      </c>
      <c r="C507" t="str">
        <v>failed</v>
      </c>
      <c r="D507">
        <v>6</v>
      </c>
    </row>
    <row r="508" spans="1:4" x14ac:dyDescent="0.25">
      <c r="A508" t="str">
        <v>successful</v>
      </c>
      <c r="B508">
        <v>103</v>
      </c>
      <c r="C508" t="str">
        <v>failed</v>
      </c>
      <c r="D508">
        <v>30</v>
      </c>
    </row>
    <row r="509" spans="1:4" x14ac:dyDescent="0.25">
      <c r="A509" t="str">
        <v>successful</v>
      </c>
      <c r="B509">
        <v>6</v>
      </c>
      <c r="C509" t="str">
        <v>failed</v>
      </c>
      <c r="D509">
        <v>81</v>
      </c>
    </row>
    <row r="510" spans="1:4" x14ac:dyDescent="0.25">
      <c r="A510" t="str">
        <v>successful</v>
      </c>
      <c r="B510">
        <v>83</v>
      </c>
      <c r="C510" t="str">
        <v>failed</v>
      </c>
      <c r="D510">
        <v>4</v>
      </c>
    </row>
    <row r="511" spans="1:4" x14ac:dyDescent="0.25">
      <c r="A511" t="str">
        <v>successful</v>
      </c>
      <c r="B511">
        <v>108</v>
      </c>
      <c r="C511" t="str">
        <v>failed</v>
      </c>
      <c r="D511">
        <v>11</v>
      </c>
    </row>
    <row r="512" spans="1:4" x14ac:dyDescent="0.25">
      <c r="A512" t="str">
        <v>successful</v>
      </c>
      <c r="B512">
        <v>25</v>
      </c>
      <c r="C512" t="str">
        <v>failed</v>
      </c>
      <c r="D512">
        <v>14</v>
      </c>
    </row>
    <row r="513" spans="1:4" x14ac:dyDescent="0.25">
      <c r="A513" t="str">
        <v>successful</v>
      </c>
      <c r="B513">
        <v>549</v>
      </c>
      <c r="C513" t="str">
        <v>failed</v>
      </c>
      <c r="D513">
        <v>5</v>
      </c>
    </row>
    <row r="514" spans="1:4" x14ac:dyDescent="0.25">
      <c r="A514" t="str">
        <v>successful</v>
      </c>
      <c r="B514">
        <v>222</v>
      </c>
      <c r="C514" t="str">
        <v>failed</v>
      </c>
      <c r="D514">
        <v>45</v>
      </c>
    </row>
    <row r="515" spans="1:4" x14ac:dyDescent="0.25">
      <c r="A515" t="str">
        <v>successful</v>
      </c>
      <c r="B515">
        <v>183</v>
      </c>
      <c r="C515" t="str">
        <v>failed</v>
      </c>
      <c r="D515">
        <v>8</v>
      </c>
    </row>
    <row r="516" spans="1:4" x14ac:dyDescent="0.25">
      <c r="A516" t="str">
        <v>successful</v>
      </c>
      <c r="B516">
        <v>89</v>
      </c>
      <c r="C516" t="str">
        <v>failed</v>
      </c>
      <c r="D516">
        <v>3</v>
      </c>
    </row>
    <row r="517" spans="1:4" x14ac:dyDescent="0.25">
      <c r="A517" t="str">
        <v>successful</v>
      </c>
      <c r="B517">
        <v>253</v>
      </c>
      <c r="C517" t="str">
        <v>failed</v>
      </c>
      <c r="D517">
        <v>24</v>
      </c>
    </row>
    <row r="518" spans="1:4" x14ac:dyDescent="0.25">
      <c r="A518" t="str">
        <v>successful</v>
      </c>
      <c r="B518">
        <v>140</v>
      </c>
      <c r="C518" t="str">
        <v>failed</v>
      </c>
      <c r="D518">
        <v>18</v>
      </c>
    </row>
    <row r="519" spans="1:4" x14ac:dyDescent="0.25">
      <c r="A519" t="str">
        <v>successful</v>
      </c>
      <c r="B519">
        <v>103</v>
      </c>
      <c r="C519" t="str">
        <v>failed</v>
      </c>
      <c r="D519">
        <v>12</v>
      </c>
    </row>
    <row r="520" spans="1:4" x14ac:dyDescent="0.25">
      <c r="A520" t="str">
        <v>successful</v>
      </c>
      <c r="B520">
        <v>138</v>
      </c>
      <c r="C520" t="str">
        <v>failed</v>
      </c>
      <c r="D520">
        <v>123</v>
      </c>
    </row>
    <row r="521" spans="1:4" x14ac:dyDescent="0.25">
      <c r="A521" t="str">
        <v>successful</v>
      </c>
      <c r="B521">
        <v>191</v>
      </c>
      <c r="C521" t="str">
        <v>failed</v>
      </c>
      <c r="D521">
        <v>96</v>
      </c>
    </row>
    <row r="522" spans="1:4" x14ac:dyDescent="0.25">
      <c r="A522" t="str">
        <v>successful</v>
      </c>
      <c r="B522">
        <v>45</v>
      </c>
      <c r="C522" t="str">
        <v>failed</v>
      </c>
      <c r="D522">
        <v>31</v>
      </c>
    </row>
    <row r="523" spans="1:4" x14ac:dyDescent="0.25">
      <c r="A523" t="str">
        <v>successful</v>
      </c>
      <c r="B523">
        <v>17</v>
      </c>
      <c r="C523" t="str">
        <v>failed</v>
      </c>
      <c r="D523">
        <v>4</v>
      </c>
    </row>
    <row r="524" spans="1:4" x14ac:dyDescent="0.25">
      <c r="A524" t="str">
        <v>successful</v>
      </c>
      <c r="B524">
        <v>31</v>
      </c>
      <c r="C524" t="str">
        <v>failed</v>
      </c>
      <c r="D524">
        <v>3</v>
      </c>
    </row>
    <row r="525" spans="1:4" x14ac:dyDescent="0.25">
      <c r="A525" t="str">
        <v>successful</v>
      </c>
      <c r="B525">
        <v>50</v>
      </c>
      <c r="C525" t="str">
        <v>failed</v>
      </c>
      <c r="D525">
        <v>179</v>
      </c>
    </row>
    <row r="526" spans="1:4" x14ac:dyDescent="0.25">
      <c r="A526" t="str">
        <v>successful</v>
      </c>
      <c r="B526">
        <v>59</v>
      </c>
      <c r="C526" t="str">
        <v>failed</v>
      </c>
      <c r="D526">
        <v>3</v>
      </c>
    </row>
    <row r="527" spans="1:4" x14ac:dyDescent="0.25">
      <c r="A527" t="str">
        <v>successful</v>
      </c>
      <c r="B527">
        <v>81</v>
      </c>
      <c r="C527" t="str">
        <v>failed</v>
      </c>
      <c r="D527">
        <v>23</v>
      </c>
    </row>
    <row r="528" spans="1:4" x14ac:dyDescent="0.25">
      <c r="A528" t="str">
        <v>successful</v>
      </c>
      <c r="B528">
        <v>508</v>
      </c>
      <c r="C528" t="str">
        <v>failed</v>
      </c>
      <c r="D528">
        <v>23</v>
      </c>
    </row>
    <row r="529" spans="1:4" x14ac:dyDescent="0.25">
      <c r="A529" t="str">
        <v>successful</v>
      </c>
      <c r="B529">
        <v>74</v>
      </c>
      <c r="C529" t="str">
        <v>failed</v>
      </c>
      <c r="D529">
        <v>41</v>
      </c>
    </row>
    <row r="530" spans="1:4" x14ac:dyDescent="0.25">
      <c r="A530" t="str">
        <v>successful</v>
      </c>
      <c r="B530">
        <v>141</v>
      </c>
      <c r="C530" t="str">
        <v>failed</v>
      </c>
      <c r="D530">
        <v>0</v>
      </c>
    </row>
    <row r="531" spans="1:4" x14ac:dyDescent="0.25">
      <c r="A531" t="str">
        <v>successful</v>
      </c>
      <c r="B531">
        <v>711</v>
      </c>
      <c r="C531" t="str">
        <v>failed</v>
      </c>
      <c r="D531">
        <v>32</v>
      </c>
    </row>
    <row r="532" spans="1:4" x14ac:dyDescent="0.25">
      <c r="A532" t="str">
        <v>successful</v>
      </c>
      <c r="B532">
        <v>141</v>
      </c>
      <c r="C532" t="str">
        <v>failed</v>
      </c>
      <c r="D532">
        <v>2</v>
      </c>
    </row>
    <row r="533" spans="1:4" x14ac:dyDescent="0.25">
      <c r="A533" t="str">
        <v>successful</v>
      </c>
      <c r="B533">
        <v>109</v>
      </c>
      <c r="C533" t="str">
        <v>failed</v>
      </c>
      <c r="D533">
        <v>7</v>
      </c>
    </row>
    <row r="534" spans="1:4" x14ac:dyDescent="0.25">
      <c r="A534" t="str">
        <v>successful</v>
      </c>
      <c r="B534">
        <v>361</v>
      </c>
      <c r="C534" t="str">
        <v>failed</v>
      </c>
      <c r="D534">
        <v>4</v>
      </c>
    </row>
    <row r="535" spans="1:4" x14ac:dyDescent="0.25">
      <c r="A535" t="str">
        <v>successful</v>
      </c>
      <c r="B535">
        <v>176</v>
      </c>
      <c r="C535" t="str">
        <v>failed</v>
      </c>
      <c r="D535">
        <v>196</v>
      </c>
    </row>
    <row r="536" spans="1:4" x14ac:dyDescent="0.25">
      <c r="A536" t="str">
        <v>successful</v>
      </c>
      <c r="B536">
        <v>670</v>
      </c>
      <c r="C536" t="str">
        <v>failed</v>
      </c>
      <c r="D536">
        <v>11</v>
      </c>
    </row>
    <row r="537" spans="1:4" x14ac:dyDescent="0.25">
      <c r="A537" t="str">
        <v>successful</v>
      </c>
      <c r="B537">
        <v>96</v>
      </c>
      <c r="C537" t="str">
        <v>failed</v>
      </c>
      <c r="D537">
        <v>9</v>
      </c>
    </row>
    <row r="538" spans="1:4" x14ac:dyDescent="0.25">
      <c r="A538" t="str">
        <v>successful</v>
      </c>
      <c r="B538">
        <v>74</v>
      </c>
      <c r="C538" t="str">
        <v>failed</v>
      </c>
      <c r="D538">
        <v>5</v>
      </c>
    </row>
    <row r="539" spans="1:4" x14ac:dyDescent="0.25">
      <c r="A539" t="str">
        <v>successful</v>
      </c>
      <c r="B539">
        <v>52</v>
      </c>
      <c r="C539" t="str">
        <v>failed</v>
      </c>
      <c r="D539">
        <v>8</v>
      </c>
    </row>
    <row r="540" spans="1:4" x14ac:dyDescent="0.25">
      <c r="A540" t="str">
        <v>successful</v>
      </c>
      <c r="B540">
        <v>105</v>
      </c>
      <c r="C540" t="str">
        <v>failed</v>
      </c>
      <c r="D540">
        <v>229</v>
      </c>
    </row>
    <row r="541" spans="1:4" x14ac:dyDescent="0.25">
      <c r="A541" t="str">
        <v>successful</v>
      </c>
      <c r="B541">
        <v>41</v>
      </c>
      <c r="C541" t="str">
        <v>failed</v>
      </c>
      <c r="D541">
        <v>40</v>
      </c>
    </row>
    <row r="542" spans="1:4" x14ac:dyDescent="0.25">
      <c r="A542" t="str">
        <v>successful</v>
      </c>
      <c r="B542">
        <v>34</v>
      </c>
      <c r="C542" t="str">
        <v>canceled</v>
      </c>
      <c r="D542">
        <v>6</v>
      </c>
    </row>
    <row r="543" spans="1:4" x14ac:dyDescent="0.25">
      <c r="A543" t="str">
        <v>successful</v>
      </c>
      <c r="B543">
        <v>66</v>
      </c>
      <c r="C543" t="str">
        <v>canceled</v>
      </c>
      <c r="D543">
        <v>4</v>
      </c>
    </row>
    <row r="544" spans="1:4" x14ac:dyDescent="0.25">
      <c r="A544" t="str">
        <v>successful</v>
      </c>
      <c r="B544">
        <v>50</v>
      </c>
      <c r="C544" t="str">
        <v>canceled</v>
      </c>
      <c r="D544">
        <v>22</v>
      </c>
    </row>
    <row r="545" spans="1:4" x14ac:dyDescent="0.25">
      <c r="A545" t="str">
        <v>successful</v>
      </c>
      <c r="B545">
        <v>159</v>
      </c>
      <c r="C545" t="str">
        <v>canceled</v>
      </c>
      <c r="D545">
        <v>15</v>
      </c>
    </row>
    <row r="546" spans="1:4" x14ac:dyDescent="0.25">
      <c r="A546" t="str">
        <v>successful</v>
      </c>
      <c r="B546">
        <v>182</v>
      </c>
      <c r="C546" t="str">
        <v>canceled</v>
      </c>
      <c r="D546">
        <v>95</v>
      </c>
    </row>
    <row r="547" spans="1:4" x14ac:dyDescent="0.25">
      <c r="A547" t="str">
        <v>successful</v>
      </c>
      <c r="B547">
        <v>206</v>
      </c>
      <c r="C547" t="str">
        <v>canceled</v>
      </c>
      <c r="D547">
        <v>161</v>
      </c>
    </row>
    <row r="548" spans="1:4" x14ac:dyDescent="0.25">
      <c r="A548" t="str">
        <v>successful</v>
      </c>
      <c r="B548">
        <v>169</v>
      </c>
      <c r="C548" t="str">
        <v>canceled</v>
      </c>
      <c r="D548">
        <v>8</v>
      </c>
    </row>
    <row r="549" spans="1:4" x14ac:dyDescent="0.25">
      <c r="A549" t="str">
        <v>successful</v>
      </c>
      <c r="B549">
        <v>31</v>
      </c>
      <c r="C549" t="str">
        <v>canceled</v>
      </c>
      <c r="D549">
        <v>76</v>
      </c>
    </row>
    <row r="550" spans="1:4" x14ac:dyDescent="0.25">
      <c r="A550" t="str">
        <v>successful</v>
      </c>
      <c r="B550">
        <v>28</v>
      </c>
      <c r="C550" t="str">
        <v>canceled</v>
      </c>
      <c r="D550">
        <v>1</v>
      </c>
    </row>
    <row r="551" spans="1:4" x14ac:dyDescent="0.25">
      <c r="A551" t="str">
        <v>successful</v>
      </c>
      <c r="B551">
        <v>54</v>
      </c>
      <c r="C551" t="str">
        <v>canceled</v>
      </c>
      <c r="D551">
        <v>101</v>
      </c>
    </row>
    <row r="552" spans="1:4" x14ac:dyDescent="0.25">
      <c r="A552" t="str">
        <v>successful</v>
      </c>
      <c r="B552">
        <v>467</v>
      </c>
      <c r="C552" t="str">
        <v>canceled</v>
      </c>
      <c r="D552">
        <v>4</v>
      </c>
    </row>
    <row r="553" spans="1:4" x14ac:dyDescent="0.25">
      <c r="A553" t="str">
        <v>successful</v>
      </c>
      <c r="B553">
        <v>389</v>
      </c>
      <c r="C553" t="str">
        <v>canceled</v>
      </c>
      <c r="D553">
        <v>1</v>
      </c>
    </row>
    <row r="554" spans="1:4" x14ac:dyDescent="0.25">
      <c r="A554" t="str">
        <v>successful</v>
      </c>
      <c r="B554">
        <v>68</v>
      </c>
      <c r="C554" t="str">
        <v>canceled</v>
      </c>
      <c r="D554">
        <v>775</v>
      </c>
    </row>
    <row r="555" spans="1:4" x14ac:dyDescent="0.25">
      <c r="A555" t="str">
        <v>successful</v>
      </c>
      <c r="B555">
        <v>413</v>
      </c>
      <c r="C555" t="str">
        <v>canceled</v>
      </c>
      <c r="D555">
        <v>90</v>
      </c>
    </row>
    <row r="556" spans="1:4" x14ac:dyDescent="0.25">
      <c r="A556" t="str">
        <v>successful</v>
      </c>
      <c r="B556">
        <v>190</v>
      </c>
      <c r="C556" t="str">
        <v>canceled</v>
      </c>
      <c r="D556">
        <v>16</v>
      </c>
    </row>
    <row r="557" spans="1:4" x14ac:dyDescent="0.25">
      <c r="A557" t="str">
        <v>successful</v>
      </c>
      <c r="B557">
        <v>189</v>
      </c>
      <c r="C557" t="str">
        <v>canceled</v>
      </c>
      <c r="D557">
        <v>6</v>
      </c>
    </row>
    <row r="558" spans="1:4" x14ac:dyDescent="0.25">
      <c r="A558" t="str">
        <v>successful</v>
      </c>
      <c r="B558">
        <v>130</v>
      </c>
      <c r="C558" t="str">
        <v>canceled</v>
      </c>
      <c r="D558">
        <v>38</v>
      </c>
    </row>
    <row r="559" spans="1:4" x14ac:dyDescent="0.25">
      <c r="A559" t="str">
        <v>successful</v>
      </c>
      <c r="B559">
        <v>74</v>
      </c>
      <c r="C559" t="str">
        <v>canceled</v>
      </c>
      <c r="D559">
        <v>355</v>
      </c>
    </row>
    <row r="560" spans="1:4" x14ac:dyDescent="0.25">
      <c r="A560" t="str">
        <v>successful</v>
      </c>
      <c r="B560">
        <v>274</v>
      </c>
      <c r="C560" t="str">
        <v>canceled</v>
      </c>
      <c r="D560">
        <v>7</v>
      </c>
    </row>
    <row r="561" spans="1:4" x14ac:dyDescent="0.25">
      <c r="A561" t="str">
        <v>successful</v>
      </c>
      <c r="B561">
        <v>22</v>
      </c>
      <c r="C561" t="str">
        <v>canceled</v>
      </c>
      <c r="D561">
        <v>400</v>
      </c>
    </row>
    <row r="562" spans="1:4" x14ac:dyDescent="0.25">
      <c r="A562" t="str">
        <v>successful</v>
      </c>
      <c r="B562">
        <v>31</v>
      </c>
      <c r="C562" t="str">
        <v>canceled</v>
      </c>
      <c r="D562">
        <v>1</v>
      </c>
    </row>
    <row r="563" spans="1:4" x14ac:dyDescent="0.25">
      <c r="A563" t="str">
        <v>successful</v>
      </c>
      <c r="B563">
        <v>63</v>
      </c>
      <c r="C563" t="str">
        <v>canceled</v>
      </c>
      <c r="D563">
        <v>0</v>
      </c>
    </row>
    <row r="564" spans="1:4" x14ac:dyDescent="0.25">
      <c r="A564" t="str">
        <v>successful</v>
      </c>
      <c r="B564">
        <v>20</v>
      </c>
      <c r="C564" t="str">
        <v>canceled</v>
      </c>
      <c r="D564">
        <v>1</v>
      </c>
    </row>
    <row r="565" spans="1:4" x14ac:dyDescent="0.25">
      <c r="A565" t="str">
        <v>successful</v>
      </c>
      <c r="B565">
        <v>25</v>
      </c>
      <c r="C565" t="str">
        <v>canceled</v>
      </c>
      <c r="D565">
        <v>292</v>
      </c>
    </row>
    <row r="566" spans="1:4" x14ac:dyDescent="0.25">
      <c r="A566" t="str">
        <v>successful</v>
      </c>
      <c r="B566">
        <v>61</v>
      </c>
      <c r="C566" t="str">
        <v>canceled</v>
      </c>
      <c r="D566">
        <v>2</v>
      </c>
    </row>
    <row r="567" spans="1:4" x14ac:dyDescent="0.25">
      <c r="A567" t="str">
        <v>successful</v>
      </c>
      <c r="B567">
        <v>52</v>
      </c>
      <c r="C567" t="str">
        <v>canceled</v>
      </c>
      <c r="D567">
        <v>8</v>
      </c>
    </row>
    <row r="568" spans="1:4" x14ac:dyDescent="0.25">
      <c r="A568" t="str">
        <v>successful</v>
      </c>
      <c r="B568">
        <v>86</v>
      </c>
      <c r="C568" t="str">
        <v>canceled</v>
      </c>
      <c r="D568">
        <v>0</v>
      </c>
    </row>
    <row r="569" spans="1:4" x14ac:dyDescent="0.25">
      <c r="A569" t="str">
        <v>successful</v>
      </c>
      <c r="B569">
        <v>42</v>
      </c>
      <c r="C569" t="str">
        <v>canceled</v>
      </c>
      <c r="D569">
        <v>1</v>
      </c>
    </row>
    <row r="570" spans="1:4" x14ac:dyDescent="0.25">
      <c r="A570" t="str">
        <v>successful</v>
      </c>
      <c r="B570">
        <v>52</v>
      </c>
      <c r="C570" t="str">
        <v>canceled</v>
      </c>
      <c r="D570">
        <v>4</v>
      </c>
    </row>
    <row r="571" spans="1:4" x14ac:dyDescent="0.25">
      <c r="A571" t="str">
        <v>successful</v>
      </c>
      <c r="B571">
        <v>120</v>
      </c>
      <c r="C571" t="str">
        <v>canceled</v>
      </c>
      <c r="D571">
        <v>0</v>
      </c>
    </row>
    <row r="572" spans="1:4" x14ac:dyDescent="0.25">
      <c r="A572" t="str">
        <v>successful</v>
      </c>
      <c r="B572">
        <v>22</v>
      </c>
      <c r="C572" t="str">
        <v>canceled</v>
      </c>
      <c r="D572">
        <v>0</v>
      </c>
    </row>
    <row r="573" spans="1:4" x14ac:dyDescent="0.25">
      <c r="A573" t="str">
        <v>successful</v>
      </c>
      <c r="B573">
        <v>64</v>
      </c>
      <c r="C573" t="str">
        <v>canceled</v>
      </c>
      <c r="D573">
        <v>0</v>
      </c>
    </row>
    <row r="574" spans="1:4" x14ac:dyDescent="0.25">
      <c r="A574" t="str">
        <v>successful</v>
      </c>
      <c r="B574">
        <v>23</v>
      </c>
      <c r="C574" t="str">
        <v>canceled</v>
      </c>
      <c r="D574">
        <v>0</v>
      </c>
    </row>
    <row r="575" spans="1:4" x14ac:dyDescent="0.25">
      <c r="A575" t="str">
        <v>successful</v>
      </c>
      <c r="B575">
        <v>238</v>
      </c>
      <c r="C575" t="str">
        <v>canceled</v>
      </c>
      <c r="D575">
        <v>1</v>
      </c>
    </row>
    <row r="576" spans="1:4" x14ac:dyDescent="0.25">
      <c r="A576" t="str">
        <v>successful</v>
      </c>
      <c r="B576">
        <v>33</v>
      </c>
      <c r="C576" t="str">
        <v>canceled</v>
      </c>
      <c r="D576">
        <v>0</v>
      </c>
    </row>
    <row r="577" spans="1:4" x14ac:dyDescent="0.25">
      <c r="A577" t="str">
        <v>successful</v>
      </c>
      <c r="B577">
        <v>32</v>
      </c>
      <c r="C577" t="str">
        <v>canceled</v>
      </c>
      <c r="D577">
        <v>0</v>
      </c>
    </row>
    <row r="578" spans="1:4" x14ac:dyDescent="0.25">
      <c r="A578" t="str">
        <v>successful</v>
      </c>
      <c r="B578">
        <v>24</v>
      </c>
      <c r="C578" t="str">
        <v>canceled</v>
      </c>
      <c r="D578">
        <v>0</v>
      </c>
    </row>
    <row r="579" spans="1:4" x14ac:dyDescent="0.25">
      <c r="A579" t="str">
        <v>successful</v>
      </c>
      <c r="B579">
        <v>29</v>
      </c>
      <c r="C579" t="str">
        <v>canceled</v>
      </c>
      <c r="D579">
        <v>0</v>
      </c>
    </row>
    <row r="580" spans="1:4" x14ac:dyDescent="0.25">
      <c r="A580" t="str">
        <v>successful</v>
      </c>
      <c r="B580">
        <v>50</v>
      </c>
      <c r="C580" t="str">
        <v>canceled</v>
      </c>
      <c r="D580">
        <v>0</v>
      </c>
    </row>
    <row r="581" spans="1:4" x14ac:dyDescent="0.25">
      <c r="A581" t="str">
        <v>successful</v>
      </c>
      <c r="B581">
        <v>108</v>
      </c>
      <c r="C581" t="str">
        <v>canceled</v>
      </c>
      <c r="D581">
        <v>0</v>
      </c>
    </row>
    <row r="582" spans="1:4" x14ac:dyDescent="0.25">
      <c r="A582" t="str">
        <v>successful</v>
      </c>
      <c r="B582">
        <v>139</v>
      </c>
      <c r="C582" t="str">
        <v>canceled</v>
      </c>
      <c r="D582">
        <v>1</v>
      </c>
    </row>
    <row r="583" spans="1:4" x14ac:dyDescent="0.25">
      <c r="A583" t="str">
        <v>successful</v>
      </c>
      <c r="B583">
        <v>7</v>
      </c>
      <c r="C583" t="str">
        <v>canceled</v>
      </c>
      <c r="D583">
        <v>0</v>
      </c>
    </row>
    <row r="584" spans="1:4" x14ac:dyDescent="0.25">
      <c r="A584" t="str">
        <v>successful</v>
      </c>
      <c r="B584">
        <v>149</v>
      </c>
      <c r="C584" t="str">
        <v>canceled</v>
      </c>
      <c r="D584">
        <v>4</v>
      </c>
    </row>
    <row r="585" spans="1:4" x14ac:dyDescent="0.25">
      <c r="A585" t="str">
        <v>successful</v>
      </c>
      <c r="B585">
        <v>31</v>
      </c>
      <c r="C585" t="str">
        <v>canceled</v>
      </c>
      <c r="D585">
        <v>0</v>
      </c>
    </row>
    <row r="586" spans="1:4" x14ac:dyDescent="0.25">
      <c r="A586" t="str">
        <v>successful</v>
      </c>
      <c r="B586">
        <v>26</v>
      </c>
      <c r="C586" t="str">
        <v>failed</v>
      </c>
      <c r="D586">
        <v>123</v>
      </c>
    </row>
    <row r="587" spans="1:4" x14ac:dyDescent="0.25">
      <c r="A587" t="str">
        <v>successful</v>
      </c>
      <c r="B587">
        <v>172</v>
      </c>
      <c r="C587" t="str">
        <v>failed</v>
      </c>
      <c r="D587">
        <v>5</v>
      </c>
    </row>
    <row r="588" spans="1:4" x14ac:dyDescent="0.25">
      <c r="A588" t="str">
        <v>successful</v>
      </c>
      <c r="B588">
        <v>78</v>
      </c>
      <c r="C588" t="str">
        <v>failed</v>
      </c>
      <c r="D588">
        <v>148</v>
      </c>
    </row>
    <row r="589" spans="1:4" x14ac:dyDescent="0.25">
      <c r="A589" t="str">
        <v>successful</v>
      </c>
      <c r="B589">
        <v>120</v>
      </c>
      <c r="C589" t="str">
        <v>failed</v>
      </c>
      <c r="D589">
        <v>10</v>
      </c>
    </row>
    <row r="590" spans="1:4" x14ac:dyDescent="0.25">
      <c r="A590" t="str">
        <v>successful</v>
      </c>
      <c r="B590">
        <v>227</v>
      </c>
      <c r="C590" t="str">
        <v>failed</v>
      </c>
      <c r="D590">
        <v>4</v>
      </c>
    </row>
    <row r="591" spans="1:4" x14ac:dyDescent="0.25">
      <c r="A591" t="str">
        <v>successful</v>
      </c>
      <c r="B591">
        <v>42</v>
      </c>
      <c r="C591" t="str">
        <v>failed</v>
      </c>
      <c r="D591">
        <v>21</v>
      </c>
    </row>
    <row r="592" spans="1:4" x14ac:dyDescent="0.25">
      <c r="A592" t="str">
        <v>successful</v>
      </c>
      <c r="B592">
        <v>64</v>
      </c>
      <c r="C592" t="str">
        <v>failed</v>
      </c>
      <c r="D592">
        <v>2</v>
      </c>
    </row>
    <row r="593" spans="1:4" x14ac:dyDescent="0.25">
      <c r="A593" t="str">
        <v>successful</v>
      </c>
      <c r="B593">
        <v>121</v>
      </c>
      <c r="C593" t="str">
        <v>failed</v>
      </c>
      <c r="D593">
        <v>0</v>
      </c>
    </row>
    <row r="594" spans="1:4" x14ac:dyDescent="0.25">
      <c r="A594" t="str">
        <v>successful</v>
      </c>
      <c r="B594">
        <v>87</v>
      </c>
      <c r="C594" t="str">
        <v>failed</v>
      </c>
      <c r="D594">
        <v>4</v>
      </c>
    </row>
    <row r="595" spans="1:4" x14ac:dyDescent="0.25">
      <c r="A595" t="str">
        <v>successful</v>
      </c>
      <c r="B595">
        <v>65</v>
      </c>
      <c r="C595" t="str">
        <v>failed</v>
      </c>
      <c r="D595">
        <v>1</v>
      </c>
    </row>
    <row r="596" spans="1:4" x14ac:dyDescent="0.25">
      <c r="A596" t="str">
        <v>successful</v>
      </c>
      <c r="B596">
        <v>49</v>
      </c>
      <c r="C596" t="str">
        <v>failed</v>
      </c>
      <c r="D596">
        <v>30</v>
      </c>
    </row>
    <row r="597" spans="1:4" x14ac:dyDescent="0.25">
      <c r="A597" t="str">
        <v>successful</v>
      </c>
      <c r="B597">
        <v>19</v>
      </c>
      <c r="C597" t="str">
        <v>failed</v>
      </c>
      <c r="D597">
        <v>3</v>
      </c>
    </row>
    <row r="598" spans="1:4" x14ac:dyDescent="0.25">
      <c r="A598" t="str">
        <v>successful</v>
      </c>
      <c r="B598">
        <v>81</v>
      </c>
      <c r="C598" t="str">
        <v>failed</v>
      </c>
      <c r="D598">
        <v>975</v>
      </c>
    </row>
    <row r="599" spans="1:4" x14ac:dyDescent="0.25">
      <c r="A599" t="str">
        <v>successful</v>
      </c>
      <c r="B599">
        <v>264</v>
      </c>
      <c r="C599" t="str">
        <v>failed</v>
      </c>
      <c r="D599">
        <v>167</v>
      </c>
    </row>
    <row r="600" spans="1:4" x14ac:dyDescent="0.25">
      <c r="A600" t="str">
        <v>successful</v>
      </c>
      <c r="B600">
        <v>25</v>
      </c>
      <c r="C600" t="str">
        <v>failed</v>
      </c>
      <c r="D600">
        <v>5</v>
      </c>
    </row>
    <row r="601" spans="1:4" x14ac:dyDescent="0.25">
      <c r="A601" t="str">
        <v>successful</v>
      </c>
      <c r="B601">
        <v>5</v>
      </c>
      <c r="C601" t="str">
        <v>failed</v>
      </c>
      <c r="D601">
        <v>18</v>
      </c>
    </row>
    <row r="602" spans="1:4" x14ac:dyDescent="0.25">
      <c r="A602" t="str">
        <v>successful</v>
      </c>
      <c r="B602">
        <v>144</v>
      </c>
      <c r="C602" t="str">
        <v>failed</v>
      </c>
      <c r="D602">
        <v>98</v>
      </c>
    </row>
    <row r="603" spans="1:4" x14ac:dyDescent="0.25">
      <c r="A603" t="str">
        <v>successful</v>
      </c>
      <c r="B603">
        <v>92</v>
      </c>
      <c r="C603" t="str">
        <v>failed</v>
      </c>
      <c r="D603">
        <v>4</v>
      </c>
    </row>
    <row r="604" spans="1:4" x14ac:dyDescent="0.25">
      <c r="A604" t="str">
        <v>successful</v>
      </c>
      <c r="B604">
        <v>147</v>
      </c>
      <c r="C604" t="str">
        <v>failed</v>
      </c>
      <c r="D604">
        <v>3</v>
      </c>
    </row>
    <row r="605" spans="1:4" x14ac:dyDescent="0.25">
      <c r="A605" t="str">
        <v>successful</v>
      </c>
      <c r="B605">
        <v>90</v>
      </c>
      <c r="C605" t="str">
        <v>failed</v>
      </c>
      <c r="D605">
        <v>1</v>
      </c>
    </row>
    <row r="606" spans="1:4" x14ac:dyDescent="0.25">
      <c r="A606" t="str">
        <v>successful</v>
      </c>
      <c r="B606">
        <v>87</v>
      </c>
      <c r="C606" t="str">
        <v>failed</v>
      </c>
      <c r="D606">
        <v>0</v>
      </c>
    </row>
    <row r="607" spans="1:4" x14ac:dyDescent="0.25">
      <c r="A607" t="str">
        <v>successful</v>
      </c>
      <c r="B607">
        <v>406</v>
      </c>
      <c r="C607" t="str">
        <v>failed</v>
      </c>
      <c r="D607">
        <v>9</v>
      </c>
    </row>
    <row r="608" spans="1:4" x14ac:dyDescent="0.25">
      <c r="A608" t="str">
        <v>successful</v>
      </c>
      <c r="B608">
        <v>20</v>
      </c>
      <c r="C608" t="str">
        <v>failed</v>
      </c>
      <c r="D608">
        <v>2</v>
      </c>
    </row>
    <row r="609" spans="1:4" x14ac:dyDescent="0.25">
      <c r="A609" t="str">
        <v>successful</v>
      </c>
      <c r="B609">
        <v>70</v>
      </c>
      <c r="C609" t="str">
        <v>failed</v>
      </c>
      <c r="D609">
        <v>0</v>
      </c>
    </row>
    <row r="610" spans="1:4" x14ac:dyDescent="0.25">
      <c r="A610" t="str">
        <v>successful</v>
      </c>
      <c r="B610">
        <v>16</v>
      </c>
      <c r="C610" t="str">
        <v>failed</v>
      </c>
      <c r="D610">
        <v>147</v>
      </c>
    </row>
    <row r="611" spans="1:4" x14ac:dyDescent="0.25">
      <c r="A611" t="str">
        <v>successful</v>
      </c>
      <c r="B611">
        <v>52</v>
      </c>
      <c r="C611" t="str">
        <v>failed</v>
      </c>
      <c r="D611">
        <v>49</v>
      </c>
    </row>
    <row r="612" spans="1:4" x14ac:dyDescent="0.25">
      <c r="A612" t="str">
        <v>successful</v>
      </c>
      <c r="B612">
        <v>66</v>
      </c>
      <c r="C612" t="str">
        <v>failed</v>
      </c>
      <c r="D612">
        <v>1</v>
      </c>
    </row>
    <row r="613" spans="1:4" x14ac:dyDescent="0.25">
      <c r="A613" t="str">
        <v>successful</v>
      </c>
      <c r="B613">
        <v>109</v>
      </c>
      <c r="C613" t="str">
        <v>failed</v>
      </c>
      <c r="D613">
        <v>2</v>
      </c>
    </row>
    <row r="614" spans="1:4" x14ac:dyDescent="0.25">
      <c r="A614" t="str">
        <v>successful</v>
      </c>
      <c r="B614">
        <v>168</v>
      </c>
      <c r="C614" t="str">
        <v>failed</v>
      </c>
      <c r="D614">
        <v>7</v>
      </c>
    </row>
    <row r="615" spans="1:4" x14ac:dyDescent="0.25">
      <c r="A615" t="str">
        <v>successful</v>
      </c>
      <c r="B615">
        <v>31</v>
      </c>
      <c r="C615" t="str">
        <v>failed</v>
      </c>
      <c r="D615">
        <v>4</v>
      </c>
    </row>
    <row r="616" spans="1:4" x14ac:dyDescent="0.25">
      <c r="A616" t="str">
        <v>successful</v>
      </c>
      <c r="B616">
        <v>133</v>
      </c>
      <c r="C616" t="str">
        <v>failed</v>
      </c>
      <c r="D616">
        <v>27</v>
      </c>
    </row>
    <row r="617" spans="1:4" x14ac:dyDescent="0.25">
      <c r="A617" t="str">
        <v>successful</v>
      </c>
      <c r="B617">
        <v>151</v>
      </c>
      <c r="C617" t="str">
        <v>failed</v>
      </c>
      <c r="D617">
        <v>94</v>
      </c>
    </row>
    <row r="618" spans="1:4" x14ac:dyDescent="0.25">
      <c r="A618" t="str">
        <v>successful</v>
      </c>
      <c r="B618">
        <v>5</v>
      </c>
      <c r="C618" t="str">
        <v>failed</v>
      </c>
      <c r="D618">
        <v>29</v>
      </c>
    </row>
    <row r="619" spans="1:4" x14ac:dyDescent="0.25">
      <c r="A619" t="str">
        <v>successful</v>
      </c>
      <c r="B619">
        <v>73</v>
      </c>
      <c r="C619" t="str">
        <v>failed</v>
      </c>
      <c r="D619">
        <v>7</v>
      </c>
    </row>
    <row r="620" spans="1:4" x14ac:dyDescent="0.25">
      <c r="A620" t="str">
        <v>successful</v>
      </c>
      <c r="B620">
        <v>148</v>
      </c>
      <c r="C620" t="str">
        <v>failed</v>
      </c>
      <c r="D620">
        <v>22</v>
      </c>
    </row>
    <row r="621" spans="1:4" x14ac:dyDescent="0.25">
      <c r="A621" t="str">
        <v>successful</v>
      </c>
      <c r="B621">
        <v>93</v>
      </c>
      <c r="C621" t="str">
        <v>failed</v>
      </c>
      <c r="D621">
        <v>1</v>
      </c>
    </row>
    <row r="622" spans="1:4" x14ac:dyDescent="0.25">
      <c r="A622" t="str">
        <v>successful</v>
      </c>
      <c r="B622">
        <v>63</v>
      </c>
      <c r="C622" t="str">
        <v>failed</v>
      </c>
      <c r="D622">
        <v>10</v>
      </c>
    </row>
    <row r="623" spans="1:4" x14ac:dyDescent="0.25">
      <c r="A623" t="str">
        <v>successful</v>
      </c>
      <c r="B623">
        <v>134</v>
      </c>
      <c r="C623" t="str">
        <v>failed</v>
      </c>
      <c r="D623">
        <v>6</v>
      </c>
    </row>
    <row r="624" spans="1:4" x14ac:dyDescent="0.25">
      <c r="A624" t="str">
        <v>successful</v>
      </c>
      <c r="B624">
        <v>14</v>
      </c>
      <c r="C624" t="str">
        <v>failed</v>
      </c>
      <c r="D624">
        <v>24</v>
      </c>
    </row>
    <row r="625" spans="1:4" x14ac:dyDescent="0.25">
      <c r="A625" t="str">
        <v>successful</v>
      </c>
      <c r="B625">
        <v>78</v>
      </c>
      <c r="C625" t="str">
        <v>failed</v>
      </c>
      <c r="D625">
        <v>15</v>
      </c>
    </row>
    <row r="626" spans="1:4" x14ac:dyDescent="0.25">
      <c r="A626" t="str">
        <v>successful</v>
      </c>
      <c r="B626">
        <v>112</v>
      </c>
      <c r="C626" t="str">
        <v>failed</v>
      </c>
      <c r="D626">
        <v>37</v>
      </c>
    </row>
    <row r="627" spans="1:4" x14ac:dyDescent="0.25">
      <c r="A627" t="str">
        <v>successful</v>
      </c>
      <c r="B627">
        <v>34</v>
      </c>
      <c r="C627" t="str">
        <v>failed</v>
      </c>
      <c r="D627">
        <v>20</v>
      </c>
    </row>
    <row r="628" spans="1:4" x14ac:dyDescent="0.25">
      <c r="A628" t="str">
        <v>successful</v>
      </c>
      <c r="B628">
        <v>19</v>
      </c>
      <c r="C628" t="str">
        <v>failed</v>
      </c>
      <c r="D628">
        <v>7</v>
      </c>
    </row>
    <row r="629" spans="1:4" x14ac:dyDescent="0.25">
      <c r="A629" t="str">
        <v>successful</v>
      </c>
      <c r="B629">
        <v>13</v>
      </c>
      <c r="C629" t="str">
        <v>failed</v>
      </c>
      <c r="D629">
        <v>0</v>
      </c>
    </row>
    <row r="630" spans="1:4" x14ac:dyDescent="0.25">
      <c r="A630" t="str">
        <v>successful</v>
      </c>
      <c r="B630">
        <v>104</v>
      </c>
      <c r="C630" t="str">
        <v>failed</v>
      </c>
      <c r="D630">
        <v>21</v>
      </c>
    </row>
    <row r="631" spans="1:4" x14ac:dyDescent="0.25">
      <c r="A631" t="str">
        <v>successful</v>
      </c>
      <c r="B631">
        <v>52</v>
      </c>
      <c r="C631" t="str">
        <v>failed</v>
      </c>
      <c r="D631">
        <v>3</v>
      </c>
    </row>
    <row r="632" spans="1:4" x14ac:dyDescent="0.25">
      <c r="A632" t="str">
        <v>successful</v>
      </c>
      <c r="B632">
        <v>17</v>
      </c>
      <c r="C632" t="str">
        <v>failed</v>
      </c>
      <c r="D632">
        <v>11</v>
      </c>
    </row>
    <row r="633" spans="1:4" x14ac:dyDescent="0.25">
      <c r="A633" t="str">
        <v>successful</v>
      </c>
      <c r="B633">
        <v>82</v>
      </c>
      <c r="C633" t="str">
        <v>failed</v>
      </c>
      <c r="D633">
        <v>1</v>
      </c>
    </row>
    <row r="634" spans="1:4" x14ac:dyDescent="0.25">
      <c r="A634" t="str">
        <v>successful</v>
      </c>
      <c r="B634">
        <v>73</v>
      </c>
      <c r="C634" t="str">
        <v>failed</v>
      </c>
      <c r="D634">
        <v>312</v>
      </c>
    </row>
    <row r="635" spans="1:4" x14ac:dyDescent="0.25">
      <c r="A635" t="str">
        <v>successful</v>
      </c>
      <c r="B635">
        <v>158</v>
      </c>
      <c r="C635" t="str">
        <v>failed</v>
      </c>
      <c r="D635">
        <v>1</v>
      </c>
    </row>
    <row r="636" spans="1:4" x14ac:dyDescent="0.25">
      <c r="A636" t="str">
        <v>successful</v>
      </c>
      <c r="B636">
        <v>65</v>
      </c>
      <c r="C636" t="str">
        <v>failed</v>
      </c>
      <c r="D636">
        <v>3</v>
      </c>
    </row>
    <row r="637" spans="1:4" x14ac:dyDescent="0.25">
      <c r="A637" t="str">
        <v>successful</v>
      </c>
      <c r="B637">
        <v>184</v>
      </c>
      <c r="C637" t="str">
        <v>failed</v>
      </c>
      <c r="D637">
        <v>4</v>
      </c>
    </row>
    <row r="638" spans="1:4" x14ac:dyDescent="0.25">
      <c r="A638" t="str">
        <v>successful</v>
      </c>
      <c r="B638">
        <v>34</v>
      </c>
      <c r="C638" t="str">
        <v>failed</v>
      </c>
      <c r="D638">
        <v>10</v>
      </c>
    </row>
    <row r="639" spans="1:4" x14ac:dyDescent="0.25">
      <c r="A639" t="str">
        <v>successful</v>
      </c>
      <c r="B639">
        <v>240</v>
      </c>
      <c r="C639" t="str">
        <v>failed</v>
      </c>
      <c r="D639">
        <v>8</v>
      </c>
    </row>
    <row r="640" spans="1:4" x14ac:dyDescent="0.25">
      <c r="A640" t="str">
        <v>successful</v>
      </c>
      <c r="B640">
        <v>113</v>
      </c>
      <c r="C640" t="str">
        <v>failed</v>
      </c>
      <c r="D640">
        <v>3</v>
      </c>
    </row>
    <row r="641" spans="1:4" x14ac:dyDescent="0.25">
      <c r="A641" t="str">
        <v>successful</v>
      </c>
      <c r="B641">
        <v>66</v>
      </c>
      <c r="C641" t="str">
        <v>failed</v>
      </c>
      <c r="D641">
        <v>1</v>
      </c>
    </row>
    <row r="642" spans="1:4" x14ac:dyDescent="0.25">
      <c r="A642" t="str">
        <v>successful</v>
      </c>
      <c r="B642">
        <v>340</v>
      </c>
      <c r="C642" t="str">
        <v>failed</v>
      </c>
      <c r="D642">
        <v>0</v>
      </c>
    </row>
    <row r="643" spans="1:4" x14ac:dyDescent="0.25">
      <c r="A643" t="str">
        <v>successful</v>
      </c>
      <c r="B643">
        <v>150</v>
      </c>
      <c r="C643" t="str">
        <v>failed</v>
      </c>
      <c r="D643">
        <v>5</v>
      </c>
    </row>
    <row r="644" spans="1:4" x14ac:dyDescent="0.25">
      <c r="A644" t="str">
        <v>successful</v>
      </c>
      <c r="B644">
        <v>25</v>
      </c>
      <c r="C644" t="str">
        <v>failed</v>
      </c>
      <c r="D644">
        <v>0</v>
      </c>
    </row>
    <row r="645" spans="1:4" x14ac:dyDescent="0.25">
      <c r="A645" t="str">
        <v>successful</v>
      </c>
      <c r="B645">
        <v>234</v>
      </c>
      <c r="C645" t="str">
        <v>failed</v>
      </c>
      <c r="D645">
        <v>3</v>
      </c>
    </row>
    <row r="646" spans="1:4" x14ac:dyDescent="0.25">
      <c r="A646" t="str">
        <v>successful</v>
      </c>
      <c r="B646">
        <v>2602</v>
      </c>
      <c r="C646" t="str">
        <v>failed</v>
      </c>
      <c r="D646">
        <v>7</v>
      </c>
    </row>
    <row r="647" spans="1:4" x14ac:dyDescent="0.25">
      <c r="A647" t="str">
        <v>successful</v>
      </c>
      <c r="B647">
        <v>248</v>
      </c>
      <c r="C647" t="str">
        <v>failed</v>
      </c>
      <c r="D647">
        <v>0</v>
      </c>
    </row>
    <row r="648" spans="1:4" x14ac:dyDescent="0.25">
      <c r="A648" t="str">
        <v>successful</v>
      </c>
      <c r="B648">
        <v>600</v>
      </c>
      <c r="C648" t="str">
        <v>failed</v>
      </c>
      <c r="D648">
        <v>2</v>
      </c>
    </row>
    <row r="649" spans="1:4" x14ac:dyDescent="0.25">
      <c r="A649" t="str">
        <v>successful</v>
      </c>
      <c r="B649">
        <v>293</v>
      </c>
      <c r="C649" t="str">
        <v>failed</v>
      </c>
      <c r="D649">
        <v>23</v>
      </c>
    </row>
    <row r="650" spans="1:4" x14ac:dyDescent="0.25">
      <c r="A650" t="str">
        <v>successful</v>
      </c>
      <c r="B650">
        <v>321</v>
      </c>
      <c r="C650" t="str">
        <v>failed</v>
      </c>
      <c r="D650">
        <v>1</v>
      </c>
    </row>
    <row r="651" spans="1:4" x14ac:dyDescent="0.25">
      <c r="A651" t="str">
        <v>successful</v>
      </c>
      <c r="B651">
        <v>81</v>
      </c>
      <c r="C651" t="str">
        <v>failed</v>
      </c>
      <c r="D651">
        <v>2</v>
      </c>
    </row>
    <row r="652" spans="1:4" x14ac:dyDescent="0.25">
      <c r="A652" t="str">
        <v>successful</v>
      </c>
      <c r="B652">
        <v>343</v>
      </c>
      <c r="C652" t="str">
        <v>failed</v>
      </c>
      <c r="D652">
        <v>3</v>
      </c>
    </row>
    <row r="653" spans="1:4" x14ac:dyDescent="0.25">
      <c r="A653" t="str">
        <v>successful</v>
      </c>
      <c r="B653">
        <v>336</v>
      </c>
      <c r="C653" t="str">
        <v>failed</v>
      </c>
      <c r="D653">
        <v>0</v>
      </c>
    </row>
    <row r="654" spans="1:4" x14ac:dyDescent="0.25">
      <c r="A654" t="str">
        <v>successful</v>
      </c>
      <c r="B654">
        <v>47</v>
      </c>
      <c r="C654" t="str">
        <v>failed</v>
      </c>
      <c r="D654">
        <v>13</v>
      </c>
    </row>
    <row r="655" spans="1:4" x14ac:dyDescent="0.25">
      <c r="A655" t="str">
        <v>successful</v>
      </c>
      <c r="B655">
        <v>76</v>
      </c>
      <c r="C655" t="str">
        <v>failed</v>
      </c>
      <c r="D655">
        <v>1</v>
      </c>
    </row>
    <row r="656" spans="1:4" x14ac:dyDescent="0.25">
      <c r="A656" t="str">
        <v>successful</v>
      </c>
      <c r="B656">
        <v>441</v>
      </c>
      <c r="C656" t="str">
        <v>failed</v>
      </c>
      <c r="D656">
        <v>1</v>
      </c>
    </row>
    <row r="657" spans="1:4" x14ac:dyDescent="0.25">
      <c r="A657" t="str">
        <v>successful</v>
      </c>
      <c r="B657">
        <v>916</v>
      </c>
      <c r="C657" t="str">
        <v>failed</v>
      </c>
      <c r="D657">
        <v>1</v>
      </c>
    </row>
    <row r="658" spans="1:4" x14ac:dyDescent="0.25">
      <c r="A658" t="str">
        <v>successful</v>
      </c>
      <c r="B658">
        <v>369</v>
      </c>
      <c r="C658" t="str">
        <v>failed</v>
      </c>
      <c r="D658">
        <v>6</v>
      </c>
    </row>
    <row r="659" spans="1:4" x14ac:dyDescent="0.25">
      <c r="A659" t="str">
        <v>successful</v>
      </c>
      <c r="B659">
        <v>20242</v>
      </c>
      <c r="C659" t="str">
        <v>failed</v>
      </c>
      <c r="D659">
        <v>39</v>
      </c>
    </row>
    <row r="660" spans="1:4" x14ac:dyDescent="0.25">
      <c r="A660" t="str">
        <v>successful</v>
      </c>
      <c r="B660">
        <v>71</v>
      </c>
      <c r="C660" t="str">
        <v>failed</v>
      </c>
      <c r="D660">
        <v>4</v>
      </c>
    </row>
    <row r="661" spans="1:4" x14ac:dyDescent="0.25">
      <c r="A661" t="str">
        <v>successful</v>
      </c>
      <c r="B661">
        <v>635</v>
      </c>
      <c r="C661" t="str">
        <v>failed</v>
      </c>
      <c r="D661">
        <v>1</v>
      </c>
    </row>
    <row r="662" spans="1:4" x14ac:dyDescent="0.25">
      <c r="A662" t="str">
        <v>successful</v>
      </c>
      <c r="B662">
        <v>885</v>
      </c>
      <c r="C662" t="str">
        <v>failed</v>
      </c>
      <c r="D662">
        <v>0</v>
      </c>
    </row>
    <row r="663" spans="1:4" x14ac:dyDescent="0.25">
      <c r="A663" t="str">
        <v>successful</v>
      </c>
      <c r="B663">
        <v>329</v>
      </c>
      <c r="C663" t="str">
        <v>failed</v>
      </c>
      <c r="D663">
        <v>0</v>
      </c>
    </row>
    <row r="664" spans="1:4" x14ac:dyDescent="0.25">
      <c r="A664" t="str">
        <v>successful</v>
      </c>
      <c r="B664">
        <v>71</v>
      </c>
      <c r="C664" t="str">
        <v>failed</v>
      </c>
      <c r="D664">
        <v>0</v>
      </c>
    </row>
    <row r="665" spans="1:4" x14ac:dyDescent="0.25">
      <c r="A665" t="str">
        <v>successful</v>
      </c>
      <c r="B665">
        <v>269</v>
      </c>
      <c r="C665" t="str">
        <v>failed</v>
      </c>
      <c r="D665">
        <v>8</v>
      </c>
    </row>
    <row r="666" spans="1:4" x14ac:dyDescent="0.25">
      <c r="A666" t="str">
        <v>successful</v>
      </c>
      <c r="B666">
        <v>345</v>
      </c>
      <c r="C666" t="str">
        <v>failed</v>
      </c>
      <c r="D666">
        <v>0</v>
      </c>
    </row>
    <row r="667" spans="1:4" x14ac:dyDescent="0.25">
      <c r="A667" t="str">
        <v>successful</v>
      </c>
      <c r="B667">
        <v>43</v>
      </c>
      <c r="C667" t="str">
        <v>failed</v>
      </c>
      <c r="D667">
        <v>1</v>
      </c>
    </row>
    <row r="668" spans="1:4" x14ac:dyDescent="0.25">
      <c r="A668" t="str">
        <v>successful</v>
      </c>
      <c r="B668">
        <v>33</v>
      </c>
      <c r="C668" t="str">
        <v>failed</v>
      </c>
      <c r="D668">
        <v>12</v>
      </c>
    </row>
    <row r="669" spans="1:4" x14ac:dyDescent="0.25">
      <c r="A669" t="str">
        <v>successful</v>
      </c>
      <c r="B669">
        <v>211</v>
      </c>
      <c r="C669" t="str">
        <v>failed</v>
      </c>
      <c r="D669">
        <v>0</v>
      </c>
    </row>
    <row r="670" spans="1:4" x14ac:dyDescent="0.25">
      <c r="A670" t="str">
        <v>successful</v>
      </c>
      <c r="B670">
        <v>196</v>
      </c>
      <c r="C670" t="str">
        <v>failed</v>
      </c>
      <c r="D670">
        <v>3</v>
      </c>
    </row>
    <row r="671" spans="1:4" x14ac:dyDescent="0.25">
      <c r="A671" t="str">
        <v>successful</v>
      </c>
      <c r="B671">
        <v>405</v>
      </c>
      <c r="C671" t="str">
        <v>failed</v>
      </c>
      <c r="D671">
        <v>2</v>
      </c>
    </row>
    <row r="672" spans="1:4" x14ac:dyDescent="0.25">
      <c r="A672" t="str">
        <v>successful</v>
      </c>
      <c r="B672">
        <v>206</v>
      </c>
      <c r="C672" t="str">
        <v>failed</v>
      </c>
      <c r="D672">
        <v>6</v>
      </c>
    </row>
    <row r="673" spans="1:4" x14ac:dyDescent="0.25">
      <c r="A673" t="str">
        <v>successful</v>
      </c>
      <c r="B673">
        <v>335</v>
      </c>
      <c r="C673" t="str">
        <v>failed</v>
      </c>
      <c r="D673">
        <v>0</v>
      </c>
    </row>
    <row r="674" spans="1:4" x14ac:dyDescent="0.25">
      <c r="A674" t="str">
        <v>successful</v>
      </c>
      <c r="B674">
        <v>215</v>
      </c>
      <c r="C674" t="str">
        <v>failed</v>
      </c>
      <c r="D674">
        <v>15</v>
      </c>
    </row>
    <row r="675" spans="1:4" x14ac:dyDescent="0.25">
      <c r="A675" t="str">
        <v>successful</v>
      </c>
      <c r="B675">
        <v>176</v>
      </c>
      <c r="C675" t="str">
        <v>failed</v>
      </c>
      <c r="D675">
        <v>1</v>
      </c>
    </row>
    <row r="676" spans="1:4" x14ac:dyDescent="0.25">
      <c r="A676" t="str">
        <v>successful</v>
      </c>
      <c r="B676">
        <v>555</v>
      </c>
      <c r="C676" t="str">
        <v>failed</v>
      </c>
      <c r="D676">
        <v>3</v>
      </c>
    </row>
    <row r="677" spans="1:4" x14ac:dyDescent="0.25">
      <c r="A677" t="str">
        <v>successful</v>
      </c>
      <c r="B677">
        <v>116</v>
      </c>
      <c r="C677" t="str">
        <v>failed</v>
      </c>
      <c r="D677">
        <v>8</v>
      </c>
    </row>
    <row r="678" spans="1:4" x14ac:dyDescent="0.25">
      <c r="A678" t="str">
        <v>successful</v>
      </c>
      <c r="B678">
        <v>615</v>
      </c>
      <c r="C678" t="str">
        <v>failed</v>
      </c>
      <c r="D678">
        <v>0</v>
      </c>
    </row>
    <row r="679" spans="1:4" x14ac:dyDescent="0.25">
      <c r="A679" t="str">
        <v>successful</v>
      </c>
      <c r="B679">
        <v>236</v>
      </c>
      <c r="C679" t="str">
        <v>failed</v>
      </c>
      <c r="D679">
        <v>3</v>
      </c>
    </row>
    <row r="680" spans="1:4" x14ac:dyDescent="0.25">
      <c r="A680" t="str">
        <v>successful</v>
      </c>
      <c r="B680">
        <v>145</v>
      </c>
      <c r="C680" t="str">
        <v>failed</v>
      </c>
      <c r="D680">
        <v>3</v>
      </c>
    </row>
    <row r="681" spans="1:4" x14ac:dyDescent="0.25">
      <c r="A681" t="str">
        <v>successful</v>
      </c>
      <c r="B681">
        <v>167</v>
      </c>
      <c r="C681" t="str">
        <v>failed</v>
      </c>
      <c r="D681">
        <v>0</v>
      </c>
    </row>
    <row r="682" spans="1:4" x14ac:dyDescent="0.25">
      <c r="A682" t="str">
        <v>successful</v>
      </c>
      <c r="B682">
        <v>235</v>
      </c>
      <c r="C682" t="str">
        <v>failed</v>
      </c>
      <c r="D682">
        <v>19</v>
      </c>
    </row>
    <row r="683" spans="1:4" x14ac:dyDescent="0.25">
      <c r="A683" t="str">
        <v>successful</v>
      </c>
      <c r="B683">
        <v>452</v>
      </c>
      <c r="C683" t="str">
        <v>failed</v>
      </c>
      <c r="D683">
        <v>0</v>
      </c>
    </row>
    <row r="684" spans="1:4" x14ac:dyDescent="0.25">
      <c r="A684" t="str">
        <v>successful</v>
      </c>
      <c r="B684">
        <v>241</v>
      </c>
      <c r="C684" t="str">
        <v>failed</v>
      </c>
      <c r="D684">
        <v>2</v>
      </c>
    </row>
    <row r="685" spans="1:4" x14ac:dyDescent="0.25">
      <c r="A685" t="str">
        <v>successful</v>
      </c>
      <c r="B685">
        <v>28</v>
      </c>
      <c r="C685" t="str">
        <v>failed</v>
      </c>
      <c r="D685">
        <v>0</v>
      </c>
    </row>
    <row r="686" spans="1:4" x14ac:dyDescent="0.25">
      <c r="A686" t="str">
        <v>successful</v>
      </c>
      <c r="B686">
        <v>140</v>
      </c>
      <c r="C686" t="str">
        <v>failed</v>
      </c>
      <c r="D686">
        <v>0</v>
      </c>
    </row>
    <row r="687" spans="1:4" x14ac:dyDescent="0.25">
      <c r="A687" t="str">
        <v>successful</v>
      </c>
      <c r="B687">
        <v>280</v>
      </c>
      <c r="C687" t="str">
        <v>failed</v>
      </c>
      <c r="D687">
        <v>25</v>
      </c>
    </row>
    <row r="688" spans="1:4" x14ac:dyDescent="0.25">
      <c r="A688" t="str">
        <v>successful</v>
      </c>
      <c r="B688">
        <v>70</v>
      </c>
      <c r="C688" t="str">
        <v>failed</v>
      </c>
      <c r="D688">
        <v>8</v>
      </c>
    </row>
    <row r="689" spans="1:4" x14ac:dyDescent="0.25">
      <c r="A689" t="str">
        <v>successful</v>
      </c>
      <c r="B689">
        <v>160</v>
      </c>
      <c r="C689" t="str">
        <v>failed</v>
      </c>
      <c r="D689">
        <v>16</v>
      </c>
    </row>
    <row r="690" spans="1:4" x14ac:dyDescent="0.25">
      <c r="A690" t="str">
        <v>successful</v>
      </c>
      <c r="B690">
        <v>141</v>
      </c>
      <c r="C690" t="str">
        <v>failed</v>
      </c>
      <c r="D690">
        <v>3</v>
      </c>
    </row>
    <row r="691" spans="1:4" x14ac:dyDescent="0.25">
      <c r="A691" t="str">
        <v>successful</v>
      </c>
      <c r="B691">
        <v>874</v>
      </c>
      <c r="C691" t="str">
        <v>failed</v>
      </c>
      <c r="D691">
        <v>3</v>
      </c>
    </row>
    <row r="692" spans="1:4" x14ac:dyDescent="0.25">
      <c r="A692" t="str">
        <v>successful</v>
      </c>
      <c r="B692">
        <v>73</v>
      </c>
      <c r="C692" t="str">
        <v>failed</v>
      </c>
      <c r="D692">
        <v>2</v>
      </c>
    </row>
    <row r="693" spans="1:4" x14ac:dyDescent="0.25">
      <c r="A693" t="str">
        <v>successful</v>
      </c>
      <c r="B693">
        <v>294</v>
      </c>
      <c r="C693" t="str">
        <v>failed</v>
      </c>
      <c r="D693">
        <v>1</v>
      </c>
    </row>
    <row r="694" spans="1:4" x14ac:dyDescent="0.25">
      <c r="A694" t="str">
        <v>successful</v>
      </c>
      <c r="B694">
        <v>740</v>
      </c>
      <c r="C694" t="str">
        <v>failed</v>
      </c>
      <c r="D694">
        <v>0</v>
      </c>
    </row>
    <row r="695" spans="1:4" x14ac:dyDescent="0.25">
      <c r="A695" t="str">
        <v>successful</v>
      </c>
      <c r="B695">
        <v>369</v>
      </c>
      <c r="C695" t="str">
        <v>failed</v>
      </c>
      <c r="D695">
        <v>1</v>
      </c>
    </row>
    <row r="696" spans="1:4" x14ac:dyDescent="0.25">
      <c r="A696" t="str">
        <v>successful</v>
      </c>
      <c r="B696">
        <v>110</v>
      </c>
      <c r="C696" t="str">
        <v>failed</v>
      </c>
      <c r="D696">
        <v>19</v>
      </c>
    </row>
    <row r="697" spans="1:4" x14ac:dyDescent="0.25">
      <c r="A697" t="str">
        <v>successful</v>
      </c>
      <c r="B697">
        <v>455</v>
      </c>
      <c r="C697" t="str">
        <v>failed</v>
      </c>
      <c r="D697">
        <v>9</v>
      </c>
    </row>
    <row r="698" spans="1:4" x14ac:dyDescent="0.25">
      <c r="A698" t="str">
        <v>successful</v>
      </c>
      <c r="B698">
        <v>224</v>
      </c>
      <c r="C698" t="str">
        <v>failed</v>
      </c>
      <c r="D698">
        <v>1</v>
      </c>
    </row>
    <row r="699" spans="1:4" x14ac:dyDescent="0.25">
      <c r="A699" t="str">
        <v>successful</v>
      </c>
      <c r="B699">
        <v>46</v>
      </c>
      <c r="C699" t="str">
        <v>failed</v>
      </c>
      <c r="D699">
        <v>0</v>
      </c>
    </row>
    <row r="700" spans="1:4" x14ac:dyDescent="0.25">
      <c r="A700" t="str">
        <v>successful</v>
      </c>
      <c r="B700">
        <v>284</v>
      </c>
      <c r="C700" t="str">
        <v>failed</v>
      </c>
      <c r="D700">
        <v>1</v>
      </c>
    </row>
    <row r="701" spans="1:4" x14ac:dyDescent="0.25">
      <c r="A701" t="str">
        <v>successful</v>
      </c>
      <c r="B701">
        <v>98</v>
      </c>
      <c r="C701" t="str">
        <v>failed</v>
      </c>
      <c r="D701">
        <v>5</v>
      </c>
    </row>
    <row r="702" spans="1:4" x14ac:dyDescent="0.25">
      <c r="A702" t="str">
        <v>successful</v>
      </c>
      <c r="B702">
        <v>56</v>
      </c>
      <c r="C702" t="str">
        <v>failed</v>
      </c>
      <c r="D702">
        <v>85</v>
      </c>
    </row>
    <row r="703" spans="1:4" x14ac:dyDescent="0.25">
      <c r="A703" t="str">
        <v>successful</v>
      </c>
      <c r="B703">
        <v>32</v>
      </c>
      <c r="C703" t="str">
        <v>failed</v>
      </c>
      <c r="D703">
        <v>3</v>
      </c>
    </row>
    <row r="704" spans="1:4" x14ac:dyDescent="0.25">
      <c r="A704" t="str">
        <v>successful</v>
      </c>
      <c r="B704">
        <v>30</v>
      </c>
      <c r="C704" t="str">
        <v>failed</v>
      </c>
      <c r="D704">
        <v>4</v>
      </c>
    </row>
    <row r="705" spans="1:4" x14ac:dyDescent="0.25">
      <c r="A705" t="str">
        <v>successful</v>
      </c>
      <c r="B705">
        <v>70</v>
      </c>
      <c r="C705" t="str">
        <v>failed</v>
      </c>
      <c r="D705">
        <v>3</v>
      </c>
    </row>
    <row r="706" spans="1:4" x14ac:dyDescent="0.25">
      <c r="A706" t="str">
        <v>successful</v>
      </c>
      <c r="B706">
        <v>44</v>
      </c>
      <c r="C706" t="str">
        <v>canceled</v>
      </c>
      <c r="D706">
        <v>18</v>
      </c>
    </row>
    <row r="707" spans="1:4" x14ac:dyDescent="0.25">
      <c r="A707" t="str">
        <v>successful</v>
      </c>
      <c r="B707">
        <v>92</v>
      </c>
      <c r="C707" t="str">
        <v>canceled</v>
      </c>
      <c r="D707">
        <v>3</v>
      </c>
    </row>
    <row r="708" spans="1:4" x14ac:dyDescent="0.25">
      <c r="A708" t="str">
        <v>successful</v>
      </c>
      <c r="B708">
        <v>205</v>
      </c>
      <c r="C708" t="str">
        <v>canceled</v>
      </c>
      <c r="D708">
        <v>40</v>
      </c>
    </row>
    <row r="709" spans="1:4" x14ac:dyDescent="0.25">
      <c r="A709" t="str">
        <v>successful</v>
      </c>
      <c r="B709">
        <v>23</v>
      </c>
      <c r="C709" t="str">
        <v>canceled</v>
      </c>
      <c r="D709">
        <v>0</v>
      </c>
    </row>
    <row r="710" spans="1:4" x14ac:dyDescent="0.25">
      <c r="A710" t="str">
        <v>successful</v>
      </c>
      <c r="B710">
        <v>4</v>
      </c>
      <c r="C710" t="str">
        <v>canceled</v>
      </c>
      <c r="D710">
        <v>24</v>
      </c>
    </row>
    <row r="711" spans="1:4" x14ac:dyDescent="0.25">
      <c r="A711" t="str">
        <v>successful</v>
      </c>
      <c r="B711">
        <v>112</v>
      </c>
      <c r="C711" t="str">
        <v>canceled</v>
      </c>
      <c r="D711">
        <v>1</v>
      </c>
    </row>
    <row r="712" spans="1:4" x14ac:dyDescent="0.25">
      <c r="A712" t="str">
        <v>successful</v>
      </c>
      <c r="B712">
        <v>27</v>
      </c>
      <c r="C712" t="str">
        <v>canceled</v>
      </c>
      <c r="D712">
        <v>0</v>
      </c>
    </row>
    <row r="713" spans="1:4" x14ac:dyDescent="0.25">
      <c r="A713" t="str">
        <v>successful</v>
      </c>
      <c r="B713">
        <v>11</v>
      </c>
      <c r="C713" t="str">
        <v>canceled</v>
      </c>
      <c r="D713">
        <v>0</v>
      </c>
    </row>
    <row r="714" spans="1:4" x14ac:dyDescent="0.25">
      <c r="A714" t="str">
        <v>successful</v>
      </c>
      <c r="B714">
        <v>26</v>
      </c>
      <c r="C714" t="str">
        <v>canceled</v>
      </c>
      <c r="D714">
        <v>1</v>
      </c>
    </row>
    <row r="715" spans="1:4" x14ac:dyDescent="0.25">
      <c r="A715" t="str">
        <v>successful</v>
      </c>
      <c r="B715">
        <v>77</v>
      </c>
      <c r="C715" t="str">
        <v>canceled</v>
      </c>
      <c r="D715">
        <v>6</v>
      </c>
    </row>
    <row r="716" spans="1:4" x14ac:dyDescent="0.25">
      <c r="A716" t="str">
        <v>successful</v>
      </c>
      <c r="B716">
        <v>136</v>
      </c>
      <c r="C716" t="str">
        <v>canceled</v>
      </c>
      <c r="D716">
        <v>0</v>
      </c>
    </row>
    <row r="717" spans="1:4" x14ac:dyDescent="0.25">
      <c r="A717" t="str">
        <v>successful</v>
      </c>
      <c r="B717">
        <v>157</v>
      </c>
      <c r="C717" t="str">
        <v>canceled</v>
      </c>
      <c r="D717">
        <v>6</v>
      </c>
    </row>
    <row r="718" spans="1:4" x14ac:dyDescent="0.25">
      <c r="A718" t="str">
        <v>successful</v>
      </c>
      <c r="B718">
        <v>158</v>
      </c>
      <c r="C718" t="str">
        <v>canceled</v>
      </c>
      <c r="D718">
        <v>0</v>
      </c>
    </row>
    <row r="719" spans="1:4" x14ac:dyDescent="0.25">
      <c r="A719" t="str">
        <v>successful</v>
      </c>
      <c r="B719">
        <v>27</v>
      </c>
      <c r="C719" t="str">
        <v>canceled</v>
      </c>
      <c r="D719">
        <v>0</v>
      </c>
    </row>
    <row r="720" spans="1:4" x14ac:dyDescent="0.25">
      <c r="A720" t="str">
        <v>successful</v>
      </c>
      <c r="B720">
        <v>23</v>
      </c>
      <c r="C720" t="str">
        <v>canceled</v>
      </c>
      <c r="D720">
        <v>3</v>
      </c>
    </row>
    <row r="721" spans="1:4" x14ac:dyDescent="0.25">
      <c r="A721" t="str">
        <v>successful</v>
      </c>
      <c r="B721">
        <v>17</v>
      </c>
      <c r="C721" t="str">
        <v>canceled</v>
      </c>
      <c r="D721">
        <v>0</v>
      </c>
    </row>
    <row r="722" spans="1:4" x14ac:dyDescent="0.25">
      <c r="A722" t="str">
        <v>successful</v>
      </c>
      <c r="B722">
        <v>37</v>
      </c>
      <c r="C722" t="str">
        <v>canceled</v>
      </c>
      <c r="D722">
        <v>8</v>
      </c>
    </row>
    <row r="723" spans="1:4" x14ac:dyDescent="0.25">
      <c r="A723" t="str">
        <v>successful</v>
      </c>
      <c r="B723">
        <v>65</v>
      </c>
      <c r="C723" t="str">
        <v>canceled</v>
      </c>
      <c r="D723">
        <v>34</v>
      </c>
    </row>
    <row r="724" spans="1:4" x14ac:dyDescent="0.25">
      <c r="A724" t="str">
        <v>successful</v>
      </c>
      <c r="B724">
        <v>18</v>
      </c>
      <c r="C724" t="str">
        <v>canceled</v>
      </c>
      <c r="D724">
        <v>1</v>
      </c>
    </row>
    <row r="725" spans="1:4" x14ac:dyDescent="0.25">
      <c r="A725" t="str">
        <v>successful</v>
      </c>
      <c r="B725">
        <v>25</v>
      </c>
      <c r="C725" t="str">
        <v>canceled</v>
      </c>
      <c r="D725">
        <v>38</v>
      </c>
    </row>
    <row r="726" spans="1:4" x14ac:dyDescent="0.25">
      <c r="A726" t="str">
        <v>successful</v>
      </c>
      <c r="B726">
        <v>104</v>
      </c>
      <c r="C726" t="str">
        <v>canceled</v>
      </c>
      <c r="D726">
        <v>104</v>
      </c>
    </row>
    <row r="727" spans="1:4" x14ac:dyDescent="0.25">
      <c r="A727" t="str">
        <v>successful</v>
      </c>
      <c r="B727">
        <v>108</v>
      </c>
      <c r="C727" t="str">
        <v>canceled</v>
      </c>
      <c r="D727">
        <v>86</v>
      </c>
    </row>
    <row r="728" spans="1:4" x14ac:dyDescent="0.25">
      <c r="A728" t="str">
        <v>successful</v>
      </c>
      <c r="B728">
        <v>38</v>
      </c>
      <c r="C728" t="str">
        <v>canceled</v>
      </c>
      <c r="D728">
        <v>356</v>
      </c>
    </row>
    <row r="729" spans="1:4" x14ac:dyDescent="0.25">
      <c r="A729" t="str">
        <v>successful</v>
      </c>
      <c r="B729">
        <v>88</v>
      </c>
      <c r="C729" t="str">
        <v>canceled</v>
      </c>
      <c r="D729">
        <v>45</v>
      </c>
    </row>
    <row r="730" spans="1:4" x14ac:dyDescent="0.25">
      <c r="A730" t="str">
        <v>successful</v>
      </c>
      <c r="B730">
        <v>82</v>
      </c>
      <c r="C730" t="str">
        <v>canceled</v>
      </c>
      <c r="D730">
        <v>38</v>
      </c>
    </row>
    <row r="731" spans="1:4" x14ac:dyDescent="0.25">
      <c r="A731" t="str">
        <v>successful</v>
      </c>
      <c r="B731">
        <v>126</v>
      </c>
      <c r="C731" t="str">
        <v>canceled</v>
      </c>
      <c r="D731">
        <v>35</v>
      </c>
    </row>
    <row r="732" spans="1:4" x14ac:dyDescent="0.25">
      <c r="A732" t="str">
        <v>successful</v>
      </c>
      <c r="B732">
        <v>133</v>
      </c>
      <c r="C732" t="str">
        <v>canceled</v>
      </c>
      <c r="D732">
        <v>24</v>
      </c>
    </row>
    <row r="733" spans="1:4" x14ac:dyDescent="0.25">
      <c r="A733" t="str">
        <v>successful</v>
      </c>
      <c r="B733">
        <v>47</v>
      </c>
      <c r="C733" t="str">
        <v>canceled</v>
      </c>
      <c r="D733">
        <v>100</v>
      </c>
    </row>
    <row r="734" spans="1:4" x14ac:dyDescent="0.25">
      <c r="A734" t="str">
        <v>successful</v>
      </c>
      <c r="B734">
        <v>58</v>
      </c>
      <c r="C734" t="str">
        <v>canceled</v>
      </c>
      <c r="D734">
        <v>1</v>
      </c>
    </row>
    <row r="735" spans="1:4" x14ac:dyDescent="0.25">
      <c r="A735" t="str">
        <v>successful</v>
      </c>
      <c r="B735">
        <v>32</v>
      </c>
      <c r="C735" t="str">
        <v>canceled</v>
      </c>
      <c r="D735">
        <v>122</v>
      </c>
    </row>
    <row r="736" spans="1:4" x14ac:dyDescent="0.25">
      <c r="A736" t="str">
        <v>successful</v>
      </c>
      <c r="B736">
        <v>37</v>
      </c>
      <c r="C736" t="str">
        <v>canceled</v>
      </c>
      <c r="D736">
        <v>11</v>
      </c>
    </row>
    <row r="737" spans="1:4" x14ac:dyDescent="0.25">
      <c r="A737" t="str">
        <v>successful</v>
      </c>
      <c r="B737">
        <v>87</v>
      </c>
      <c r="C737" t="str">
        <v>canceled</v>
      </c>
      <c r="D737">
        <v>248</v>
      </c>
    </row>
    <row r="738" spans="1:4" x14ac:dyDescent="0.25">
      <c r="A738" t="str">
        <v>successful</v>
      </c>
      <c r="B738">
        <v>15</v>
      </c>
      <c r="C738" t="str">
        <v>canceled</v>
      </c>
      <c r="D738">
        <v>1</v>
      </c>
    </row>
    <row r="739" spans="1:4" x14ac:dyDescent="0.25">
      <c r="A739" t="str">
        <v>successful</v>
      </c>
      <c r="B739">
        <v>27</v>
      </c>
      <c r="C739" t="str">
        <v>canceled</v>
      </c>
      <c r="D739">
        <v>19</v>
      </c>
    </row>
    <row r="740" spans="1:4" x14ac:dyDescent="0.25">
      <c r="A740" t="str">
        <v>successful</v>
      </c>
      <c r="B740">
        <v>19</v>
      </c>
      <c r="C740" t="str">
        <v>canceled</v>
      </c>
      <c r="D740">
        <v>135</v>
      </c>
    </row>
    <row r="741" spans="1:4" x14ac:dyDescent="0.25">
      <c r="A741" t="str">
        <v>successful</v>
      </c>
      <c r="B741">
        <v>17</v>
      </c>
      <c r="C741" t="str">
        <v>canceled</v>
      </c>
      <c r="D741">
        <v>9</v>
      </c>
    </row>
    <row r="742" spans="1:4" x14ac:dyDescent="0.25">
      <c r="A742" t="str">
        <v>successful</v>
      </c>
      <c r="B742">
        <v>26</v>
      </c>
      <c r="C742" t="str">
        <v>canceled</v>
      </c>
      <c r="D742">
        <v>3</v>
      </c>
    </row>
    <row r="743" spans="1:4" x14ac:dyDescent="0.25">
      <c r="A743" t="str">
        <v>successful</v>
      </c>
      <c r="B743">
        <v>28</v>
      </c>
      <c r="C743" t="str">
        <v>canceled</v>
      </c>
      <c r="D743">
        <v>7</v>
      </c>
    </row>
    <row r="744" spans="1:4" x14ac:dyDescent="0.25">
      <c r="A744" t="str">
        <v>successful</v>
      </c>
      <c r="B744">
        <v>37</v>
      </c>
      <c r="C744" t="str">
        <v>canceled</v>
      </c>
      <c r="D744">
        <v>4</v>
      </c>
    </row>
    <row r="745" spans="1:4" x14ac:dyDescent="0.25">
      <c r="A745" t="str">
        <v>successful</v>
      </c>
      <c r="B745">
        <v>128</v>
      </c>
      <c r="C745" t="str">
        <v>canceled</v>
      </c>
      <c r="D745">
        <v>44</v>
      </c>
    </row>
    <row r="746" spans="1:4" x14ac:dyDescent="0.25">
      <c r="A746" t="str">
        <v>successful</v>
      </c>
      <c r="B746">
        <v>10</v>
      </c>
      <c r="C746" t="str">
        <v>canceled</v>
      </c>
      <c r="D746">
        <v>90</v>
      </c>
    </row>
    <row r="747" spans="1:4" x14ac:dyDescent="0.25">
      <c r="A747" t="str">
        <v>successful</v>
      </c>
      <c r="B747">
        <v>83</v>
      </c>
      <c r="C747" t="str">
        <v>canceled</v>
      </c>
      <c r="D747">
        <v>8</v>
      </c>
    </row>
    <row r="748" spans="1:4" x14ac:dyDescent="0.25">
      <c r="A748" t="str">
        <v>successful</v>
      </c>
      <c r="B748">
        <v>46</v>
      </c>
      <c r="C748" t="str">
        <v>canceled</v>
      </c>
      <c r="D748">
        <v>11</v>
      </c>
    </row>
    <row r="749" spans="1:4" x14ac:dyDescent="0.25">
      <c r="A749" t="str">
        <v>successful</v>
      </c>
      <c r="B749">
        <v>90</v>
      </c>
      <c r="C749" t="str">
        <v>canceled</v>
      </c>
      <c r="D749">
        <v>41</v>
      </c>
    </row>
    <row r="750" spans="1:4" x14ac:dyDescent="0.25">
      <c r="A750" t="str">
        <v>successful</v>
      </c>
      <c r="B750">
        <v>81</v>
      </c>
      <c r="C750" t="str">
        <v>canceled</v>
      </c>
      <c r="D750">
        <v>15</v>
      </c>
    </row>
    <row r="751" spans="1:4" x14ac:dyDescent="0.25">
      <c r="A751" t="str">
        <v>successful</v>
      </c>
      <c r="B751">
        <v>32</v>
      </c>
      <c r="C751" t="str">
        <v>canceled</v>
      </c>
      <c r="D751">
        <v>9</v>
      </c>
    </row>
    <row r="752" spans="1:4" x14ac:dyDescent="0.25">
      <c r="A752" t="str">
        <v>successful</v>
      </c>
      <c r="B752">
        <v>20</v>
      </c>
      <c r="C752" t="str">
        <v>canceled</v>
      </c>
      <c r="D752">
        <v>50</v>
      </c>
    </row>
    <row r="753" spans="1:4" x14ac:dyDescent="0.25">
      <c r="A753" t="str">
        <v>successful</v>
      </c>
      <c r="B753">
        <v>70</v>
      </c>
      <c r="C753" t="str">
        <v>canceled</v>
      </c>
      <c r="D753">
        <v>34</v>
      </c>
    </row>
    <row r="754" spans="1:4" x14ac:dyDescent="0.25">
      <c r="A754" t="str">
        <v>successful</v>
      </c>
      <c r="B754">
        <v>168</v>
      </c>
      <c r="C754" t="str">
        <v>canceled</v>
      </c>
      <c r="D754">
        <v>0</v>
      </c>
    </row>
    <row r="755" spans="1:4" x14ac:dyDescent="0.25">
      <c r="A755" t="str">
        <v>successful</v>
      </c>
      <c r="B755">
        <v>34</v>
      </c>
      <c r="C755" t="str">
        <v>canceled</v>
      </c>
      <c r="D755">
        <v>0</v>
      </c>
    </row>
    <row r="756" spans="1:4" x14ac:dyDescent="0.25">
      <c r="A756" t="str">
        <v>successful</v>
      </c>
      <c r="B756">
        <v>48</v>
      </c>
      <c r="C756" t="str">
        <v>canceled</v>
      </c>
      <c r="D756">
        <v>276</v>
      </c>
    </row>
    <row r="757" spans="1:4" x14ac:dyDescent="0.25">
      <c r="A757" t="str">
        <v>successful</v>
      </c>
      <c r="B757">
        <v>48</v>
      </c>
      <c r="C757" t="str">
        <v>canceled</v>
      </c>
      <c r="D757">
        <v>16</v>
      </c>
    </row>
    <row r="758" spans="1:4" x14ac:dyDescent="0.25">
      <c r="A758" t="str">
        <v>successful</v>
      </c>
      <c r="B758">
        <v>221</v>
      </c>
      <c r="C758" t="str">
        <v>canceled</v>
      </c>
      <c r="D758">
        <v>224</v>
      </c>
    </row>
    <row r="759" spans="1:4" x14ac:dyDescent="0.25">
      <c r="A759" t="str">
        <v>successful</v>
      </c>
      <c r="B759">
        <v>107</v>
      </c>
      <c r="C759" t="str">
        <v>canceled</v>
      </c>
      <c r="D759">
        <v>140</v>
      </c>
    </row>
    <row r="760" spans="1:4" x14ac:dyDescent="0.25">
      <c r="A760" t="str">
        <v>successful</v>
      </c>
      <c r="B760">
        <v>45</v>
      </c>
      <c r="C760" t="str">
        <v>canceled</v>
      </c>
      <c r="D760">
        <v>15</v>
      </c>
    </row>
    <row r="761" spans="1:4" x14ac:dyDescent="0.25">
      <c r="A761" t="str">
        <v>successful</v>
      </c>
      <c r="B761">
        <v>36</v>
      </c>
      <c r="C761" t="str">
        <v>canceled</v>
      </c>
      <c r="D761">
        <v>37</v>
      </c>
    </row>
    <row r="762" spans="1:4" x14ac:dyDescent="0.25">
      <c r="A762" t="str">
        <v>successful</v>
      </c>
      <c r="B762">
        <v>101</v>
      </c>
      <c r="C762" t="str">
        <v>canceled</v>
      </c>
      <c r="D762">
        <v>0</v>
      </c>
    </row>
    <row r="763" spans="1:4" x14ac:dyDescent="0.25">
      <c r="A763" t="str">
        <v>successful</v>
      </c>
      <c r="B763">
        <v>62</v>
      </c>
      <c r="C763" t="str">
        <v>canceled</v>
      </c>
      <c r="D763">
        <v>46</v>
      </c>
    </row>
    <row r="764" spans="1:4" x14ac:dyDescent="0.25">
      <c r="A764" t="str">
        <v>successful</v>
      </c>
      <c r="B764">
        <v>32</v>
      </c>
      <c r="C764" t="str">
        <v>canceled</v>
      </c>
      <c r="D764">
        <v>1</v>
      </c>
    </row>
    <row r="765" spans="1:4" x14ac:dyDescent="0.25">
      <c r="A765" t="str">
        <v>successful</v>
      </c>
      <c r="B765">
        <v>89</v>
      </c>
      <c r="C765" t="str">
        <v>canceled</v>
      </c>
      <c r="D765">
        <v>323</v>
      </c>
    </row>
    <row r="766" spans="1:4" x14ac:dyDescent="0.25">
      <c r="A766" t="str">
        <v>successful</v>
      </c>
      <c r="B766">
        <v>93</v>
      </c>
      <c r="C766" t="str">
        <v>failed</v>
      </c>
      <c r="D766">
        <v>5</v>
      </c>
    </row>
    <row r="767" spans="1:4" x14ac:dyDescent="0.25">
      <c r="A767" t="str">
        <v>successful</v>
      </c>
      <c r="B767">
        <v>98</v>
      </c>
      <c r="C767" t="str">
        <v>failed</v>
      </c>
      <c r="D767">
        <v>17</v>
      </c>
    </row>
    <row r="768" spans="1:4" x14ac:dyDescent="0.25">
      <c r="A768" t="str">
        <v>successful</v>
      </c>
      <c r="B768">
        <v>82</v>
      </c>
      <c r="C768" t="str">
        <v>failed</v>
      </c>
      <c r="D768">
        <v>3</v>
      </c>
    </row>
    <row r="769" spans="1:4" x14ac:dyDescent="0.25">
      <c r="A769" t="str">
        <v>successful</v>
      </c>
      <c r="B769">
        <v>116</v>
      </c>
      <c r="C769" t="str">
        <v>failed</v>
      </c>
      <c r="D769">
        <v>2</v>
      </c>
    </row>
    <row r="770" spans="1:4" x14ac:dyDescent="0.25">
      <c r="A770" t="str">
        <v>successful</v>
      </c>
      <c r="B770">
        <v>52</v>
      </c>
      <c r="C770" t="str">
        <v>failed</v>
      </c>
      <c r="D770">
        <v>6</v>
      </c>
    </row>
    <row r="771" spans="1:4" x14ac:dyDescent="0.25">
      <c r="A771" t="str">
        <v>successful</v>
      </c>
      <c r="B771">
        <v>23</v>
      </c>
      <c r="C771" t="str">
        <v>failed</v>
      </c>
      <c r="D771">
        <v>0</v>
      </c>
    </row>
    <row r="772" spans="1:4" x14ac:dyDescent="0.25">
      <c r="A772" t="str">
        <v>successful</v>
      </c>
      <c r="B772">
        <v>77</v>
      </c>
      <c r="C772" t="str">
        <v>failed</v>
      </c>
      <c r="D772">
        <v>1</v>
      </c>
    </row>
    <row r="773" spans="1:4" x14ac:dyDescent="0.25">
      <c r="A773" t="str">
        <v>successful</v>
      </c>
      <c r="B773">
        <v>49</v>
      </c>
      <c r="C773" t="str">
        <v>failed</v>
      </c>
      <c r="D773">
        <v>3</v>
      </c>
    </row>
    <row r="774" spans="1:4" x14ac:dyDescent="0.25">
      <c r="A774" t="str">
        <v>successful</v>
      </c>
      <c r="B774">
        <v>59</v>
      </c>
      <c r="C774" t="str">
        <v>failed</v>
      </c>
      <c r="D774">
        <v>13</v>
      </c>
    </row>
    <row r="775" spans="1:4" x14ac:dyDescent="0.25">
      <c r="A775" t="str">
        <v>successful</v>
      </c>
      <c r="B775">
        <v>113</v>
      </c>
      <c r="C775" t="str">
        <v>failed</v>
      </c>
      <c r="D775">
        <v>1</v>
      </c>
    </row>
    <row r="776" spans="1:4" x14ac:dyDescent="0.25">
      <c r="A776" t="str">
        <v>successful</v>
      </c>
      <c r="B776">
        <v>34</v>
      </c>
      <c r="C776" t="str">
        <v>failed</v>
      </c>
      <c r="D776">
        <v>1</v>
      </c>
    </row>
    <row r="777" spans="1:4" x14ac:dyDescent="0.25">
      <c r="A777" t="str">
        <v>successful</v>
      </c>
      <c r="B777">
        <v>42</v>
      </c>
      <c r="C777" t="str">
        <v>failed</v>
      </c>
      <c r="D777">
        <v>9</v>
      </c>
    </row>
    <row r="778" spans="1:4" x14ac:dyDescent="0.25">
      <c r="A778" t="str">
        <v>successful</v>
      </c>
      <c r="B778">
        <v>42</v>
      </c>
      <c r="C778" t="str">
        <v>failed</v>
      </c>
      <c r="D778">
        <v>0</v>
      </c>
    </row>
    <row r="779" spans="1:4" x14ac:dyDescent="0.25">
      <c r="A779" t="str">
        <v>successful</v>
      </c>
      <c r="B779">
        <v>49</v>
      </c>
      <c r="C779" t="str">
        <v>failed</v>
      </c>
      <c r="D779">
        <v>2</v>
      </c>
    </row>
    <row r="780" spans="1:4" x14ac:dyDescent="0.25">
      <c r="A780" t="str">
        <v>successful</v>
      </c>
      <c r="B780">
        <v>56</v>
      </c>
      <c r="C780" t="str">
        <v>failed</v>
      </c>
      <c r="D780">
        <v>1</v>
      </c>
    </row>
    <row r="781" spans="1:4" x14ac:dyDescent="0.25">
      <c r="A781" t="str">
        <v>successful</v>
      </c>
      <c r="B781">
        <v>25</v>
      </c>
      <c r="C781" t="str">
        <v>failed</v>
      </c>
      <c r="D781">
        <v>10</v>
      </c>
    </row>
    <row r="782" spans="1:4" x14ac:dyDescent="0.25">
      <c r="A782" t="str">
        <v>successful</v>
      </c>
      <c r="B782">
        <v>52</v>
      </c>
      <c r="C782" t="str">
        <v>failed</v>
      </c>
      <c r="D782">
        <v>3</v>
      </c>
    </row>
    <row r="783" spans="1:4" x14ac:dyDescent="0.25">
      <c r="A783" t="str">
        <v>successful</v>
      </c>
      <c r="B783">
        <v>34</v>
      </c>
      <c r="C783" t="str">
        <v>failed</v>
      </c>
      <c r="D783">
        <v>2</v>
      </c>
    </row>
    <row r="784" spans="1:4" x14ac:dyDescent="0.25">
      <c r="A784" t="str">
        <v>successful</v>
      </c>
      <c r="B784">
        <v>67</v>
      </c>
      <c r="C784" t="str">
        <v>failed</v>
      </c>
      <c r="D784">
        <v>2</v>
      </c>
    </row>
    <row r="785" spans="1:4" x14ac:dyDescent="0.25">
      <c r="A785" t="str">
        <v>successful</v>
      </c>
      <c r="B785">
        <v>70</v>
      </c>
      <c r="C785" t="str">
        <v>failed</v>
      </c>
      <c r="D785">
        <v>1</v>
      </c>
    </row>
    <row r="786" spans="1:4" x14ac:dyDescent="0.25">
      <c r="A786" t="str">
        <v>successful</v>
      </c>
      <c r="B786">
        <v>89</v>
      </c>
      <c r="C786" t="str">
        <v>failed</v>
      </c>
      <c r="D786">
        <v>14</v>
      </c>
    </row>
    <row r="787" spans="1:4" x14ac:dyDescent="0.25">
      <c r="A787" t="str">
        <v>successful</v>
      </c>
      <c r="B787">
        <v>107</v>
      </c>
      <c r="C787" t="str">
        <v>failed</v>
      </c>
      <c r="D787">
        <v>0</v>
      </c>
    </row>
    <row r="788" spans="1:4" x14ac:dyDescent="0.25">
      <c r="A788" t="str">
        <v>successful</v>
      </c>
      <c r="B788">
        <v>159</v>
      </c>
      <c r="C788" t="str">
        <v>failed</v>
      </c>
      <c r="D788">
        <v>0</v>
      </c>
    </row>
    <row r="789" spans="1:4" x14ac:dyDescent="0.25">
      <c r="A789" t="str">
        <v>successful</v>
      </c>
      <c r="B789">
        <v>181</v>
      </c>
      <c r="C789" t="str">
        <v>failed</v>
      </c>
      <c r="D789">
        <v>4</v>
      </c>
    </row>
    <row r="790" spans="1:4" x14ac:dyDescent="0.25">
      <c r="A790" t="str">
        <v>successful</v>
      </c>
      <c r="B790">
        <v>131</v>
      </c>
      <c r="C790" t="str">
        <v>failed</v>
      </c>
      <c r="D790">
        <v>3</v>
      </c>
    </row>
    <row r="791" spans="1:4" x14ac:dyDescent="0.25">
      <c r="A791" t="str">
        <v>successful</v>
      </c>
      <c r="B791">
        <v>125</v>
      </c>
      <c r="C791" t="str">
        <v>failed</v>
      </c>
      <c r="D791">
        <v>0</v>
      </c>
    </row>
    <row r="792" spans="1:4" x14ac:dyDescent="0.25">
      <c r="A792" t="str">
        <v>successful</v>
      </c>
      <c r="B792">
        <v>61</v>
      </c>
      <c r="C792" t="str">
        <v>failed</v>
      </c>
      <c r="D792">
        <v>5</v>
      </c>
    </row>
    <row r="793" spans="1:4" x14ac:dyDescent="0.25">
      <c r="A793" t="str">
        <v>successful</v>
      </c>
      <c r="B793">
        <v>90</v>
      </c>
      <c r="C793" t="str">
        <v>failed</v>
      </c>
      <c r="D793">
        <v>47</v>
      </c>
    </row>
    <row r="794" spans="1:4" x14ac:dyDescent="0.25">
      <c r="A794" t="str">
        <v>successful</v>
      </c>
      <c r="B794">
        <v>35</v>
      </c>
      <c r="C794" t="str">
        <v>failed</v>
      </c>
      <c r="D794">
        <v>0</v>
      </c>
    </row>
    <row r="795" spans="1:4" x14ac:dyDescent="0.25">
      <c r="A795" t="str">
        <v>successful</v>
      </c>
      <c r="B795">
        <v>90</v>
      </c>
      <c r="C795" t="str">
        <v>failed</v>
      </c>
      <c r="D795">
        <v>10</v>
      </c>
    </row>
    <row r="796" spans="1:4" x14ac:dyDescent="0.25">
      <c r="A796" t="str">
        <v>successful</v>
      </c>
      <c r="B796">
        <v>4</v>
      </c>
      <c r="C796" t="str">
        <v>failed</v>
      </c>
      <c r="D796">
        <v>11</v>
      </c>
    </row>
    <row r="797" spans="1:4" x14ac:dyDescent="0.25">
      <c r="A797" t="str">
        <v>successful</v>
      </c>
      <c r="B797">
        <v>120</v>
      </c>
      <c r="C797" t="str">
        <v>failed</v>
      </c>
      <c r="D797">
        <v>2</v>
      </c>
    </row>
    <row r="798" spans="1:4" x14ac:dyDescent="0.25">
      <c r="A798" t="str">
        <v>successful</v>
      </c>
      <c r="B798">
        <v>14</v>
      </c>
      <c r="C798" t="str">
        <v>failed</v>
      </c>
      <c r="D798">
        <v>2</v>
      </c>
    </row>
    <row r="799" spans="1:4" x14ac:dyDescent="0.25">
      <c r="A799" t="str">
        <v>successful</v>
      </c>
      <c r="B799">
        <v>27</v>
      </c>
      <c r="C799" t="str">
        <v>failed</v>
      </c>
      <c r="D799">
        <v>22</v>
      </c>
    </row>
    <row r="800" spans="1:4" x14ac:dyDescent="0.25">
      <c r="A800" t="str">
        <v>successful</v>
      </c>
      <c r="B800">
        <v>49</v>
      </c>
      <c r="C800" t="str">
        <v>failed</v>
      </c>
      <c r="D800">
        <v>8</v>
      </c>
    </row>
    <row r="801" spans="1:4" x14ac:dyDescent="0.25">
      <c r="A801" t="str">
        <v>successful</v>
      </c>
      <c r="B801">
        <v>102</v>
      </c>
      <c r="C801" t="str">
        <v>failed</v>
      </c>
      <c r="D801">
        <v>6</v>
      </c>
    </row>
    <row r="802" spans="1:4" x14ac:dyDescent="0.25">
      <c r="A802" t="str">
        <v>successful</v>
      </c>
      <c r="B802">
        <v>3</v>
      </c>
      <c r="C802" t="str">
        <v>failed</v>
      </c>
      <c r="D802">
        <v>1</v>
      </c>
    </row>
    <row r="803" spans="1:4" x14ac:dyDescent="0.25">
      <c r="A803" t="str">
        <v>successful</v>
      </c>
      <c r="B803">
        <v>25</v>
      </c>
      <c r="C803" t="str">
        <v>failed</v>
      </c>
      <c r="D803">
        <v>3</v>
      </c>
    </row>
    <row r="804" spans="1:4" x14ac:dyDescent="0.25">
      <c r="A804" t="str">
        <v>successful</v>
      </c>
      <c r="B804">
        <v>118</v>
      </c>
      <c r="C804" t="str">
        <v>failed</v>
      </c>
      <c r="D804">
        <v>0</v>
      </c>
    </row>
    <row r="805" spans="1:4" x14ac:dyDescent="0.25">
      <c r="A805" t="str">
        <v>successful</v>
      </c>
      <c r="B805">
        <v>57</v>
      </c>
      <c r="C805" t="str">
        <v>failed</v>
      </c>
      <c r="D805">
        <v>0</v>
      </c>
    </row>
    <row r="806" spans="1:4" x14ac:dyDescent="0.25">
      <c r="A806" t="str">
        <v>successful</v>
      </c>
      <c r="B806">
        <v>11</v>
      </c>
      <c r="C806" t="str">
        <v>failed</v>
      </c>
      <c r="D806">
        <v>0</v>
      </c>
    </row>
    <row r="807" spans="1:4" x14ac:dyDescent="0.25">
      <c r="A807" t="str">
        <v>successful</v>
      </c>
      <c r="B807">
        <v>33</v>
      </c>
      <c r="C807" t="str">
        <v>failed</v>
      </c>
      <c r="D807">
        <v>0</v>
      </c>
    </row>
    <row r="808" spans="1:4" x14ac:dyDescent="0.25">
      <c r="A808" t="str">
        <v>successful</v>
      </c>
      <c r="B808">
        <v>40</v>
      </c>
      <c r="C808" t="str">
        <v>failed</v>
      </c>
      <c r="D808">
        <v>0</v>
      </c>
    </row>
    <row r="809" spans="1:4" x14ac:dyDescent="0.25">
      <c r="A809" t="str">
        <v>successful</v>
      </c>
      <c r="B809">
        <v>50</v>
      </c>
      <c r="C809" t="str">
        <v>failed</v>
      </c>
      <c r="D809">
        <v>3</v>
      </c>
    </row>
    <row r="810" spans="1:4" x14ac:dyDescent="0.25">
      <c r="A810" t="str">
        <v>successful</v>
      </c>
      <c r="B810">
        <v>38</v>
      </c>
      <c r="C810" t="str">
        <v>failed</v>
      </c>
      <c r="D810">
        <v>0</v>
      </c>
    </row>
    <row r="811" spans="1:4" x14ac:dyDescent="0.25">
      <c r="A811" t="str">
        <v>successful</v>
      </c>
      <c r="B811">
        <v>96</v>
      </c>
      <c r="C811" t="str">
        <v>failed</v>
      </c>
      <c r="D811">
        <v>0</v>
      </c>
    </row>
    <row r="812" spans="1:4" x14ac:dyDescent="0.25">
      <c r="A812" t="str">
        <v>successful</v>
      </c>
      <c r="B812">
        <v>48</v>
      </c>
      <c r="C812" t="str">
        <v>failed</v>
      </c>
      <c r="D812">
        <v>1</v>
      </c>
    </row>
    <row r="813" spans="1:4" x14ac:dyDescent="0.25">
      <c r="A813" t="str">
        <v>successful</v>
      </c>
      <c r="B813">
        <v>33</v>
      </c>
      <c r="C813" t="str">
        <v>canceled</v>
      </c>
      <c r="D813">
        <v>2</v>
      </c>
    </row>
    <row r="814" spans="1:4" x14ac:dyDescent="0.25">
      <c r="A814" t="str">
        <v>successful</v>
      </c>
      <c r="B814">
        <v>226</v>
      </c>
      <c r="C814" t="str">
        <v>canceled</v>
      </c>
      <c r="D814">
        <v>0</v>
      </c>
    </row>
    <row r="815" spans="1:4" x14ac:dyDescent="0.25">
      <c r="A815" t="str">
        <v>successful</v>
      </c>
      <c r="B815">
        <v>14</v>
      </c>
      <c r="C815" t="str">
        <v>canceled</v>
      </c>
      <c r="D815">
        <v>0</v>
      </c>
    </row>
    <row r="816" spans="1:4" x14ac:dyDescent="0.25">
      <c r="A816" t="str">
        <v>successful</v>
      </c>
      <c r="B816">
        <v>20</v>
      </c>
      <c r="C816" t="str">
        <v>canceled</v>
      </c>
      <c r="D816">
        <v>1</v>
      </c>
    </row>
    <row r="817" spans="1:4" x14ac:dyDescent="0.25">
      <c r="A817" t="str">
        <v>successful</v>
      </c>
      <c r="B817">
        <v>25</v>
      </c>
      <c r="C817" t="str">
        <v>canceled</v>
      </c>
      <c r="D817">
        <v>7</v>
      </c>
    </row>
    <row r="818" spans="1:4" x14ac:dyDescent="0.25">
      <c r="A818" t="str">
        <v>successful</v>
      </c>
      <c r="B818">
        <v>90</v>
      </c>
      <c r="C818" t="str">
        <v>canceled</v>
      </c>
      <c r="D818">
        <v>3</v>
      </c>
    </row>
    <row r="819" spans="1:4" x14ac:dyDescent="0.25">
      <c r="A819" t="str">
        <v>successful</v>
      </c>
      <c r="B819">
        <v>11</v>
      </c>
      <c r="C819" t="str">
        <v>canceled</v>
      </c>
      <c r="D819">
        <v>0</v>
      </c>
    </row>
    <row r="820" spans="1:4" x14ac:dyDescent="0.25">
      <c r="A820" t="str">
        <v>successful</v>
      </c>
      <c r="B820">
        <v>55</v>
      </c>
      <c r="C820" t="str">
        <v>canceled</v>
      </c>
      <c r="D820">
        <v>0</v>
      </c>
    </row>
    <row r="821" spans="1:4" x14ac:dyDescent="0.25">
      <c r="A821" t="str">
        <v>successful</v>
      </c>
      <c r="B821">
        <v>30</v>
      </c>
      <c r="C821" t="str">
        <v>canceled</v>
      </c>
      <c r="D821">
        <v>0</v>
      </c>
    </row>
    <row r="822" spans="1:4" x14ac:dyDescent="0.25">
      <c r="A822" t="str">
        <v>successful</v>
      </c>
      <c r="B822">
        <v>28</v>
      </c>
      <c r="C822" t="str">
        <v>canceled</v>
      </c>
      <c r="D822">
        <v>0</v>
      </c>
    </row>
    <row r="823" spans="1:4" x14ac:dyDescent="0.25">
      <c r="A823" t="str">
        <v>successful</v>
      </c>
      <c r="B823">
        <v>45</v>
      </c>
      <c r="C823" t="str">
        <v>failed</v>
      </c>
      <c r="D823">
        <v>6</v>
      </c>
    </row>
    <row r="824" spans="1:4" x14ac:dyDescent="0.25">
      <c r="A824" t="str">
        <v>successful</v>
      </c>
      <c r="B824">
        <v>13</v>
      </c>
      <c r="C824" t="str">
        <v>failed</v>
      </c>
      <c r="D824">
        <v>1</v>
      </c>
    </row>
    <row r="825" spans="1:4" x14ac:dyDescent="0.25">
      <c r="A825" t="str">
        <v>successful</v>
      </c>
      <c r="B825">
        <v>40</v>
      </c>
      <c r="C825" t="str">
        <v>failed</v>
      </c>
      <c r="D825">
        <v>2</v>
      </c>
    </row>
    <row r="826" spans="1:4" x14ac:dyDescent="0.25">
      <c r="A826" t="str">
        <v>successful</v>
      </c>
      <c r="B826">
        <v>21</v>
      </c>
      <c r="C826" t="str">
        <v>failed</v>
      </c>
      <c r="D826">
        <v>0</v>
      </c>
    </row>
    <row r="827" spans="1:4" x14ac:dyDescent="0.25">
      <c r="A827" t="str">
        <v>successful</v>
      </c>
      <c r="B827">
        <v>134</v>
      </c>
      <c r="C827" t="str">
        <v>failed</v>
      </c>
      <c r="D827">
        <v>3</v>
      </c>
    </row>
    <row r="828" spans="1:4" x14ac:dyDescent="0.25">
      <c r="A828" t="str">
        <v>successful</v>
      </c>
      <c r="B828">
        <v>20</v>
      </c>
      <c r="C828" t="str">
        <v>failed</v>
      </c>
      <c r="D828">
        <v>3</v>
      </c>
    </row>
    <row r="829" spans="1:4" x14ac:dyDescent="0.25">
      <c r="A829" t="str">
        <v>successful</v>
      </c>
      <c r="B829">
        <v>19</v>
      </c>
      <c r="C829" t="str">
        <v>failed</v>
      </c>
      <c r="D829">
        <v>0</v>
      </c>
    </row>
    <row r="830" spans="1:4" x14ac:dyDescent="0.25">
      <c r="A830" t="str">
        <v>successful</v>
      </c>
      <c r="B830">
        <v>209</v>
      </c>
      <c r="C830" t="str">
        <v>failed</v>
      </c>
      <c r="D830">
        <v>6</v>
      </c>
    </row>
    <row r="831" spans="1:4" x14ac:dyDescent="0.25">
      <c r="A831" t="str">
        <v>successful</v>
      </c>
      <c r="B831">
        <v>38</v>
      </c>
      <c r="C831" t="str">
        <v>failed</v>
      </c>
      <c r="D831">
        <v>0</v>
      </c>
    </row>
    <row r="832" spans="1:4" x14ac:dyDescent="0.25">
      <c r="A832" t="str">
        <v>successful</v>
      </c>
      <c r="B832">
        <v>24</v>
      </c>
      <c r="C832" t="str">
        <v>failed</v>
      </c>
      <c r="D832">
        <v>19</v>
      </c>
    </row>
    <row r="833" spans="1:4" x14ac:dyDescent="0.25">
      <c r="A833" t="str">
        <v>successful</v>
      </c>
      <c r="B833">
        <v>8</v>
      </c>
      <c r="C833" t="str">
        <v>failed</v>
      </c>
      <c r="D833">
        <v>1</v>
      </c>
    </row>
    <row r="834" spans="1:4" x14ac:dyDescent="0.25">
      <c r="A834" t="str">
        <v>successful</v>
      </c>
      <c r="B834">
        <v>179</v>
      </c>
      <c r="C834" t="str">
        <v>failed</v>
      </c>
      <c r="D834">
        <v>2</v>
      </c>
    </row>
    <row r="835" spans="1:4" x14ac:dyDescent="0.25">
      <c r="A835" t="str">
        <v>successful</v>
      </c>
      <c r="B835">
        <v>26</v>
      </c>
      <c r="C835" t="str">
        <v>failed</v>
      </c>
      <c r="D835">
        <v>0</v>
      </c>
    </row>
    <row r="836" spans="1:4" x14ac:dyDescent="0.25">
      <c r="A836" t="str">
        <v>successful</v>
      </c>
      <c r="B836">
        <v>131</v>
      </c>
      <c r="C836" t="str">
        <v>failed</v>
      </c>
      <c r="D836">
        <v>11</v>
      </c>
    </row>
    <row r="837" spans="1:4" x14ac:dyDescent="0.25">
      <c r="A837" t="str">
        <v>successful</v>
      </c>
      <c r="B837">
        <v>14</v>
      </c>
      <c r="C837" t="str">
        <v>failed</v>
      </c>
      <c r="D837">
        <v>0</v>
      </c>
    </row>
    <row r="838" spans="1:4" x14ac:dyDescent="0.25">
      <c r="A838" t="str">
        <v>successful</v>
      </c>
      <c r="B838">
        <v>174</v>
      </c>
      <c r="C838" t="str">
        <v>failed</v>
      </c>
      <c r="D838">
        <v>0</v>
      </c>
    </row>
    <row r="839" spans="1:4" x14ac:dyDescent="0.25">
      <c r="A839" t="str">
        <v>successful</v>
      </c>
      <c r="B839">
        <v>191</v>
      </c>
      <c r="C839" t="str">
        <v>failed</v>
      </c>
      <c r="D839">
        <v>1</v>
      </c>
    </row>
    <row r="840" spans="1:4" x14ac:dyDescent="0.25">
      <c r="A840" t="str">
        <v>successful</v>
      </c>
      <c r="B840">
        <v>38</v>
      </c>
      <c r="C840" t="str">
        <v>failed</v>
      </c>
      <c r="D840">
        <v>3</v>
      </c>
    </row>
    <row r="841" spans="1:4" x14ac:dyDescent="0.25">
      <c r="A841" t="str">
        <v>successful</v>
      </c>
      <c r="B841">
        <v>22</v>
      </c>
      <c r="C841" t="str">
        <v>failed</v>
      </c>
      <c r="D841">
        <v>1</v>
      </c>
    </row>
    <row r="842" spans="1:4" x14ac:dyDescent="0.25">
      <c r="A842" t="str">
        <v>successful</v>
      </c>
      <c r="B842">
        <v>149</v>
      </c>
      <c r="C842" t="str">
        <v>failed</v>
      </c>
      <c r="D842">
        <v>15</v>
      </c>
    </row>
    <row r="843" spans="1:4" x14ac:dyDescent="0.25">
      <c r="A843" t="str">
        <v>successful</v>
      </c>
      <c r="B843">
        <v>56</v>
      </c>
      <c r="C843" t="str">
        <v>failed</v>
      </c>
      <c r="D843">
        <v>2</v>
      </c>
    </row>
    <row r="844" spans="1:4" x14ac:dyDescent="0.25">
      <c r="A844" t="str">
        <v>successful</v>
      </c>
      <c r="B844">
        <v>19</v>
      </c>
      <c r="C844" t="str">
        <v>failed</v>
      </c>
      <c r="D844">
        <v>1</v>
      </c>
    </row>
    <row r="845" spans="1:4" x14ac:dyDescent="0.25">
      <c r="A845" t="str">
        <v>successful</v>
      </c>
      <c r="B845">
        <v>70</v>
      </c>
      <c r="C845" t="str">
        <v>failed</v>
      </c>
      <c r="D845">
        <v>1</v>
      </c>
    </row>
    <row r="846" spans="1:4" x14ac:dyDescent="0.25">
      <c r="A846" t="str">
        <v>successful</v>
      </c>
      <c r="B846">
        <v>81</v>
      </c>
      <c r="C846" t="str">
        <v>failed</v>
      </c>
      <c r="D846">
        <v>0</v>
      </c>
    </row>
    <row r="847" spans="1:4" x14ac:dyDescent="0.25">
      <c r="A847" t="str">
        <v>successful</v>
      </c>
      <c r="B847">
        <v>32</v>
      </c>
      <c r="C847" t="str">
        <v>failed</v>
      </c>
      <c r="D847">
        <v>1</v>
      </c>
    </row>
    <row r="848" spans="1:4" x14ac:dyDescent="0.25">
      <c r="A848" t="str">
        <v>successful</v>
      </c>
      <c r="B848">
        <v>26</v>
      </c>
      <c r="C848" t="str">
        <v>failed</v>
      </c>
      <c r="D848">
        <v>11</v>
      </c>
    </row>
    <row r="849" spans="1:4" x14ac:dyDescent="0.25">
      <c r="A849" t="str">
        <v>successful</v>
      </c>
      <c r="B849">
        <v>105</v>
      </c>
      <c r="C849" t="str">
        <v>failed</v>
      </c>
      <c r="D849">
        <v>0</v>
      </c>
    </row>
    <row r="850" spans="1:4" x14ac:dyDescent="0.25">
      <c r="A850" t="str">
        <v>successful</v>
      </c>
      <c r="B850">
        <v>29</v>
      </c>
      <c r="C850" t="str">
        <v>failed</v>
      </c>
      <c r="D850">
        <v>1</v>
      </c>
    </row>
    <row r="851" spans="1:4" x14ac:dyDescent="0.25">
      <c r="A851" t="str">
        <v>successful</v>
      </c>
      <c r="B851">
        <v>8</v>
      </c>
      <c r="C851" t="str">
        <v>failed</v>
      </c>
      <c r="D851">
        <v>6</v>
      </c>
    </row>
    <row r="852" spans="1:4" x14ac:dyDescent="0.25">
      <c r="A852" t="str">
        <v>successful</v>
      </c>
      <c r="B852">
        <v>89</v>
      </c>
      <c r="C852" t="str">
        <v>failed</v>
      </c>
      <c r="D852">
        <v>7</v>
      </c>
    </row>
    <row r="853" spans="1:4" x14ac:dyDescent="0.25">
      <c r="A853" t="str">
        <v>successful</v>
      </c>
      <c r="B853">
        <v>44</v>
      </c>
      <c r="C853" t="str">
        <v>failed</v>
      </c>
      <c r="D853">
        <v>0</v>
      </c>
    </row>
    <row r="854" spans="1:4" x14ac:dyDescent="0.25">
      <c r="A854" t="str">
        <v>successful</v>
      </c>
      <c r="B854">
        <v>246</v>
      </c>
      <c r="C854" t="str">
        <v>failed</v>
      </c>
      <c r="D854">
        <v>16</v>
      </c>
    </row>
    <row r="855" spans="1:4" x14ac:dyDescent="0.25">
      <c r="A855" t="str">
        <v>successful</v>
      </c>
      <c r="B855">
        <v>120</v>
      </c>
      <c r="C855" t="str">
        <v>failed</v>
      </c>
      <c r="D855">
        <v>0</v>
      </c>
    </row>
    <row r="856" spans="1:4" x14ac:dyDescent="0.25">
      <c r="A856" t="str">
        <v>successful</v>
      </c>
      <c r="B856">
        <v>26</v>
      </c>
      <c r="C856" t="str">
        <v>failed</v>
      </c>
      <c r="D856">
        <v>0</v>
      </c>
    </row>
    <row r="857" spans="1:4" x14ac:dyDescent="0.25">
      <c r="A857" t="str">
        <v>successful</v>
      </c>
      <c r="B857">
        <v>45</v>
      </c>
      <c r="C857" t="str">
        <v>failed</v>
      </c>
      <c r="D857">
        <v>0</v>
      </c>
    </row>
    <row r="858" spans="1:4" x14ac:dyDescent="0.25">
      <c r="A858" t="str">
        <v>successful</v>
      </c>
      <c r="B858">
        <v>20</v>
      </c>
      <c r="C858" t="str">
        <v>failed</v>
      </c>
      <c r="D858">
        <v>12</v>
      </c>
    </row>
    <row r="859" spans="1:4" x14ac:dyDescent="0.25">
      <c r="A859" t="str">
        <v>successful</v>
      </c>
      <c r="B859">
        <v>47</v>
      </c>
      <c r="C859" t="str">
        <v>failed</v>
      </c>
      <c r="D859">
        <v>1</v>
      </c>
    </row>
    <row r="860" spans="1:4" x14ac:dyDescent="0.25">
      <c r="A860" t="str">
        <v>successful</v>
      </c>
      <c r="B860">
        <v>13</v>
      </c>
      <c r="C860" t="str">
        <v>failed</v>
      </c>
      <c r="D860">
        <v>3</v>
      </c>
    </row>
    <row r="861" spans="1:4" x14ac:dyDescent="0.25">
      <c r="A861" t="str">
        <v>successful</v>
      </c>
      <c r="B861">
        <v>183</v>
      </c>
      <c r="C861" t="str">
        <v>failed</v>
      </c>
      <c r="D861">
        <v>1</v>
      </c>
    </row>
    <row r="862" spans="1:4" x14ac:dyDescent="0.25">
      <c r="A862" t="str">
        <v>successful</v>
      </c>
      <c r="B862">
        <v>21</v>
      </c>
      <c r="C862" t="str">
        <v>failed</v>
      </c>
      <c r="D862">
        <v>4</v>
      </c>
    </row>
    <row r="863" spans="1:4" x14ac:dyDescent="0.25">
      <c r="A863" t="str">
        <v>successful</v>
      </c>
      <c r="B863">
        <v>42</v>
      </c>
      <c r="C863" t="str">
        <v>canceled</v>
      </c>
      <c r="D863">
        <v>1</v>
      </c>
    </row>
    <row r="864" spans="1:4" x14ac:dyDescent="0.25">
      <c r="A864" t="str">
        <v>successful</v>
      </c>
      <c r="B864">
        <v>54</v>
      </c>
      <c r="C864" t="str">
        <v>canceled</v>
      </c>
      <c r="D864">
        <v>0</v>
      </c>
    </row>
    <row r="865" spans="1:4" x14ac:dyDescent="0.25">
      <c r="A865" t="str">
        <v>successful</v>
      </c>
      <c r="B865">
        <v>38</v>
      </c>
      <c r="C865" t="str">
        <v>canceled</v>
      </c>
      <c r="D865">
        <v>2</v>
      </c>
    </row>
    <row r="866" spans="1:4" x14ac:dyDescent="0.25">
      <c r="A866" t="str">
        <v>successful</v>
      </c>
      <c r="B866">
        <v>64</v>
      </c>
      <c r="C866" t="str">
        <v>canceled</v>
      </c>
      <c r="D866">
        <v>1</v>
      </c>
    </row>
    <row r="867" spans="1:4" x14ac:dyDescent="0.25">
      <c r="A867" t="str">
        <v>successful</v>
      </c>
      <c r="B867">
        <v>13</v>
      </c>
      <c r="C867" t="str">
        <v>canceled</v>
      </c>
      <c r="D867">
        <v>1</v>
      </c>
    </row>
    <row r="868" spans="1:4" x14ac:dyDescent="0.25">
      <c r="A868" t="str">
        <v>successful</v>
      </c>
      <c r="B868">
        <v>33</v>
      </c>
      <c r="C868" t="str">
        <v>canceled</v>
      </c>
      <c r="D868">
        <v>59</v>
      </c>
    </row>
    <row r="869" spans="1:4" x14ac:dyDescent="0.25">
      <c r="A869" t="str">
        <v>successful</v>
      </c>
      <c r="B869">
        <v>52</v>
      </c>
      <c r="C869" t="str">
        <v>canceled</v>
      </c>
      <c r="D869">
        <v>13</v>
      </c>
    </row>
    <row r="870" spans="1:4" x14ac:dyDescent="0.25">
      <c r="A870" t="str">
        <v>successful</v>
      </c>
      <c r="B870">
        <v>107</v>
      </c>
      <c r="C870" t="str">
        <v>canceled</v>
      </c>
      <c r="D870">
        <v>22</v>
      </c>
    </row>
    <row r="871" spans="1:4" x14ac:dyDescent="0.25">
      <c r="A871" t="str">
        <v>successful</v>
      </c>
      <c r="B871">
        <v>11</v>
      </c>
      <c r="C871" t="str">
        <v>canceled</v>
      </c>
      <c r="D871">
        <v>0</v>
      </c>
    </row>
    <row r="872" spans="1:4" x14ac:dyDescent="0.25">
      <c r="A872" t="str">
        <v>successful</v>
      </c>
      <c r="B872">
        <v>34</v>
      </c>
      <c r="C872" t="str">
        <v>canceled</v>
      </c>
      <c r="D872">
        <v>52</v>
      </c>
    </row>
    <row r="873" spans="1:4" x14ac:dyDescent="0.25">
      <c r="A873" t="str">
        <v>successful</v>
      </c>
      <c r="B873">
        <v>75</v>
      </c>
      <c r="C873" t="str">
        <v>canceled</v>
      </c>
      <c r="D873">
        <v>4</v>
      </c>
    </row>
    <row r="874" spans="1:4" x14ac:dyDescent="0.25">
      <c r="A874" t="str">
        <v>successful</v>
      </c>
      <c r="B874">
        <v>26</v>
      </c>
      <c r="C874" t="str">
        <v>canceled</v>
      </c>
      <c r="D874">
        <v>3</v>
      </c>
    </row>
    <row r="875" spans="1:4" x14ac:dyDescent="0.25">
      <c r="A875" t="str">
        <v>successful</v>
      </c>
      <c r="B875">
        <v>50</v>
      </c>
      <c r="C875" t="str">
        <v>canceled</v>
      </c>
      <c r="D875">
        <v>3</v>
      </c>
    </row>
    <row r="876" spans="1:4" x14ac:dyDescent="0.25">
      <c r="A876" t="str">
        <v>successful</v>
      </c>
      <c r="B876">
        <v>80</v>
      </c>
      <c r="C876" t="str">
        <v>canceled</v>
      </c>
      <c r="D876">
        <v>6</v>
      </c>
    </row>
    <row r="877" spans="1:4" x14ac:dyDescent="0.25">
      <c r="A877" t="str">
        <v>successful</v>
      </c>
      <c r="B877">
        <v>110</v>
      </c>
      <c r="C877" t="str">
        <v>canceled</v>
      </c>
      <c r="D877">
        <v>35</v>
      </c>
    </row>
    <row r="878" spans="1:4" x14ac:dyDescent="0.25">
      <c r="A878" t="str">
        <v>successful</v>
      </c>
      <c r="B878">
        <v>77</v>
      </c>
      <c r="C878" t="str">
        <v>canceled</v>
      </c>
      <c r="D878">
        <v>10</v>
      </c>
    </row>
    <row r="879" spans="1:4" x14ac:dyDescent="0.25">
      <c r="A879" t="str">
        <v>successful</v>
      </c>
      <c r="B879">
        <v>50</v>
      </c>
      <c r="C879" t="str">
        <v>canceled</v>
      </c>
      <c r="D879">
        <v>2</v>
      </c>
    </row>
    <row r="880" spans="1:4" x14ac:dyDescent="0.25">
      <c r="A880" t="str">
        <v>successful</v>
      </c>
      <c r="B880">
        <v>145</v>
      </c>
      <c r="C880" t="str">
        <v>canceled</v>
      </c>
      <c r="D880">
        <v>4</v>
      </c>
    </row>
    <row r="881" spans="1:4" x14ac:dyDescent="0.25">
      <c r="A881" t="str">
        <v>successful</v>
      </c>
      <c r="B881">
        <v>29</v>
      </c>
      <c r="C881" t="str">
        <v>canceled</v>
      </c>
      <c r="D881">
        <v>2</v>
      </c>
    </row>
    <row r="882" spans="1:4" x14ac:dyDescent="0.25">
      <c r="A882" t="str">
        <v>successful</v>
      </c>
      <c r="B882">
        <v>114</v>
      </c>
      <c r="C882" t="str">
        <v>canceled</v>
      </c>
      <c r="D882">
        <v>0</v>
      </c>
    </row>
    <row r="883" spans="1:4" x14ac:dyDescent="0.25">
      <c r="A883" t="str">
        <v>successful</v>
      </c>
      <c r="B883">
        <v>96</v>
      </c>
      <c r="C883" t="str">
        <v>failed</v>
      </c>
      <c r="D883">
        <v>1</v>
      </c>
    </row>
    <row r="884" spans="1:4" x14ac:dyDescent="0.25">
      <c r="A884" t="str">
        <v>successful</v>
      </c>
      <c r="B884">
        <v>31</v>
      </c>
      <c r="C884" t="str">
        <v>failed</v>
      </c>
      <c r="D884">
        <v>3</v>
      </c>
    </row>
    <row r="885" spans="1:4" x14ac:dyDescent="0.25">
      <c r="A885" t="str">
        <v>successful</v>
      </c>
      <c r="B885">
        <v>4883</v>
      </c>
      <c r="C885" t="str">
        <v>failed</v>
      </c>
      <c r="D885">
        <v>1</v>
      </c>
    </row>
    <row r="886" spans="1:4" x14ac:dyDescent="0.25">
      <c r="A886" t="str">
        <v>successful</v>
      </c>
      <c r="B886">
        <v>95</v>
      </c>
      <c r="C886" t="str">
        <v>failed</v>
      </c>
      <c r="D886">
        <v>0</v>
      </c>
    </row>
    <row r="887" spans="1:4" x14ac:dyDescent="0.25">
      <c r="A887" t="str">
        <v>successful</v>
      </c>
      <c r="B887">
        <v>2478</v>
      </c>
      <c r="C887" t="str">
        <v>failed</v>
      </c>
      <c r="D887">
        <v>12</v>
      </c>
    </row>
    <row r="888" spans="1:4" x14ac:dyDescent="0.25">
      <c r="A888" t="str">
        <v>successful</v>
      </c>
      <c r="B888">
        <v>1789</v>
      </c>
      <c r="C888" t="str">
        <v>failed</v>
      </c>
      <c r="D888">
        <v>0</v>
      </c>
    </row>
    <row r="889" spans="1:4" x14ac:dyDescent="0.25">
      <c r="A889" t="str">
        <v>successful</v>
      </c>
      <c r="B889">
        <v>680</v>
      </c>
      <c r="C889" t="str">
        <v>failed</v>
      </c>
      <c r="D889">
        <v>1</v>
      </c>
    </row>
    <row r="890" spans="1:4" x14ac:dyDescent="0.25">
      <c r="A890" t="str">
        <v>successful</v>
      </c>
      <c r="B890">
        <v>70</v>
      </c>
      <c r="C890" t="str">
        <v>failed</v>
      </c>
      <c r="D890">
        <v>0</v>
      </c>
    </row>
    <row r="891" spans="1:4" x14ac:dyDescent="0.25">
      <c r="A891" t="str">
        <v>successful</v>
      </c>
      <c r="B891">
        <v>23</v>
      </c>
      <c r="C891" t="str">
        <v>failed</v>
      </c>
      <c r="D891">
        <v>0</v>
      </c>
    </row>
    <row r="892" spans="1:4" x14ac:dyDescent="0.25">
      <c r="A892" t="str">
        <v>successful</v>
      </c>
      <c r="B892">
        <v>4245</v>
      </c>
      <c r="C892" t="str">
        <v>failed</v>
      </c>
      <c r="D892">
        <v>2</v>
      </c>
    </row>
    <row r="893" spans="1:4" x14ac:dyDescent="0.25">
      <c r="A893" t="str">
        <v>successful</v>
      </c>
      <c r="B893">
        <v>943</v>
      </c>
      <c r="C893" t="str">
        <v>failed</v>
      </c>
      <c r="D893">
        <v>92</v>
      </c>
    </row>
    <row r="894" spans="1:4" x14ac:dyDescent="0.25">
      <c r="A894" t="str">
        <v>successful</v>
      </c>
      <c r="B894">
        <v>1876</v>
      </c>
      <c r="C894" t="str">
        <v>failed</v>
      </c>
      <c r="D894">
        <v>0</v>
      </c>
    </row>
    <row r="895" spans="1:4" x14ac:dyDescent="0.25">
      <c r="A895" t="str">
        <v>successful</v>
      </c>
      <c r="B895">
        <v>834</v>
      </c>
      <c r="C895" t="str">
        <v>failed</v>
      </c>
      <c r="D895">
        <v>3</v>
      </c>
    </row>
    <row r="896" spans="1:4" x14ac:dyDescent="0.25">
      <c r="A896" t="str">
        <v>successful</v>
      </c>
      <c r="B896">
        <v>682</v>
      </c>
      <c r="C896" t="str">
        <v>failed</v>
      </c>
      <c r="D896">
        <v>10</v>
      </c>
    </row>
    <row r="897" spans="1:4" x14ac:dyDescent="0.25">
      <c r="A897" t="str">
        <v>successful</v>
      </c>
      <c r="B897">
        <v>147</v>
      </c>
      <c r="C897" t="str">
        <v>failed</v>
      </c>
      <c r="D897">
        <v>7</v>
      </c>
    </row>
    <row r="898" spans="1:4" x14ac:dyDescent="0.25">
      <c r="A898" t="str">
        <v>successful</v>
      </c>
      <c r="B898">
        <v>415</v>
      </c>
      <c r="C898" t="str">
        <v>failed</v>
      </c>
      <c r="D898">
        <v>3</v>
      </c>
    </row>
    <row r="899" spans="1:4" x14ac:dyDescent="0.25">
      <c r="A899" t="str">
        <v>successful</v>
      </c>
      <c r="B899">
        <v>290</v>
      </c>
      <c r="C899" t="str">
        <v>failed</v>
      </c>
      <c r="D899">
        <v>0</v>
      </c>
    </row>
    <row r="900" spans="1:4" x14ac:dyDescent="0.25">
      <c r="A900" t="str">
        <v>successful</v>
      </c>
      <c r="B900">
        <v>365</v>
      </c>
      <c r="C900" t="str">
        <v>failed</v>
      </c>
      <c r="D900">
        <v>1</v>
      </c>
    </row>
    <row r="901" spans="1:4" x14ac:dyDescent="0.25">
      <c r="A901" t="str">
        <v>successful</v>
      </c>
      <c r="B901">
        <v>660</v>
      </c>
      <c r="C901" t="str">
        <v>failed</v>
      </c>
      <c r="D901">
        <v>0</v>
      </c>
    </row>
    <row r="902" spans="1:4" x14ac:dyDescent="0.25">
      <c r="A902" t="str">
        <v>successful</v>
      </c>
      <c r="B902">
        <v>1356</v>
      </c>
      <c r="C902" t="str">
        <v>failed</v>
      </c>
      <c r="D902">
        <v>9</v>
      </c>
    </row>
    <row r="903" spans="1:4" x14ac:dyDescent="0.25">
      <c r="A903" t="str">
        <v>successful</v>
      </c>
      <c r="B903">
        <v>424</v>
      </c>
      <c r="C903" t="str">
        <v>live</v>
      </c>
      <c r="D903">
        <v>884</v>
      </c>
    </row>
    <row r="904" spans="1:4" x14ac:dyDescent="0.25">
      <c r="A904" t="str">
        <v>successful</v>
      </c>
      <c r="B904">
        <v>33</v>
      </c>
      <c r="C904" t="str">
        <v>live</v>
      </c>
      <c r="D904">
        <v>0</v>
      </c>
    </row>
    <row r="905" spans="1:4" x14ac:dyDescent="0.25">
      <c r="A905" t="str">
        <v>successful</v>
      </c>
      <c r="B905">
        <v>1633</v>
      </c>
      <c r="C905" t="str">
        <v>live</v>
      </c>
      <c r="D905">
        <v>10</v>
      </c>
    </row>
    <row r="906" spans="1:4" x14ac:dyDescent="0.25">
      <c r="A906" t="str">
        <v>successful</v>
      </c>
      <c r="B906">
        <v>306</v>
      </c>
      <c r="C906" t="str">
        <v>live</v>
      </c>
      <c r="D906">
        <v>101</v>
      </c>
    </row>
    <row r="907" spans="1:4" x14ac:dyDescent="0.25">
      <c r="A907" t="str">
        <v>successful</v>
      </c>
      <c r="B907">
        <v>205</v>
      </c>
      <c r="C907" t="str">
        <v>live</v>
      </c>
      <c r="D907">
        <v>15</v>
      </c>
    </row>
    <row r="908" spans="1:4" x14ac:dyDescent="0.25">
      <c r="A908" t="str">
        <v>successful</v>
      </c>
      <c r="B908">
        <v>1281</v>
      </c>
      <c r="C908" t="str">
        <v>live</v>
      </c>
      <c r="D908">
        <v>1</v>
      </c>
    </row>
    <row r="909" spans="1:4" x14ac:dyDescent="0.25">
      <c r="A909" t="str">
        <v>successful</v>
      </c>
      <c r="B909">
        <v>103</v>
      </c>
      <c r="C909" t="str">
        <v>live</v>
      </c>
      <c r="D909">
        <v>39</v>
      </c>
    </row>
    <row r="910" spans="1:4" x14ac:dyDescent="0.25">
      <c r="A910" t="str">
        <v>successful</v>
      </c>
      <c r="B910">
        <v>1513</v>
      </c>
      <c r="C910" t="str">
        <v>live</v>
      </c>
      <c r="D910">
        <v>7</v>
      </c>
    </row>
    <row r="911" spans="1:4" x14ac:dyDescent="0.25">
      <c r="A911" t="str">
        <v>successful</v>
      </c>
      <c r="B911">
        <v>405</v>
      </c>
      <c r="C911" t="str">
        <v>live</v>
      </c>
      <c r="D911">
        <v>14</v>
      </c>
    </row>
    <row r="912" spans="1:4" x14ac:dyDescent="0.25">
      <c r="A912" t="str">
        <v>successful</v>
      </c>
      <c r="B912">
        <v>510</v>
      </c>
      <c r="C912" t="str">
        <v>live</v>
      </c>
      <c r="D912">
        <v>11</v>
      </c>
    </row>
    <row r="913" spans="1:4" x14ac:dyDescent="0.25">
      <c r="A913" t="str">
        <v>successful</v>
      </c>
      <c r="B913">
        <v>1887</v>
      </c>
      <c r="C913" t="str">
        <v>live</v>
      </c>
      <c r="D913">
        <v>38</v>
      </c>
    </row>
    <row r="914" spans="1:4" x14ac:dyDescent="0.25">
      <c r="A914" t="str">
        <v>successful</v>
      </c>
      <c r="B914">
        <v>701</v>
      </c>
      <c r="C914" t="str">
        <v>live</v>
      </c>
      <c r="D914">
        <v>15</v>
      </c>
    </row>
    <row r="915" spans="1:4" x14ac:dyDescent="0.25">
      <c r="A915" t="str">
        <v>successful</v>
      </c>
      <c r="B915">
        <v>3863</v>
      </c>
      <c r="C915" t="str">
        <v>live</v>
      </c>
      <c r="D915">
        <v>8</v>
      </c>
    </row>
    <row r="916" spans="1:4" x14ac:dyDescent="0.25">
      <c r="A916" t="str">
        <v>successful</v>
      </c>
      <c r="B916">
        <v>238</v>
      </c>
      <c r="C916" t="str">
        <v>live</v>
      </c>
      <c r="D916">
        <v>1</v>
      </c>
    </row>
    <row r="917" spans="1:4" x14ac:dyDescent="0.25">
      <c r="A917" t="str">
        <v>successful</v>
      </c>
      <c r="B917">
        <v>2051</v>
      </c>
      <c r="C917" t="str">
        <v>live</v>
      </c>
      <c r="D917">
        <v>23</v>
      </c>
    </row>
    <row r="918" spans="1:4" x14ac:dyDescent="0.25">
      <c r="A918" t="str">
        <v>successful</v>
      </c>
      <c r="B918">
        <v>402</v>
      </c>
      <c r="C918" t="str">
        <v>live</v>
      </c>
      <c r="D918">
        <v>0</v>
      </c>
    </row>
    <row r="919" spans="1:4" x14ac:dyDescent="0.25">
      <c r="A919" t="str">
        <v>successful</v>
      </c>
      <c r="B919">
        <v>253</v>
      </c>
      <c r="C919" t="str">
        <v>live</v>
      </c>
      <c r="D919">
        <v>22</v>
      </c>
    </row>
    <row r="920" spans="1:4" x14ac:dyDescent="0.25">
      <c r="A920" t="str">
        <v>successful</v>
      </c>
      <c r="B920">
        <v>473</v>
      </c>
      <c r="C920" t="str">
        <v>live</v>
      </c>
      <c r="D920">
        <v>0</v>
      </c>
    </row>
    <row r="921" spans="1:4" x14ac:dyDescent="0.25">
      <c r="A921" t="str">
        <v>successful</v>
      </c>
      <c r="B921">
        <v>821</v>
      </c>
      <c r="C921" t="str">
        <v>live</v>
      </c>
      <c r="D921">
        <v>4</v>
      </c>
    </row>
    <row r="922" spans="1:4" x14ac:dyDescent="0.25">
      <c r="A922" t="str">
        <v>successful</v>
      </c>
      <c r="B922">
        <v>388</v>
      </c>
      <c r="C922" t="str">
        <v>live</v>
      </c>
      <c r="D922">
        <v>79</v>
      </c>
    </row>
    <row r="923" spans="1:4" x14ac:dyDescent="0.25">
      <c r="A923" t="str">
        <v>successful</v>
      </c>
      <c r="B923">
        <v>813</v>
      </c>
      <c r="C923" t="str">
        <v>failed</v>
      </c>
      <c r="D923">
        <v>2</v>
      </c>
    </row>
    <row r="924" spans="1:4" x14ac:dyDescent="0.25">
      <c r="A924" t="str">
        <v>successful</v>
      </c>
      <c r="B924">
        <v>1945</v>
      </c>
      <c r="C924" t="str">
        <v>failed</v>
      </c>
      <c r="D924">
        <v>1</v>
      </c>
    </row>
    <row r="925" spans="1:4" x14ac:dyDescent="0.25">
      <c r="A925" t="str">
        <v>successful</v>
      </c>
      <c r="B925">
        <v>1637</v>
      </c>
      <c r="C925" t="str">
        <v>failed</v>
      </c>
      <c r="D925">
        <v>2</v>
      </c>
    </row>
    <row r="926" spans="1:4" x14ac:dyDescent="0.25">
      <c r="A926" t="str">
        <v>successful</v>
      </c>
      <c r="B926">
        <v>1375</v>
      </c>
      <c r="C926" t="str">
        <v>failed</v>
      </c>
      <c r="D926">
        <v>11</v>
      </c>
    </row>
    <row r="927" spans="1:4" x14ac:dyDescent="0.25">
      <c r="A927" t="str">
        <v>successful</v>
      </c>
      <c r="B927">
        <v>17</v>
      </c>
      <c r="C927" t="str">
        <v>failed</v>
      </c>
      <c r="D927">
        <v>0</v>
      </c>
    </row>
    <row r="928" spans="1:4" x14ac:dyDescent="0.25">
      <c r="A928" t="str">
        <v>successful</v>
      </c>
      <c r="B928">
        <v>354</v>
      </c>
      <c r="C928" t="str">
        <v>failed</v>
      </c>
      <c r="D928">
        <v>0</v>
      </c>
    </row>
    <row r="929" spans="1:4" x14ac:dyDescent="0.25">
      <c r="A929" t="str">
        <v>successful</v>
      </c>
      <c r="B929">
        <v>191</v>
      </c>
      <c r="C929" t="str">
        <v>failed</v>
      </c>
      <c r="D929">
        <v>9</v>
      </c>
    </row>
    <row r="930" spans="1:4" x14ac:dyDescent="0.25">
      <c r="A930" t="str">
        <v>successful</v>
      </c>
      <c r="B930">
        <v>303</v>
      </c>
      <c r="C930" t="str">
        <v>failed</v>
      </c>
      <c r="D930">
        <v>0</v>
      </c>
    </row>
    <row r="931" spans="1:4" x14ac:dyDescent="0.25">
      <c r="A931" t="str">
        <v>successful</v>
      </c>
      <c r="B931">
        <v>137</v>
      </c>
      <c r="C931" t="str">
        <v>failed</v>
      </c>
      <c r="D931">
        <v>4</v>
      </c>
    </row>
    <row r="932" spans="1:4" x14ac:dyDescent="0.25">
      <c r="A932" t="str">
        <v>successful</v>
      </c>
      <c r="B932">
        <v>41</v>
      </c>
      <c r="C932" t="str">
        <v>failed</v>
      </c>
      <c r="D932">
        <v>1</v>
      </c>
    </row>
    <row r="933" spans="1:4" x14ac:dyDescent="0.25">
      <c r="A933" t="str">
        <v>successful</v>
      </c>
      <c r="B933">
        <v>398</v>
      </c>
      <c r="C933" t="str">
        <v>failed</v>
      </c>
      <c r="D933">
        <v>2</v>
      </c>
    </row>
    <row r="934" spans="1:4" x14ac:dyDescent="0.25">
      <c r="A934" t="str">
        <v>successful</v>
      </c>
      <c r="B934">
        <v>1737</v>
      </c>
      <c r="C934" t="str">
        <v>failed</v>
      </c>
      <c r="D934">
        <v>0</v>
      </c>
    </row>
    <row r="935" spans="1:4" x14ac:dyDescent="0.25">
      <c r="A935" t="str">
        <v>successful</v>
      </c>
      <c r="B935">
        <v>971</v>
      </c>
      <c r="C935" t="str">
        <v>failed</v>
      </c>
      <c r="D935">
        <v>1</v>
      </c>
    </row>
    <row r="936" spans="1:4" x14ac:dyDescent="0.25">
      <c r="A936" t="str">
        <v>successful</v>
      </c>
      <c r="B936">
        <v>183</v>
      </c>
      <c r="C936" t="str">
        <v>failed</v>
      </c>
      <c r="D936">
        <v>17</v>
      </c>
    </row>
    <row r="937" spans="1:4" x14ac:dyDescent="0.25">
      <c r="A937" t="str">
        <v>successful</v>
      </c>
      <c r="B937">
        <v>4562</v>
      </c>
      <c r="C937" t="str">
        <v>failed</v>
      </c>
      <c r="D937">
        <v>2</v>
      </c>
    </row>
    <row r="938" spans="1:4" x14ac:dyDescent="0.25">
      <c r="A938" t="str">
        <v>successful</v>
      </c>
      <c r="B938">
        <v>26457</v>
      </c>
      <c r="C938" t="str">
        <v>failed</v>
      </c>
      <c r="D938">
        <v>3</v>
      </c>
    </row>
    <row r="939" spans="1:4" x14ac:dyDescent="0.25">
      <c r="A939" t="str">
        <v>successful</v>
      </c>
      <c r="B939">
        <v>162</v>
      </c>
      <c r="C939" t="str">
        <v>failed</v>
      </c>
      <c r="D939">
        <v>41</v>
      </c>
    </row>
    <row r="940" spans="1:4" x14ac:dyDescent="0.25">
      <c r="A940" t="str">
        <v>successful</v>
      </c>
      <c r="B940">
        <v>479</v>
      </c>
      <c r="C940" t="str">
        <v>failed</v>
      </c>
      <c r="D940">
        <v>2</v>
      </c>
    </row>
    <row r="941" spans="1:4" x14ac:dyDescent="0.25">
      <c r="A941" t="str">
        <v>successful</v>
      </c>
      <c r="B941">
        <v>426</v>
      </c>
      <c r="C941" t="str">
        <v>failed</v>
      </c>
      <c r="D941">
        <v>3</v>
      </c>
    </row>
    <row r="942" spans="1:4" x14ac:dyDescent="0.25">
      <c r="A942" t="str">
        <v>successful</v>
      </c>
      <c r="B942">
        <v>450</v>
      </c>
      <c r="C942" t="str">
        <v>failed</v>
      </c>
      <c r="D942">
        <v>8</v>
      </c>
    </row>
    <row r="943" spans="1:4" x14ac:dyDescent="0.25">
      <c r="A943" t="str">
        <v>successful</v>
      </c>
      <c r="B943">
        <v>1780</v>
      </c>
      <c r="C943" t="str">
        <v>failed</v>
      </c>
      <c r="D943">
        <v>0</v>
      </c>
    </row>
    <row r="944" spans="1:4" x14ac:dyDescent="0.25">
      <c r="A944" t="str">
        <v>successful</v>
      </c>
      <c r="B944">
        <v>122</v>
      </c>
      <c r="C944" t="str">
        <v>failed</v>
      </c>
      <c r="D944">
        <v>1</v>
      </c>
    </row>
    <row r="945" spans="1:4" x14ac:dyDescent="0.25">
      <c r="A945" t="str">
        <v>successful</v>
      </c>
      <c r="B945">
        <v>95</v>
      </c>
      <c r="C945" t="str">
        <v>failed</v>
      </c>
      <c r="D945">
        <v>3</v>
      </c>
    </row>
    <row r="946" spans="1:4" x14ac:dyDescent="0.25">
      <c r="A946" t="str">
        <v>successful</v>
      </c>
      <c r="B946">
        <v>325</v>
      </c>
      <c r="C946" t="str">
        <v>failed</v>
      </c>
      <c r="D946">
        <v>4</v>
      </c>
    </row>
    <row r="947" spans="1:4" x14ac:dyDescent="0.25">
      <c r="A947" t="str">
        <v>successful</v>
      </c>
      <c r="B947">
        <v>353</v>
      </c>
      <c r="C947" t="str">
        <v>failed</v>
      </c>
      <c r="D947">
        <v>9</v>
      </c>
    </row>
    <row r="948" spans="1:4" x14ac:dyDescent="0.25">
      <c r="A948" t="str">
        <v>successful</v>
      </c>
      <c r="B948">
        <v>105</v>
      </c>
      <c r="C948" t="str">
        <v>failed</v>
      </c>
      <c r="D948">
        <v>16</v>
      </c>
    </row>
    <row r="949" spans="1:4" x14ac:dyDescent="0.25">
      <c r="A949" t="str">
        <v>successful</v>
      </c>
      <c r="B949">
        <v>729</v>
      </c>
      <c r="C949" t="str">
        <v>failed</v>
      </c>
      <c r="D949">
        <v>1</v>
      </c>
    </row>
    <row r="950" spans="1:4" x14ac:dyDescent="0.25">
      <c r="A950" t="str">
        <v>successful</v>
      </c>
      <c r="B950">
        <v>454</v>
      </c>
      <c r="C950" t="str">
        <v>failed</v>
      </c>
      <c r="D950">
        <v>7</v>
      </c>
    </row>
    <row r="951" spans="1:4" x14ac:dyDescent="0.25">
      <c r="A951" t="str">
        <v>successful</v>
      </c>
      <c r="B951">
        <v>539</v>
      </c>
      <c r="C951" t="str">
        <v>failed</v>
      </c>
      <c r="D951">
        <v>0</v>
      </c>
    </row>
    <row r="952" spans="1:4" x14ac:dyDescent="0.25">
      <c r="A952" t="str">
        <v>successful</v>
      </c>
      <c r="B952">
        <v>79</v>
      </c>
      <c r="C952" t="str">
        <v>failed</v>
      </c>
      <c r="D952">
        <v>0</v>
      </c>
    </row>
    <row r="953" spans="1:4" x14ac:dyDescent="0.25">
      <c r="A953" t="str">
        <v>successful</v>
      </c>
      <c r="B953">
        <v>94</v>
      </c>
      <c r="C953" t="str">
        <v>failed</v>
      </c>
      <c r="D953">
        <v>0</v>
      </c>
    </row>
    <row r="954" spans="1:4" x14ac:dyDescent="0.25">
      <c r="A954" t="str">
        <v>successful</v>
      </c>
      <c r="B954">
        <v>625</v>
      </c>
      <c r="C954" t="str">
        <v>failed</v>
      </c>
      <c r="D954">
        <v>0</v>
      </c>
    </row>
    <row r="955" spans="1:4" x14ac:dyDescent="0.25">
      <c r="A955" t="str">
        <v>successful</v>
      </c>
      <c r="B955">
        <v>508</v>
      </c>
      <c r="C955" t="str">
        <v>failed</v>
      </c>
      <c r="D955">
        <v>0</v>
      </c>
    </row>
    <row r="956" spans="1:4" x14ac:dyDescent="0.25">
      <c r="A956" t="str">
        <v>successful</v>
      </c>
      <c r="B956">
        <v>531</v>
      </c>
      <c r="C956" t="str">
        <v>failed</v>
      </c>
      <c r="D956">
        <v>1</v>
      </c>
    </row>
    <row r="957" spans="1:4" x14ac:dyDescent="0.25">
      <c r="A957" t="str">
        <v>successful</v>
      </c>
      <c r="B957">
        <v>158</v>
      </c>
      <c r="C957" t="str">
        <v>failed</v>
      </c>
      <c r="D957">
        <v>2</v>
      </c>
    </row>
    <row r="958" spans="1:4" x14ac:dyDescent="0.25">
      <c r="A958" t="str">
        <v>successful</v>
      </c>
      <c r="B958">
        <v>508</v>
      </c>
      <c r="C958" t="str">
        <v>failed</v>
      </c>
      <c r="D958">
        <v>1</v>
      </c>
    </row>
    <row r="959" spans="1:4" x14ac:dyDescent="0.25">
      <c r="A959" t="str">
        <v>successful</v>
      </c>
      <c r="B959">
        <v>644</v>
      </c>
      <c r="C959" t="str">
        <v>failed</v>
      </c>
      <c r="D959">
        <v>15</v>
      </c>
    </row>
    <row r="960" spans="1:4" x14ac:dyDescent="0.25">
      <c r="A960" t="str">
        <v>successful</v>
      </c>
      <c r="B960">
        <v>848</v>
      </c>
      <c r="C960" t="str">
        <v>failed</v>
      </c>
      <c r="D960">
        <v>1</v>
      </c>
    </row>
    <row r="961" spans="1:4" x14ac:dyDescent="0.25">
      <c r="A961" t="str">
        <v>successful</v>
      </c>
      <c r="B961">
        <v>429</v>
      </c>
      <c r="C961" t="str">
        <v>failed</v>
      </c>
      <c r="D961">
        <v>1</v>
      </c>
    </row>
    <row r="962" spans="1:4" x14ac:dyDescent="0.25">
      <c r="A962" t="str">
        <v>successful</v>
      </c>
      <c r="B962">
        <v>204</v>
      </c>
      <c r="C962" t="str">
        <v>failed</v>
      </c>
      <c r="D962">
        <v>0</v>
      </c>
    </row>
    <row r="963" spans="1:4" x14ac:dyDescent="0.25">
      <c r="A963" t="str">
        <v>successful</v>
      </c>
      <c r="B963">
        <v>379</v>
      </c>
      <c r="C963" t="str">
        <v>failed</v>
      </c>
      <c r="D963">
        <v>39</v>
      </c>
    </row>
    <row r="964" spans="1:4" x14ac:dyDescent="0.25">
      <c r="A964" t="str">
        <v>successful</v>
      </c>
      <c r="B964">
        <v>271</v>
      </c>
      <c r="C964" t="str">
        <v>failed</v>
      </c>
      <c r="D964">
        <v>103</v>
      </c>
    </row>
    <row r="965" spans="1:4" x14ac:dyDescent="0.25">
      <c r="A965" t="str">
        <v>successful</v>
      </c>
      <c r="B965">
        <v>120</v>
      </c>
      <c r="C965" t="str">
        <v>failed</v>
      </c>
      <c r="D965">
        <v>0</v>
      </c>
    </row>
    <row r="966" spans="1:4" x14ac:dyDescent="0.25">
      <c r="A966" t="str">
        <v>successful</v>
      </c>
      <c r="B966">
        <v>140</v>
      </c>
      <c r="C966" t="str">
        <v>failed</v>
      </c>
      <c r="D966">
        <v>39</v>
      </c>
    </row>
    <row r="967" spans="1:4" x14ac:dyDescent="0.25">
      <c r="A967" t="str">
        <v>successful</v>
      </c>
      <c r="B967">
        <v>193</v>
      </c>
      <c r="C967" t="str">
        <v>failed</v>
      </c>
      <c r="D967">
        <v>15</v>
      </c>
    </row>
    <row r="968" spans="1:4" x14ac:dyDescent="0.25">
      <c r="A968" t="str">
        <v>successful</v>
      </c>
      <c r="B968">
        <v>180</v>
      </c>
      <c r="C968" t="str">
        <v>failed</v>
      </c>
      <c r="D968">
        <v>22</v>
      </c>
    </row>
    <row r="969" spans="1:4" x14ac:dyDescent="0.25">
      <c r="A969" t="str">
        <v>successful</v>
      </c>
      <c r="B969">
        <v>263</v>
      </c>
      <c r="C969" t="str">
        <v>failed</v>
      </c>
      <c r="D969">
        <v>92</v>
      </c>
    </row>
    <row r="970" spans="1:4" x14ac:dyDescent="0.25">
      <c r="A970" t="str">
        <v>successful</v>
      </c>
      <c r="B970">
        <v>217</v>
      </c>
      <c r="C970" t="str">
        <v>failed</v>
      </c>
      <c r="D970">
        <v>25</v>
      </c>
    </row>
    <row r="971" spans="1:4" x14ac:dyDescent="0.25">
      <c r="A971" t="str">
        <v>successful</v>
      </c>
      <c r="B971">
        <v>443</v>
      </c>
      <c r="C971" t="str">
        <v>failed</v>
      </c>
      <c r="D971">
        <v>19</v>
      </c>
    </row>
    <row r="972" spans="1:4" x14ac:dyDescent="0.25">
      <c r="A972" t="str">
        <v>successful</v>
      </c>
      <c r="B972">
        <v>1373</v>
      </c>
      <c r="C972" t="str">
        <v>failed</v>
      </c>
      <c r="D972">
        <v>19</v>
      </c>
    </row>
    <row r="973" spans="1:4" x14ac:dyDescent="0.25">
      <c r="A973" t="str">
        <v>successful</v>
      </c>
      <c r="B973">
        <v>742</v>
      </c>
      <c r="C973" t="str">
        <v>failed</v>
      </c>
      <c r="D973">
        <v>13</v>
      </c>
    </row>
    <row r="974" spans="1:4" x14ac:dyDescent="0.25">
      <c r="A974" t="str">
        <v>successful</v>
      </c>
      <c r="B974">
        <v>170</v>
      </c>
      <c r="C974" t="str">
        <v>failed</v>
      </c>
      <c r="D974">
        <v>124</v>
      </c>
    </row>
    <row r="975" spans="1:4" x14ac:dyDescent="0.25">
      <c r="A975" t="str">
        <v>successful</v>
      </c>
      <c r="B975">
        <v>242</v>
      </c>
      <c r="C975" t="str">
        <v>failed</v>
      </c>
      <c r="D975">
        <v>4</v>
      </c>
    </row>
    <row r="976" spans="1:4" x14ac:dyDescent="0.25">
      <c r="A976" t="str">
        <v>successful</v>
      </c>
      <c r="B976">
        <v>541</v>
      </c>
      <c r="C976" t="str">
        <v>failed</v>
      </c>
      <c r="D976">
        <v>10</v>
      </c>
    </row>
    <row r="977" spans="1:4" x14ac:dyDescent="0.25">
      <c r="A977" t="str">
        <v>successful</v>
      </c>
      <c r="B977">
        <v>121</v>
      </c>
      <c r="C977" t="str">
        <v>failed</v>
      </c>
      <c r="D977">
        <v>15</v>
      </c>
    </row>
    <row r="978" spans="1:4" x14ac:dyDescent="0.25">
      <c r="A978" t="str">
        <v>successful</v>
      </c>
      <c r="B978">
        <v>621</v>
      </c>
      <c r="C978" t="str">
        <v>failed</v>
      </c>
      <c r="D978">
        <v>38</v>
      </c>
    </row>
    <row r="979" spans="1:4" x14ac:dyDescent="0.25">
      <c r="A979" t="str">
        <v>successful</v>
      </c>
      <c r="B979">
        <v>101</v>
      </c>
      <c r="C979" t="str">
        <v>failed</v>
      </c>
      <c r="D979">
        <v>152</v>
      </c>
    </row>
    <row r="980" spans="1:4" x14ac:dyDescent="0.25">
      <c r="A980" t="str">
        <v>successful</v>
      </c>
      <c r="B980">
        <v>554</v>
      </c>
      <c r="C980" t="str">
        <v>failed</v>
      </c>
      <c r="D980">
        <v>24</v>
      </c>
    </row>
    <row r="981" spans="1:4" x14ac:dyDescent="0.25">
      <c r="A981" t="str">
        <v>successful</v>
      </c>
      <c r="B981">
        <v>666</v>
      </c>
      <c r="C981" t="str">
        <v>failed</v>
      </c>
      <c r="D981">
        <v>76</v>
      </c>
    </row>
    <row r="982" spans="1:4" x14ac:dyDescent="0.25">
      <c r="A982" t="str">
        <v>successful</v>
      </c>
      <c r="B982">
        <v>410</v>
      </c>
      <c r="C982" t="str">
        <v>failed</v>
      </c>
      <c r="D982">
        <v>185</v>
      </c>
    </row>
    <row r="983" spans="1:4" x14ac:dyDescent="0.25">
      <c r="A983" t="str">
        <v>successful</v>
      </c>
      <c r="B983">
        <v>375</v>
      </c>
      <c r="C983" t="str">
        <v>failed</v>
      </c>
      <c r="D983">
        <v>33</v>
      </c>
    </row>
    <row r="984" spans="1:4" x14ac:dyDescent="0.25">
      <c r="A984" t="str">
        <v>successful</v>
      </c>
      <c r="B984">
        <v>1364</v>
      </c>
      <c r="C984" t="str">
        <v>failed</v>
      </c>
      <c r="D984">
        <v>108</v>
      </c>
    </row>
    <row r="985" spans="1:4" x14ac:dyDescent="0.25">
      <c r="A985" t="str">
        <v>successful</v>
      </c>
      <c r="B985">
        <v>35</v>
      </c>
      <c r="C985" t="str">
        <v>failed</v>
      </c>
      <c r="D985">
        <v>29</v>
      </c>
    </row>
    <row r="986" spans="1:4" x14ac:dyDescent="0.25">
      <c r="A986" t="str">
        <v>successful</v>
      </c>
      <c r="B986">
        <v>203</v>
      </c>
      <c r="C986" t="str">
        <v>failed</v>
      </c>
      <c r="D986">
        <v>24</v>
      </c>
    </row>
    <row r="987" spans="1:4" x14ac:dyDescent="0.25">
      <c r="A987" t="str">
        <v>successful</v>
      </c>
      <c r="B987">
        <v>49</v>
      </c>
      <c r="C987" t="str">
        <v>failed</v>
      </c>
      <c r="D987">
        <v>4</v>
      </c>
    </row>
    <row r="988" spans="1:4" x14ac:dyDescent="0.25">
      <c r="A988" t="str">
        <v>successful</v>
      </c>
      <c r="B988">
        <v>5812</v>
      </c>
      <c r="C988" t="str">
        <v>failed</v>
      </c>
      <c r="D988">
        <v>4</v>
      </c>
    </row>
    <row r="989" spans="1:4" x14ac:dyDescent="0.25">
      <c r="A989" t="str">
        <v>successful</v>
      </c>
      <c r="B989">
        <v>1556</v>
      </c>
      <c r="C989" t="str">
        <v>failed</v>
      </c>
      <c r="D989">
        <v>15</v>
      </c>
    </row>
    <row r="990" spans="1:4" x14ac:dyDescent="0.25">
      <c r="A990" t="str">
        <v>successful</v>
      </c>
      <c r="B990">
        <v>65</v>
      </c>
      <c r="C990" t="str">
        <v>failed</v>
      </c>
      <c r="D990">
        <v>4</v>
      </c>
    </row>
    <row r="991" spans="1:4" x14ac:dyDescent="0.25">
      <c r="A991" t="str">
        <v>successful</v>
      </c>
      <c r="B991">
        <v>10</v>
      </c>
      <c r="C991" t="str">
        <v>failed</v>
      </c>
      <c r="D991">
        <v>139</v>
      </c>
    </row>
    <row r="992" spans="1:4" x14ac:dyDescent="0.25">
      <c r="A992" t="str">
        <v>successful</v>
      </c>
      <c r="B992">
        <v>76</v>
      </c>
      <c r="C992" t="str">
        <v>failed</v>
      </c>
      <c r="D992">
        <v>2</v>
      </c>
    </row>
    <row r="993" spans="1:4" x14ac:dyDescent="0.25">
      <c r="A993" t="str">
        <v>successful</v>
      </c>
      <c r="B993">
        <v>263</v>
      </c>
      <c r="C993" t="str">
        <v>failed</v>
      </c>
      <c r="D993">
        <v>18</v>
      </c>
    </row>
    <row r="994" spans="1:4" x14ac:dyDescent="0.25">
      <c r="A994" t="str">
        <v>successful</v>
      </c>
      <c r="B994">
        <v>1530</v>
      </c>
      <c r="C994" t="str">
        <v>failed</v>
      </c>
      <c r="D994">
        <v>81</v>
      </c>
    </row>
    <row r="995" spans="1:4" x14ac:dyDescent="0.25">
      <c r="A995" t="str">
        <v>successful</v>
      </c>
      <c r="B995">
        <v>278</v>
      </c>
      <c r="C995" t="str">
        <v>failed</v>
      </c>
      <c r="D995">
        <v>86</v>
      </c>
    </row>
    <row r="996" spans="1:4" x14ac:dyDescent="0.25">
      <c r="A996" t="str">
        <v>successful</v>
      </c>
      <c r="B996">
        <v>350</v>
      </c>
      <c r="C996" t="str">
        <v>failed</v>
      </c>
      <c r="D996">
        <v>140</v>
      </c>
    </row>
    <row r="997" spans="1:4" x14ac:dyDescent="0.25">
      <c r="A997" t="str">
        <v>successful</v>
      </c>
      <c r="B997">
        <v>470</v>
      </c>
      <c r="C997" t="str">
        <v>failed</v>
      </c>
      <c r="D997">
        <v>37</v>
      </c>
    </row>
    <row r="998" spans="1:4" x14ac:dyDescent="0.25">
      <c r="A998" t="str">
        <v>successful</v>
      </c>
      <c r="B998">
        <v>3</v>
      </c>
      <c r="C998" t="str">
        <v>failed</v>
      </c>
      <c r="D998">
        <v>6</v>
      </c>
    </row>
    <row r="999" spans="1:4" x14ac:dyDescent="0.25">
      <c r="A999" t="str">
        <v>successful</v>
      </c>
      <c r="B999">
        <v>8200</v>
      </c>
      <c r="C999" t="str">
        <v>failed</v>
      </c>
      <c r="D999">
        <v>113</v>
      </c>
    </row>
    <row r="1000" spans="1:4" x14ac:dyDescent="0.25">
      <c r="A1000" t="str">
        <v>successful</v>
      </c>
      <c r="B1000">
        <v>8359</v>
      </c>
      <c r="C1000" t="str">
        <v>failed</v>
      </c>
      <c r="D1000">
        <v>37</v>
      </c>
    </row>
    <row r="1001" spans="1:4" x14ac:dyDescent="0.25">
      <c r="A1001" t="str">
        <v>successful</v>
      </c>
      <c r="B1001">
        <v>188</v>
      </c>
      <c r="C1001" t="str">
        <v>failed</v>
      </c>
      <c r="D1001">
        <v>18</v>
      </c>
    </row>
    <row r="1002" spans="1:4" x14ac:dyDescent="0.25">
      <c r="A1002" t="str">
        <v>successful</v>
      </c>
      <c r="B1002">
        <v>48</v>
      </c>
      <c r="C1002" t="str">
        <v>failed</v>
      </c>
      <c r="D1002">
        <v>75</v>
      </c>
    </row>
    <row r="1003" spans="1:4" x14ac:dyDescent="0.25">
      <c r="A1003" t="str">
        <v>successful</v>
      </c>
      <c r="B1003">
        <v>607</v>
      </c>
      <c r="C1003" t="str">
        <v>failed</v>
      </c>
      <c r="D1003">
        <v>52</v>
      </c>
    </row>
    <row r="1004" spans="1:4" x14ac:dyDescent="0.25">
      <c r="A1004" t="str">
        <v>successful</v>
      </c>
      <c r="B1004">
        <v>50</v>
      </c>
      <c r="C1004" t="str">
        <v>failed</v>
      </c>
      <c r="D1004">
        <v>122</v>
      </c>
    </row>
    <row r="1005" spans="1:4" x14ac:dyDescent="0.25">
      <c r="A1005" t="str">
        <v>successful</v>
      </c>
      <c r="B1005">
        <v>55</v>
      </c>
      <c r="C1005" t="str">
        <v>failed</v>
      </c>
      <c r="D1005">
        <v>8</v>
      </c>
    </row>
    <row r="1006" spans="1:4" x14ac:dyDescent="0.25">
      <c r="A1006" t="str">
        <v>successful</v>
      </c>
      <c r="B1006">
        <v>38</v>
      </c>
      <c r="C1006" t="str">
        <v>failed</v>
      </c>
      <c r="D1006">
        <v>8</v>
      </c>
    </row>
    <row r="1007" spans="1:4" x14ac:dyDescent="0.25">
      <c r="A1007" t="str">
        <v>successful</v>
      </c>
      <c r="B1007">
        <v>25</v>
      </c>
      <c r="C1007" t="str">
        <v>failed</v>
      </c>
      <c r="D1007">
        <v>96</v>
      </c>
    </row>
    <row r="1008" spans="1:4" x14ac:dyDescent="0.25">
      <c r="A1008" t="str">
        <v>successful</v>
      </c>
      <c r="B1008">
        <v>46</v>
      </c>
      <c r="C1008" t="str">
        <v>failed</v>
      </c>
      <c r="D1008">
        <v>9</v>
      </c>
    </row>
    <row r="1009" spans="1:4" x14ac:dyDescent="0.25">
      <c r="A1009" t="str">
        <v>successful</v>
      </c>
      <c r="B1009">
        <v>83</v>
      </c>
      <c r="C1009" t="str">
        <v>failed</v>
      </c>
      <c r="D1009">
        <v>2</v>
      </c>
    </row>
    <row r="1010" spans="1:4" x14ac:dyDescent="0.25">
      <c r="A1010" t="str">
        <v>successful</v>
      </c>
      <c r="B1010">
        <v>35</v>
      </c>
      <c r="C1010" t="str">
        <v>failed</v>
      </c>
      <c r="D1010">
        <v>26</v>
      </c>
    </row>
    <row r="1011" spans="1:4" x14ac:dyDescent="0.25">
      <c r="A1011" t="str">
        <v>successful</v>
      </c>
      <c r="B1011">
        <v>25</v>
      </c>
      <c r="C1011" t="str">
        <v>failed</v>
      </c>
      <c r="D1011">
        <v>23</v>
      </c>
    </row>
    <row r="1012" spans="1:4" x14ac:dyDescent="0.25">
      <c r="A1012" t="str">
        <v>successful</v>
      </c>
      <c r="B1012">
        <v>75</v>
      </c>
      <c r="C1012" t="str">
        <v>failed</v>
      </c>
      <c r="D1012">
        <v>0</v>
      </c>
    </row>
    <row r="1013" spans="1:4" x14ac:dyDescent="0.25">
      <c r="A1013" t="str">
        <v>successful</v>
      </c>
      <c r="B1013">
        <v>62</v>
      </c>
      <c r="C1013" t="str">
        <v>failed</v>
      </c>
      <c r="D1013">
        <v>140</v>
      </c>
    </row>
    <row r="1014" spans="1:4" x14ac:dyDescent="0.25">
      <c r="A1014" t="str">
        <v>successful</v>
      </c>
      <c r="B1014">
        <v>160</v>
      </c>
      <c r="C1014" t="str">
        <v>failed</v>
      </c>
      <c r="D1014">
        <v>0</v>
      </c>
    </row>
    <row r="1015" spans="1:4" x14ac:dyDescent="0.25">
      <c r="A1015" t="str">
        <v>successful</v>
      </c>
      <c r="B1015">
        <v>246</v>
      </c>
      <c r="C1015" t="str">
        <v>failed</v>
      </c>
      <c r="D1015">
        <v>6</v>
      </c>
    </row>
    <row r="1016" spans="1:4" x14ac:dyDescent="0.25">
      <c r="A1016" t="str">
        <v>successful</v>
      </c>
      <c r="B1016">
        <v>55</v>
      </c>
      <c r="C1016" t="str">
        <v>failed</v>
      </c>
      <c r="D1016">
        <v>100</v>
      </c>
    </row>
    <row r="1017" spans="1:4" x14ac:dyDescent="0.25">
      <c r="A1017" t="str">
        <v>successful</v>
      </c>
      <c r="B1017">
        <v>23</v>
      </c>
      <c r="C1017" t="str">
        <v>failed</v>
      </c>
      <c r="D1017">
        <v>0</v>
      </c>
    </row>
    <row r="1018" spans="1:4" x14ac:dyDescent="0.25">
      <c r="A1018" t="str">
        <v>successful</v>
      </c>
      <c r="B1018">
        <v>72</v>
      </c>
      <c r="C1018" t="str">
        <v>failed</v>
      </c>
      <c r="D1018">
        <v>4</v>
      </c>
    </row>
    <row r="1019" spans="1:4" x14ac:dyDescent="0.25">
      <c r="A1019" t="str">
        <v>successful</v>
      </c>
      <c r="B1019">
        <v>22</v>
      </c>
      <c r="C1019" t="str">
        <v>failed</v>
      </c>
      <c r="D1019">
        <v>8</v>
      </c>
    </row>
    <row r="1020" spans="1:4" x14ac:dyDescent="0.25">
      <c r="A1020" t="str">
        <v>successful</v>
      </c>
      <c r="B1020">
        <v>14</v>
      </c>
      <c r="C1020" t="str">
        <v>failed</v>
      </c>
      <c r="D1020">
        <v>0</v>
      </c>
    </row>
    <row r="1021" spans="1:4" x14ac:dyDescent="0.25">
      <c r="A1021" t="str">
        <v>successful</v>
      </c>
      <c r="B1021">
        <v>38</v>
      </c>
      <c r="C1021" t="str">
        <v>failed</v>
      </c>
      <c r="D1021">
        <v>16</v>
      </c>
    </row>
    <row r="1022" spans="1:4" x14ac:dyDescent="0.25">
      <c r="A1022" t="str">
        <v>successful</v>
      </c>
      <c r="B1022">
        <v>32</v>
      </c>
      <c r="C1022" t="str">
        <v>failed</v>
      </c>
      <c r="D1022">
        <v>2</v>
      </c>
    </row>
    <row r="1023" spans="1:4" x14ac:dyDescent="0.25">
      <c r="A1023" t="str">
        <v>successful</v>
      </c>
      <c r="B1023">
        <v>63</v>
      </c>
      <c r="C1023" t="str">
        <v>failed</v>
      </c>
      <c r="D1023">
        <v>48</v>
      </c>
    </row>
    <row r="1024" spans="1:4" x14ac:dyDescent="0.25">
      <c r="A1024" t="str">
        <v>successful</v>
      </c>
      <c r="B1024">
        <v>27</v>
      </c>
      <c r="C1024" t="str">
        <v>failed</v>
      </c>
      <c r="D1024">
        <v>2</v>
      </c>
    </row>
    <row r="1025" spans="1:4" x14ac:dyDescent="0.25">
      <c r="A1025" t="str">
        <v>successful</v>
      </c>
      <c r="B1025">
        <v>44</v>
      </c>
      <c r="C1025" t="str">
        <v>failed</v>
      </c>
      <c r="D1025">
        <v>2</v>
      </c>
    </row>
    <row r="1026" spans="1:4" x14ac:dyDescent="0.25">
      <c r="A1026" t="str">
        <v>successful</v>
      </c>
      <c r="B1026">
        <v>38</v>
      </c>
      <c r="C1026" t="str">
        <v>failed</v>
      </c>
      <c r="D1026">
        <v>1</v>
      </c>
    </row>
    <row r="1027" spans="1:4" x14ac:dyDescent="0.25">
      <c r="A1027" t="str">
        <v>successful</v>
      </c>
      <c r="B1027">
        <v>115</v>
      </c>
      <c r="C1027" t="str">
        <v>failed</v>
      </c>
      <c r="D1027">
        <v>17</v>
      </c>
    </row>
    <row r="1028" spans="1:4" x14ac:dyDescent="0.25">
      <c r="A1028" t="str">
        <v>successful</v>
      </c>
      <c r="B1028">
        <v>37</v>
      </c>
      <c r="C1028" t="str">
        <v>failed</v>
      </c>
      <c r="D1028">
        <v>0</v>
      </c>
    </row>
    <row r="1029" spans="1:4" x14ac:dyDescent="0.25">
      <c r="A1029" t="str">
        <v>successful</v>
      </c>
      <c r="B1029">
        <v>99</v>
      </c>
      <c r="C1029" t="str">
        <v>failed</v>
      </c>
      <c r="D1029">
        <v>11</v>
      </c>
    </row>
    <row r="1030" spans="1:4" x14ac:dyDescent="0.25">
      <c r="A1030" t="str">
        <v>successful</v>
      </c>
      <c r="B1030">
        <v>44</v>
      </c>
      <c r="C1030" t="str">
        <v>failed</v>
      </c>
      <c r="D1030">
        <v>95</v>
      </c>
    </row>
    <row r="1031" spans="1:4" x14ac:dyDescent="0.25">
      <c r="A1031" t="str">
        <v>successful</v>
      </c>
      <c r="B1031">
        <v>58</v>
      </c>
      <c r="C1031" t="str">
        <v>failed</v>
      </c>
      <c r="D1031">
        <v>13</v>
      </c>
    </row>
    <row r="1032" spans="1:4" x14ac:dyDescent="0.25">
      <c r="A1032" t="str">
        <v>successful</v>
      </c>
      <c r="B1032">
        <v>191</v>
      </c>
      <c r="C1032" t="str">
        <v>failed</v>
      </c>
      <c r="D1032">
        <v>2</v>
      </c>
    </row>
    <row r="1033" spans="1:4" x14ac:dyDescent="0.25">
      <c r="A1033" t="str">
        <v>successful</v>
      </c>
      <c r="B1033">
        <v>40</v>
      </c>
      <c r="C1033" t="str">
        <v>failed</v>
      </c>
      <c r="D1033">
        <v>2</v>
      </c>
    </row>
    <row r="1034" spans="1:4" x14ac:dyDescent="0.25">
      <c r="A1034" t="str">
        <v>successful</v>
      </c>
      <c r="B1034">
        <v>38</v>
      </c>
      <c r="C1034" t="str">
        <v>failed</v>
      </c>
      <c r="D1034">
        <v>3</v>
      </c>
    </row>
    <row r="1035" spans="1:4" x14ac:dyDescent="0.25">
      <c r="A1035" t="str">
        <v>successful</v>
      </c>
      <c r="B1035">
        <v>39</v>
      </c>
      <c r="C1035" t="str">
        <v>failed</v>
      </c>
      <c r="D1035">
        <v>0</v>
      </c>
    </row>
    <row r="1036" spans="1:4" x14ac:dyDescent="0.25">
      <c r="A1036" t="str">
        <v>successful</v>
      </c>
      <c r="B1036">
        <v>11</v>
      </c>
      <c r="C1036" t="str">
        <v>failed</v>
      </c>
      <c r="D1036">
        <v>0</v>
      </c>
    </row>
    <row r="1037" spans="1:4" x14ac:dyDescent="0.25">
      <c r="A1037" t="str">
        <v>successful</v>
      </c>
      <c r="B1037">
        <v>107</v>
      </c>
      <c r="C1037" t="str">
        <v>failed</v>
      </c>
      <c r="D1037">
        <v>0</v>
      </c>
    </row>
    <row r="1038" spans="1:4" x14ac:dyDescent="0.25">
      <c r="A1038" t="str">
        <v>successful</v>
      </c>
      <c r="B1038">
        <v>147</v>
      </c>
      <c r="C1038" t="str">
        <v>failed</v>
      </c>
      <c r="D1038">
        <v>2</v>
      </c>
    </row>
    <row r="1039" spans="1:4" x14ac:dyDescent="0.25">
      <c r="A1039" t="str">
        <v>successful</v>
      </c>
      <c r="B1039">
        <v>36</v>
      </c>
      <c r="C1039" t="str">
        <v>failed</v>
      </c>
      <c r="D1039">
        <v>24</v>
      </c>
    </row>
    <row r="1040" spans="1:4" x14ac:dyDescent="0.25">
      <c r="A1040" t="str">
        <v>successful</v>
      </c>
      <c r="B1040">
        <v>92</v>
      </c>
      <c r="C1040" t="str">
        <v>failed</v>
      </c>
      <c r="D1040">
        <v>25</v>
      </c>
    </row>
    <row r="1041" spans="1:4" x14ac:dyDescent="0.25">
      <c r="A1041" t="str">
        <v>successful</v>
      </c>
      <c r="B1041">
        <v>35</v>
      </c>
      <c r="C1041" t="str">
        <v>failed</v>
      </c>
      <c r="D1041">
        <v>3</v>
      </c>
    </row>
    <row r="1042" spans="1:4" x14ac:dyDescent="0.25">
      <c r="A1042" t="str">
        <v>successful</v>
      </c>
      <c r="B1042">
        <v>17</v>
      </c>
      <c r="C1042" t="str">
        <v>failed</v>
      </c>
      <c r="D1042">
        <v>41</v>
      </c>
    </row>
    <row r="1043" spans="1:4" x14ac:dyDescent="0.25">
      <c r="A1043" t="str">
        <v>successful</v>
      </c>
      <c r="B1043">
        <v>22</v>
      </c>
      <c r="C1043" t="str">
        <v>failed</v>
      </c>
      <c r="D1043">
        <v>2</v>
      </c>
    </row>
    <row r="1044" spans="1:4" x14ac:dyDescent="0.25">
      <c r="A1044" t="str">
        <v>successful</v>
      </c>
      <c r="B1044">
        <v>69</v>
      </c>
      <c r="C1044" t="str">
        <v>failed</v>
      </c>
      <c r="D1044">
        <v>4</v>
      </c>
    </row>
    <row r="1045" spans="1:4" x14ac:dyDescent="0.25">
      <c r="A1045" t="str">
        <v>successful</v>
      </c>
      <c r="B1045">
        <v>13</v>
      </c>
      <c r="C1045" t="str">
        <v>failed</v>
      </c>
      <c r="D1045">
        <v>99</v>
      </c>
    </row>
    <row r="1046" spans="1:4" x14ac:dyDescent="0.25">
      <c r="A1046" t="str">
        <v>successful</v>
      </c>
      <c r="B1046">
        <v>58</v>
      </c>
      <c r="C1046" t="str">
        <v>failed</v>
      </c>
      <c r="D1046">
        <v>4</v>
      </c>
    </row>
    <row r="1047" spans="1:4" x14ac:dyDescent="0.25">
      <c r="A1047" t="str">
        <v>successful</v>
      </c>
      <c r="B1047">
        <v>44</v>
      </c>
      <c r="C1047" t="str">
        <v>failed</v>
      </c>
      <c r="D1047">
        <v>4</v>
      </c>
    </row>
    <row r="1048" spans="1:4" x14ac:dyDescent="0.25">
      <c r="A1048" t="str">
        <v>successful</v>
      </c>
      <c r="B1048">
        <v>83</v>
      </c>
      <c r="C1048" t="str">
        <v>failed</v>
      </c>
      <c r="D1048">
        <v>38</v>
      </c>
    </row>
    <row r="1049" spans="1:4" x14ac:dyDescent="0.25">
      <c r="A1049" t="str">
        <v>successful</v>
      </c>
      <c r="B1049">
        <v>117</v>
      </c>
      <c r="C1049" t="str">
        <v>failed</v>
      </c>
      <c r="D1049">
        <v>285</v>
      </c>
    </row>
    <row r="1050" spans="1:4" x14ac:dyDescent="0.25">
      <c r="A1050" t="str">
        <v>successful</v>
      </c>
      <c r="B1050">
        <v>32</v>
      </c>
      <c r="C1050" t="str">
        <v>failed</v>
      </c>
      <c r="D1050">
        <v>1</v>
      </c>
    </row>
    <row r="1051" spans="1:4" x14ac:dyDescent="0.25">
      <c r="A1051" t="str">
        <v>successful</v>
      </c>
      <c r="B1051">
        <v>8</v>
      </c>
      <c r="C1051" t="str">
        <v>failed</v>
      </c>
      <c r="D1051">
        <v>42</v>
      </c>
    </row>
    <row r="1052" spans="1:4" x14ac:dyDescent="0.25">
      <c r="A1052" t="str">
        <v>successful</v>
      </c>
      <c r="B1052">
        <v>340</v>
      </c>
      <c r="C1052" t="str">
        <v>failed</v>
      </c>
      <c r="D1052">
        <v>26</v>
      </c>
    </row>
    <row r="1053" spans="1:4" x14ac:dyDescent="0.25">
      <c r="A1053" t="str">
        <v>successful</v>
      </c>
      <c r="B1053">
        <v>7</v>
      </c>
      <c r="C1053" t="str">
        <v>failed</v>
      </c>
      <c r="D1053">
        <v>2</v>
      </c>
    </row>
    <row r="1054" spans="1:4" x14ac:dyDescent="0.25">
      <c r="A1054" t="str">
        <v>successful</v>
      </c>
      <c r="B1054">
        <v>19</v>
      </c>
      <c r="C1054" t="str">
        <v>failed</v>
      </c>
      <c r="D1054">
        <v>4</v>
      </c>
    </row>
    <row r="1055" spans="1:4" x14ac:dyDescent="0.25">
      <c r="A1055" t="str">
        <v>successful</v>
      </c>
      <c r="B1055">
        <v>47</v>
      </c>
      <c r="C1055" t="str">
        <v>failed</v>
      </c>
      <c r="D1055">
        <v>6</v>
      </c>
    </row>
    <row r="1056" spans="1:4" x14ac:dyDescent="0.25">
      <c r="A1056" t="str">
        <v>successful</v>
      </c>
      <c r="B1056">
        <v>13</v>
      </c>
      <c r="C1056" t="str">
        <v>failed</v>
      </c>
      <c r="D1056">
        <v>70</v>
      </c>
    </row>
    <row r="1057" spans="1:4" x14ac:dyDescent="0.25">
      <c r="A1057" t="str">
        <v>successful</v>
      </c>
      <c r="B1057">
        <v>90</v>
      </c>
      <c r="C1057" t="str">
        <v>failed</v>
      </c>
      <c r="D1057">
        <v>9</v>
      </c>
    </row>
    <row r="1058" spans="1:4" x14ac:dyDescent="0.25">
      <c r="A1058" t="str">
        <v>successful</v>
      </c>
      <c r="B1058">
        <v>63</v>
      </c>
      <c r="C1058" t="str">
        <v>failed</v>
      </c>
      <c r="D1058">
        <v>8</v>
      </c>
    </row>
    <row r="1059" spans="1:4" x14ac:dyDescent="0.25">
      <c r="A1059" t="str">
        <v>successful</v>
      </c>
      <c r="B1059">
        <v>26</v>
      </c>
      <c r="C1059" t="str">
        <v>failed</v>
      </c>
      <c r="D1059">
        <v>105</v>
      </c>
    </row>
    <row r="1060" spans="1:4" x14ac:dyDescent="0.25">
      <c r="A1060" t="str">
        <v>successful</v>
      </c>
      <c r="B1060">
        <v>71</v>
      </c>
      <c r="C1060" t="str">
        <v>failed</v>
      </c>
      <c r="D1060">
        <v>12</v>
      </c>
    </row>
    <row r="1061" spans="1:4" x14ac:dyDescent="0.25">
      <c r="A1061" t="str">
        <v>successful</v>
      </c>
      <c r="B1061">
        <v>38</v>
      </c>
      <c r="C1061" t="str">
        <v>failed</v>
      </c>
      <c r="D1061">
        <v>0</v>
      </c>
    </row>
    <row r="1062" spans="1:4" x14ac:dyDescent="0.25">
      <c r="A1062" t="str">
        <v>successful</v>
      </c>
      <c r="B1062">
        <v>859</v>
      </c>
      <c r="C1062" t="str">
        <v>failed</v>
      </c>
      <c r="D1062">
        <v>16</v>
      </c>
    </row>
    <row r="1063" spans="1:4" x14ac:dyDescent="0.25">
      <c r="A1063" t="str">
        <v>successful</v>
      </c>
      <c r="B1063">
        <v>21</v>
      </c>
      <c r="C1063" t="str">
        <v>failed</v>
      </c>
      <c r="D1063">
        <v>7</v>
      </c>
    </row>
    <row r="1064" spans="1:4" x14ac:dyDescent="0.25">
      <c r="A1064" t="str">
        <v>successful</v>
      </c>
      <c r="B1064">
        <v>78</v>
      </c>
      <c r="C1064" t="str">
        <v>failed</v>
      </c>
      <c r="D1064">
        <v>4</v>
      </c>
    </row>
    <row r="1065" spans="1:4" x14ac:dyDescent="0.25">
      <c r="A1065" t="str">
        <v>successful</v>
      </c>
      <c r="B1065">
        <v>53</v>
      </c>
      <c r="C1065" t="str">
        <v>failed</v>
      </c>
      <c r="D1065">
        <v>1</v>
      </c>
    </row>
    <row r="1066" spans="1:4" x14ac:dyDescent="0.25">
      <c r="A1066" t="str">
        <v>successful</v>
      </c>
      <c r="B1066">
        <v>356</v>
      </c>
      <c r="C1066" t="str">
        <v>failed</v>
      </c>
      <c r="D1066">
        <v>28</v>
      </c>
    </row>
    <row r="1067" spans="1:4" x14ac:dyDescent="0.25">
      <c r="A1067" t="str">
        <v>successful</v>
      </c>
      <c r="B1067">
        <v>279</v>
      </c>
      <c r="C1067" t="str">
        <v>failed</v>
      </c>
      <c r="D1067">
        <v>1</v>
      </c>
    </row>
    <row r="1068" spans="1:4" x14ac:dyDescent="0.25">
      <c r="A1068" t="str">
        <v>successful</v>
      </c>
      <c r="B1068">
        <v>266</v>
      </c>
      <c r="C1068" t="str">
        <v>failed</v>
      </c>
      <c r="D1068">
        <v>1</v>
      </c>
    </row>
    <row r="1069" spans="1:4" x14ac:dyDescent="0.25">
      <c r="A1069" t="str">
        <v>successful</v>
      </c>
      <c r="B1069">
        <v>623</v>
      </c>
      <c r="C1069" t="str">
        <v>failed</v>
      </c>
      <c r="D1069">
        <v>5</v>
      </c>
    </row>
    <row r="1070" spans="1:4" x14ac:dyDescent="0.25">
      <c r="A1070" t="str">
        <v>successful</v>
      </c>
      <c r="B1070">
        <v>392</v>
      </c>
      <c r="C1070" t="str">
        <v>failed</v>
      </c>
      <c r="D1070">
        <v>3</v>
      </c>
    </row>
    <row r="1071" spans="1:4" x14ac:dyDescent="0.25">
      <c r="A1071" t="str">
        <v>successful</v>
      </c>
      <c r="B1071">
        <v>3562</v>
      </c>
      <c r="C1071" t="str">
        <v>failed</v>
      </c>
      <c r="D1071">
        <v>2</v>
      </c>
    </row>
    <row r="1072" spans="1:4" x14ac:dyDescent="0.25">
      <c r="A1072" t="str">
        <v>successful</v>
      </c>
      <c r="B1072">
        <v>514</v>
      </c>
      <c r="C1072" t="str">
        <v>failed</v>
      </c>
      <c r="D1072">
        <v>0</v>
      </c>
    </row>
    <row r="1073" spans="1:4" x14ac:dyDescent="0.25">
      <c r="A1073" t="str">
        <v>successful</v>
      </c>
      <c r="B1073">
        <v>88</v>
      </c>
      <c r="C1073" t="str">
        <v>failed</v>
      </c>
      <c r="D1073">
        <v>0</v>
      </c>
    </row>
    <row r="1074" spans="1:4" x14ac:dyDescent="0.25">
      <c r="A1074" t="str">
        <v>successful</v>
      </c>
      <c r="B1074">
        <v>537</v>
      </c>
      <c r="C1074" t="str">
        <v>failed</v>
      </c>
      <c r="D1074">
        <v>3</v>
      </c>
    </row>
    <row r="1075" spans="1:4" x14ac:dyDescent="0.25">
      <c r="A1075" t="str">
        <v>successful</v>
      </c>
      <c r="B1075">
        <v>25</v>
      </c>
      <c r="C1075" t="str">
        <v>failed</v>
      </c>
      <c r="D1075">
        <v>0</v>
      </c>
    </row>
    <row r="1076" spans="1:4" x14ac:dyDescent="0.25">
      <c r="A1076" t="str">
        <v>successful</v>
      </c>
      <c r="B1076">
        <v>3238</v>
      </c>
      <c r="C1076" t="str">
        <v>failed</v>
      </c>
      <c r="D1076">
        <v>0</v>
      </c>
    </row>
    <row r="1077" spans="1:4" x14ac:dyDescent="0.25">
      <c r="A1077" t="str">
        <v>successful</v>
      </c>
      <c r="B1077">
        <v>897</v>
      </c>
      <c r="C1077" t="str">
        <v>failed</v>
      </c>
      <c r="D1077">
        <v>3</v>
      </c>
    </row>
    <row r="1078" spans="1:4" x14ac:dyDescent="0.25">
      <c r="A1078" t="str">
        <v>successful</v>
      </c>
      <c r="B1078">
        <v>878</v>
      </c>
      <c r="C1078" t="str">
        <v>failed</v>
      </c>
      <c r="D1078">
        <v>7</v>
      </c>
    </row>
    <row r="1079" spans="1:4" x14ac:dyDescent="0.25">
      <c r="A1079" t="str">
        <v>successful</v>
      </c>
      <c r="B1079">
        <v>115</v>
      </c>
      <c r="C1079" t="str">
        <v>failed</v>
      </c>
      <c r="D1079">
        <v>25</v>
      </c>
    </row>
    <row r="1080" spans="1:4" x14ac:dyDescent="0.25">
      <c r="A1080" t="str">
        <v>successful</v>
      </c>
      <c r="B1080">
        <v>234</v>
      </c>
      <c r="C1080" t="str">
        <v>failed</v>
      </c>
      <c r="D1080">
        <v>10</v>
      </c>
    </row>
    <row r="1081" spans="1:4" x14ac:dyDescent="0.25">
      <c r="A1081" t="str">
        <v>successful</v>
      </c>
      <c r="B1081">
        <v>4330</v>
      </c>
      <c r="C1081" t="str">
        <v>failed</v>
      </c>
      <c r="D1081">
        <v>3</v>
      </c>
    </row>
    <row r="1082" spans="1:4" x14ac:dyDescent="0.25">
      <c r="A1082" t="str">
        <v>successful</v>
      </c>
      <c r="B1082">
        <v>651</v>
      </c>
      <c r="C1082" t="str">
        <v>failed</v>
      </c>
      <c r="D1082">
        <v>5</v>
      </c>
    </row>
    <row r="1083" spans="1:4" x14ac:dyDescent="0.25">
      <c r="A1083" t="str">
        <v>successful</v>
      </c>
      <c r="B1083">
        <v>251</v>
      </c>
      <c r="C1083" t="str">
        <v>failed</v>
      </c>
      <c r="D1083">
        <v>5</v>
      </c>
    </row>
    <row r="1084" spans="1:4" x14ac:dyDescent="0.25">
      <c r="A1084" t="str">
        <v>successful</v>
      </c>
      <c r="B1084">
        <v>263</v>
      </c>
      <c r="C1084" t="str">
        <v>failed</v>
      </c>
      <c r="D1084">
        <v>27</v>
      </c>
    </row>
    <row r="1085" spans="1:4" x14ac:dyDescent="0.25">
      <c r="A1085" t="str">
        <v>successful</v>
      </c>
      <c r="B1085">
        <v>28</v>
      </c>
      <c r="C1085" t="str">
        <v>failed</v>
      </c>
      <c r="D1085">
        <v>2</v>
      </c>
    </row>
    <row r="1086" spans="1:4" x14ac:dyDescent="0.25">
      <c r="A1086" t="str">
        <v>successful</v>
      </c>
      <c r="B1086">
        <v>721</v>
      </c>
      <c r="C1086" t="str">
        <v>failed</v>
      </c>
      <c r="D1086">
        <v>236</v>
      </c>
    </row>
    <row r="1087" spans="1:4" x14ac:dyDescent="0.25">
      <c r="A1087" t="str">
        <v>successful</v>
      </c>
      <c r="B1087">
        <v>50</v>
      </c>
      <c r="C1087" t="str">
        <v>failed</v>
      </c>
      <c r="D1087">
        <v>1</v>
      </c>
    </row>
    <row r="1088" spans="1:4" x14ac:dyDescent="0.25">
      <c r="A1088" t="str">
        <v>successful</v>
      </c>
      <c r="B1088">
        <v>73</v>
      </c>
      <c r="C1088" t="str">
        <v>failed</v>
      </c>
      <c r="D1088">
        <v>12</v>
      </c>
    </row>
    <row r="1089" spans="1:4" x14ac:dyDescent="0.25">
      <c r="A1089" t="str">
        <v>successful</v>
      </c>
      <c r="B1089">
        <v>27</v>
      </c>
      <c r="C1089" t="str">
        <v>failed</v>
      </c>
      <c r="D1089">
        <v>4</v>
      </c>
    </row>
    <row r="1090" spans="1:4" x14ac:dyDescent="0.25">
      <c r="A1090" t="str">
        <v>successful</v>
      </c>
      <c r="B1090">
        <v>34</v>
      </c>
      <c r="C1090" t="str">
        <v>failed</v>
      </c>
      <c r="D1090">
        <v>3</v>
      </c>
    </row>
    <row r="1091" spans="1:4" x14ac:dyDescent="0.25">
      <c r="A1091" t="str">
        <v>successful</v>
      </c>
      <c r="B1091">
        <v>7</v>
      </c>
      <c r="C1091" t="str">
        <v>failed</v>
      </c>
      <c r="D1091">
        <v>99</v>
      </c>
    </row>
    <row r="1092" spans="1:4" x14ac:dyDescent="0.25">
      <c r="A1092" t="str">
        <v>successful</v>
      </c>
      <c r="B1092">
        <v>24</v>
      </c>
      <c r="C1092" t="str">
        <v>failed</v>
      </c>
      <c r="D1092">
        <v>3</v>
      </c>
    </row>
    <row r="1093" spans="1:4" x14ac:dyDescent="0.25">
      <c r="A1093" t="str">
        <v>successful</v>
      </c>
      <c r="B1093">
        <v>15</v>
      </c>
      <c r="C1093" t="str">
        <v>failed</v>
      </c>
      <c r="D1093">
        <v>3</v>
      </c>
    </row>
    <row r="1094" spans="1:4" x14ac:dyDescent="0.25">
      <c r="A1094" t="str">
        <v>successful</v>
      </c>
      <c r="B1094">
        <v>72</v>
      </c>
      <c r="C1094" t="str">
        <v>failed</v>
      </c>
      <c r="D1094">
        <v>22</v>
      </c>
    </row>
    <row r="1095" spans="1:4" x14ac:dyDescent="0.25">
      <c r="A1095" t="str">
        <v>successful</v>
      </c>
      <c r="B1095">
        <v>120</v>
      </c>
      <c r="C1095" t="str">
        <v>failed</v>
      </c>
      <c r="D1095">
        <v>4</v>
      </c>
    </row>
    <row r="1096" spans="1:4" x14ac:dyDescent="0.25">
      <c r="A1096" t="str">
        <v>successful</v>
      </c>
      <c r="B1096">
        <v>123</v>
      </c>
      <c r="C1096" t="str">
        <v>failed</v>
      </c>
      <c r="D1096">
        <v>534</v>
      </c>
    </row>
    <row r="1097" spans="1:4" x14ac:dyDescent="0.25">
      <c r="A1097" t="str">
        <v>successful</v>
      </c>
      <c r="B1097">
        <v>1</v>
      </c>
      <c r="C1097" t="str">
        <v>failed</v>
      </c>
      <c r="D1097">
        <v>12</v>
      </c>
    </row>
    <row r="1098" spans="1:4" x14ac:dyDescent="0.25">
      <c r="A1098" t="str">
        <v>successful</v>
      </c>
      <c r="B1098">
        <v>24</v>
      </c>
      <c r="C1098" t="str">
        <v>failed</v>
      </c>
      <c r="D1098">
        <v>56</v>
      </c>
    </row>
    <row r="1099" spans="1:4" x14ac:dyDescent="0.25">
      <c r="A1099" t="str">
        <v>successful</v>
      </c>
      <c r="B1099">
        <v>33</v>
      </c>
      <c r="C1099" t="str">
        <v>failed</v>
      </c>
      <c r="D1099">
        <v>11</v>
      </c>
    </row>
    <row r="1100" spans="1:4" x14ac:dyDescent="0.25">
      <c r="A1100" t="str">
        <v>successful</v>
      </c>
      <c r="B1100">
        <v>14</v>
      </c>
      <c r="C1100" t="str">
        <v>failed</v>
      </c>
      <c r="D1100">
        <v>0</v>
      </c>
    </row>
    <row r="1101" spans="1:4" x14ac:dyDescent="0.25">
      <c r="A1101" t="str">
        <v>successful</v>
      </c>
      <c r="B1101">
        <v>9</v>
      </c>
      <c r="C1101" t="str">
        <v>failed</v>
      </c>
      <c r="D1101">
        <v>12</v>
      </c>
    </row>
    <row r="1102" spans="1:4" x14ac:dyDescent="0.25">
      <c r="A1102" t="str">
        <v>successful</v>
      </c>
      <c r="B1102">
        <v>76</v>
      </c>
      <c r="C1102" t="str">
        <v>failed</v>
      </c>
      <c r="D1102">
        <v>5</v>
      </c>
    </row>
    <row r="1103" spans="1:4" x14ac:dyDescent="0.25">
      <c r="A1103" t="str">
        <v>successful</v>
      </c>
      <c r="B1103">
        <v>19</v>
      </c>
      <c r="C1103" t="str">
        <v>failed</v>
      </c>
      <c r="D1103">
        <v>24</v>
      </c>
    </row>
    <row r="1104" spans="1:4" x14ac:dyDescent="0.25">
      <c r="A1104" t="str">
        <v>successful</v>
      </c>
      <c r="B1104">
        <v>69</v>
      </c>
      <c r="C1104" t="str">
        <v>failed</v>
      </c>
      <c r="D1104">
        <v>89</v>
      </c>
    </row>
    <row r="1105" spans="1:4" x14ac:dyDescent="0.25">
      <c r="A1105" t="str">
        <v>successful</v>
      </c>
      <c r="B1105">
        <v>218</v>
      </c>
      <c r="C1105" t="str">
        <v>failed</v>
      </c>
      <c r="D1105">
        <v>1</v>
      </c>
    </row>
    <row r="1106" spans="1:4" x14ac:dyDescent="0.25">
      <c r="A1106" t="str">
        <v>successful</v>
      </c>
      <c r="B1106">
        <v>30</v>
      </c>
      <c r="C1106" t="str">
        <v>failed</v>
      </c>
      <c r="D1106">
        <v>55</v>
      </c>
    </row>
    <row r="1107" spans="1:4" x14ac:dyDescent="0.25">
      <c r="A1107" t="str">
        <v>successful</v>
      </c>
      <c r="B1107">
        <v>100</v>
      </c>
      <c r="C1107" t="str">
        <v>failed</v>
      </c>
      <c r="D1107">
        <v>2</v>
      </c>
    </row>
    <row r="1108" spans="1:4" x14ac:dyDescent="0.25">
      <c r="A1108" t="str">
        <v>successful</v>
      </c>
      <c r="B1108">
        <v>296</v>
      </c>
      <c r="C1108" t="str">
        <v>failed</v>
      </c>
      <c r="D1108">
        <v>0</v>
      </c>
    </row>
    <row r="1109" spans="1:4" x14ac:dyDescent="0.25">
      <c r="A1109" t="str">
        <v>successful</v>
      </c>
      <c r="B1109">
        <v>1204</v>
      </c>
      <c r="C1109" t="str">
        <v>failed</v>
      </c>
      <c r="D1109">
        <v>4</v>
      </c>
    </row>
    <row r="1110" spans="1:4" x14ac:dyDescent="0.25">
      <c r="A1110" t="str">
        <v>successful</v>
      </c>
      <c r="B1110">
        <v>321</v>
      </c>
      <c r="C1110" t="str">
        <v>failed</v>
      </c>
      <c r="D1110">
        <v>6</v>
      </c>
    </row>
    <row r="1111" spans="1:4" x14ac:dyDescent="0.25">
      <c r="A1111" t="str">
        <v>successful</v>
      </c>
      <c r="B1111">
        <v>301</v>
      </c>
      <c r="C1111" t="str">
        <v>failed</v>
      </c>
      <c r="D1111">
        <v>4</v>
      </c>
    </row>
    <row r="1112" spans="1:4" x14ac:dyDescent="0.25">
      <c r="A1112" t="str">
        <v>successful</v>
      </c>
      <c r="B1112">
        <v>144</v>
      </c>
      <c r="C1112" t="str">
        <v>failed</v>
      </c>
      <c r="D1112">
        <v>4</v>
      </c>
    </row>
    <row r="1113" spans="1:4" x14ac:dyDescent="0.25">
      <c r="A1113" t="str">
        <v>successful</v>
      </c>
      <c r="B1113">
        <v>539</v>
      </c>
      <c r="C1113" t="str">
        <v>failed</v>
      </c>
      <c r="D1113">
        <v>2</v>
      </c>
    </row>
    <row r="1114" spans="1:4" x14ac:dyDescent="0.25">
      <c r="A1114" t="str">
        <v>successful</v>
      </c>
      <c r="B1114">
        <v>498</v>
      </c>
      <c r="C1114" t="str">
        <v>failed</v>
      </c>
      <c r="D1114">
        <v>5</v>
      </c>
    </row>
    <row r="1115" spans="1:4" x14ac:dyDescent="0.25">
      <c r="A1115" t="str">
        <v>successful</v>
      </c>
      <c r="B1115">
        <v>1113</v>
      </c>
      <c r="C1115" t="str">
        <v>failed</v>
      </c>
      <c r="D1115">
        <v>83</v>
      </c>
    </row>
    <row r="1116" spans="1:4" x14ac:dyDescent="0.25">
      <c r="A1116" t="str">
        <v>successful</v>
      </c>
      <c r="B1116">
        <v>988</v>
      </c>
      <c r="C1116" t="str">
        <v>failed</v>
      </c>
      <c r="D1116">
        <v>57</v>
      </c>
    </row>
    <row r="1117" spans="1:4" x14ac:dyDescent="0.25">
      <c r="A1117" t="str">
        <v>successful</v>
      </c>
      <c r="B1117">
        <v>391</v>
      </c>
      <c r="C1117" t="str">
        <v>failed</v>
      </c>
      <c r="D1117">
        <v>311</v>
      </c>
    </row>
    <row r="1118" spans="1:4" x14ac:dyDescent="0.25">
      <c r="A1118" t="str">
        <v>successful</v>
      </c>
      <c r="B1118">
        <v>28</v>
      </c>
      <c r="C1118" t="str">
        <v>failed</v>
      </c>
      <c r="D1118">
        <v>2</v>
      </c>
    </row>
    <row r="1119" spans="1:4" x14ac:dyDescent="0.25">
      <c r="A1119" t="str">
        <v>successful</v>
      </c>
      <c r="B1119">
        <v>147</v>
      </c>
      <c r="C1119" t="str">
        <v>failed</v>
      </c>
      <c r="D1119">
        <v>16</v>
      </c>
    </row>
    <row r="1120" spans="1:4" x14ac:dyDescent="0.25">
      <c r="A1120" t="str">
        <v>successful</v>
      </c>
      <c r="B1120">
        <v>680</v>
      </c>
      <c r="C1120" t="str">
        <v>live</v>
      </c>
      <c r="D1120">
        <v>64</v>
      </c>
    </row>
    <row r="1121" spans="1:4" x14ac:dyDescent="0.25">
      <c r="A1121" t="str">
        <v>successful</v>
      </c>
      <c r="B1121">
        <v>983</v>
      </c>
      <c r="C1121" t="str">
        <v>live</v>
      </c>
      <c r="D1121">
        <v>4</v>
      </c>
    </row>
    <row r="1122" spans="1:4" x14ac:dyDescent="0.25">
      <c r="A1122" t="str">
        <v>successful</v>
      </c>
      <c r="B1122">
        <v>79</v>
      </c>
      <c r="C1122" t="str">
        <v>live</v>
      </c>
      <c r="D1122">
        <v>4</v>
      </c>
    </row>
    <row r="1123" spans="1:4" x14ac:dyDescent="0.25">
      <c r="A1123" t="str">
        <v>successful</v>
      </c>
      <c r="B1123">
        <v>426</v>
      </c>
      <c r="C1123" t="str">
        <v>live</v>
      </c>
      <c r="D1123">
        <v>61</v>
      </c>
    </row>
    <row r="1124" spans="1:4" x14ac:dyDescent="0.25">
      <c r="A1124" t="str">
        <v>successful</v>
      </c>
      <c r="B1124">
        <v>96</v>
      </c>
      <c r="C1124" t="str">
        <v>live</v>
      </c>
      <c r="D1124">
        <v>7</v>
      </c>
    </row>
    <row r="1125" spans="1:4" x14ac:dyDescent="0.25">
      <c r="A1125" t="str">
        <v>successful</v>
      </c>
      <c r="B1125">
        <v>163</v>
      </c>
      <c r="C1125" t="str">
        <v>live</v>
      </c>
      <c r="D1125">
        <v>1</v>
      </c>
    </row>
    <row r="1126" spans="1:4" x14ac:dyDescent="0.25">
      <c r="A1126" t="str">
        <v>successful</v>
      </c>
      <c r="B1126">
        <v>2525</v>
      </c>
      <c r="C1126" t="str">
        <v>canceled</v>
      </c>
      <c r="D1126">
        <v>0</v>
      </c>
    </row>
    <row r="1127" spans="1:4" x14ac:dyDescent="0.25">
      <c r="A1127" t="str">
        <v>successful</v>
      </c>
      <c r="B1127">
        <v>2035</v>
      </c>
      <c r="C1127" t="str">
        <v>canceled</v>
      </c>
      <c r="D1127">
        <v>0</v>
      </c>
    </row>
    <row r="1128" spans="1:4" x14ac:dyDescent="0.25">
      <c r="A1128" t="str">
        <v>successful</v>
      </c>
      <c r="B1128">
        <v>290</v>
      </c>
      <c r="C1128" t="str">
        <v>canceled</v>
      </c>
      <c r="D1128">
        <v>1</v>
      </c>
    </row>
    <row r="1129" spans="1:4" x14ac:dyDescent="0.25">
      <c r="A1129" t="str">
        <v>successful</v>
      </c>
      <c r="B1129">
        <v>1980</v>
      </c>
      <c r="C1129" t="str">
        <v>canceled</v>
      </c>
      <c r="D1129">
        <v>1</v>
      </c>
    </row>
    <row r="1130" spans="1:4" x14ac:dyDescent="0.25">
      <c r="A1130" t="str">
        <v>successful</v>
      </c>
      <c r="B1130">
        <v>57</v>
      </c>
      <c r="C1130" t="str">
        <v>canceled</v>
      </c>
      <c r="D1130">
        <v>0</v>
      </c>
    </row>
    <row r="1131" spans="1:4" x14ac:dyDescent="0.25">
      <c r="A1131" t="str">
        <v>successful</v>
      </c>
      <c r="B1131">
        <v>380</v>
      </c>
      <c r="C1131" t="str">
        <v>canceled</v>
      </c>
      <c r="D1131">
        <v>3</v>
      </c>
    </row>
    <row r="1132" spans="1:4" x14ac:dyDescent="0.25">
      <c r="A1132" t="str">
        <v>successful</v>
      </c>
      <c r="B1132">
        <v>128</v>
      </c>
      <c r="C1132" t="str">
        <v>canceled</v>
      </c>
      <c r="D1132">
        <v>1</v>
      </c>
    </row>
    <row r="1133" spans="1:4" x14ac:dyDescent="0.25">
      <c r="A1133" t="str">
        <v>successful</v>
      </c>
      <c r="B1133">
        <v>180</v>
      </c>
      <c r="C1133" t="str">
        <v>canceled</v>
      </c>
      <c r="D1133">
        <v>5</v>
      </c>
    </row>
    <row r="1134" spans="1:4" x14ac:dyDescent="0.25">
      <c r="A1134" t="str">
        <v>successful</v>
      </c>
      <c r="B1134">
        <v>571</v>
      </c>
      <c r="C1134" t="str">
        <v>canceled</v>
      </c>
      <c r="D1134">
        <v>0</v>
      </c>
    </row>
    <row r="1135" spans="1:4" x14ac:dyDescent="0.25">
      <c r="A1135" t="str">
        <v>successful</v>
      </c>
      <c r="B1135">
        <v>480</v>
      </c>
      <c r="C1135" t="str">
        <v>canceled</v>
      </c>
      <c r="D1135">
        <v>0</v>
      </c>
    </row>
    <row r="1136" spans="1:4" x14ac:dyDescent="0.25">
      <c r="A1136" t="str">
        <v>successful</v>
      </c>
      <c r="B1136">
        <v>249</v>
      </c>
      <c r="C1136" t="str">
        <v>canceled</v>
      </c>
      <c r="D1136">
        <v>7</v>
      </c>
    </row>
    <row r="1137" spans="1:4" x14ac:dyDescent="0.25">
      <c r="A1137" t="str">
        <v>successful</v>
      </c>
      <c r="B1137">
        <v>84</v>
      </c>
      <c r="C1137" t="str">
        <v>canceled</v>
      </c>
      <c r="D1137">
        <v>0</v>
      </c>
    </row>
    <row r="1138" spans="1:4" x14ac:dyDescent="0.25">
      <c r="A1138" t="str">
        <v>successful</v>
      </c>
      <c r="B1138">
        <v>197</v>
      </c>
      <c r="C1138" t="str">
        <v>canceled</v>
      </c>
      <c r="D1138">
        <v>0</v>
      </c>
    </row>
    <row r="1139" spans="1:4" x14ac:dyDescent="0.25">
      <c r="A1139" t="str">
        <v>successful</v>
      </c>
      <c r="B1139">
        <v>271</v>
      </c>
      <c r="C1139" t="str">
        <v>canceled</v>
      </c>
      <c r="D1139">
        <v>1</v>
      </c>
    </row>
    <row r="1140" spans="1:4" x14ac:dyDescent="0.25">
      <c r="A1140" t="str">
        <v>successful</v>
      </c>
      <c r="B1140">
        <v>50</v>
      </c>
      <c r="C1140" t="str">
        <v>canceled</v>
      </c>
      <c r="D1140">
        <v>2</v>
      </c>
    </row>
    <row r="1141" spans="1:4" x14ac:dyDescent="0.25">
      <c r="A1141" t="str">
        <v>successful</v>
      </c>
      <c r="B1141">
        <v>169</v>
      </c>
      <c r="C1141" t="str">
        <v>canceled</v>
      </c>
      <c r="D1141">
        <v>0</v>
      </c>
    </row>
    <row r="1142" spans="1:4" x14ac:dyDescent="0.25">
      <c r="A1142" t="str">
        <v>successful</v>
      </c>
      <c r="B1142">
        <v>205</v>
      </c>
      <c r="C1142" t="str">
        <v>canceled</v>
      </c>
      <c r="D1142">
        <v>0</v>
      </c>
    </row>
    <row r="1143" spans="1:4" x14ac:dyDescent="0.25">
      <c r="A1143" t="str">
        <v>successful</v>
      </c>
      <c r="B1143">
        <v>206</v>
      </c>
      <c r="C1143" t="str">
        <v>canceled</v>
      </c>
      <c r="D1143">
        <v>0</v>
      </c>
    </row>
    <row r="1144" spans="1:4" x14ac:dyDescent="0.25">
      <c r="A1144" t="str">
        <v>successful</v>
      </c>
      <c r="B1144">
        <v>84</v>
      </c>
      <c r="C1144" t="str">
        <v>canceled</v>
      </c>
      <c r="D1144">
        <v>3</v>
      </c>
    </row>
    <row r="1145" spans="1:4" x14ac:dyDescent="0.25">
      <c r="A1145" t="str">
        <v>successful</v>
      </c>
      <c r="B1145">
        <v>210</v>
      </c>
      <c r="C1145" t="str">
        <v>canceled</v>
      </c>
      <c r="D1145">
        <v>1</v>
      </c>
    </row>
    <row r="1146" spans="1:4" x14ac:dyDescent="0.25">
      <c r="A1146" t="str">
        <v>successful</v>
      </c>
      <c r="B1146">
        <v>181</v>
      </c>
      <c r="C1146" t="str">
        <v>canceled</v>
      </c>
      <c r="D1146">
        <v>0</v>
      </c>
    </row>
    <row r="1147" spans="1:4" x14ac:dyDescent="0.25">
      <c r="A1147" t="str">
        <v>successful</v>
      </c>
      <c r="B1147">
        <v>60</v>
      </c>
      <c r="C1147" t="str">
        <v>canceled</v>
      </c>
      <c r="D1147">
        <v>2</v>
      </c>
    </row>
    <row r="1148" spans="1:4" x14ac:dyDescent="0.25">
      <c r="A1148" t="str">
        <v>successful</v>
      </c>
      <c r="B1148">
        <v>445</v>
      </c>
      <c r="C1148" t="str">
        <v>canceled</v>
      </c>
      <c r="D1148">
        <v>0</v>
      </c>
    </row>
    <row r="1149" spans="1:4" x14ac:dyDescent="0.25">
      <c r="A1149" t="str">
        <v>successful</v>
      </c>
      <c r="B1149">
        <v>17</v>
      </c>
      <c r="C1149" t="str">
        <v>canceled</v>
      </c>
      <c r="D1149">
        <v>0</v>
      </c>
    </row>
    <row r="1150" spans="1:4" x14ac:dyDescent="0.25">
      <c r="A1150" t="str">
        <v>successful</v>
      </c>
      <c r="B1150">
        <v>194</v>
      </c>
      <c r="C1150" t="str">
        <v>canceled</v>
      </c>
      <c r="D1150">
        <v>0</v>
      </c>
    </row>
    <row r="1151" spans="1:4" x14ac:dyDescent="0.25">
      <c r="A1151" t="str">
        <v>successful</v>
      </c>
      <c r="B1151">
        <v>404</v>
      </c>
      <c r="C1151" t="str">
        <v>canceled</v>
      </c>
      <c r="D1151">
        <v>27</v>
      </c>
    </row>
    <row r="1152" spans="1:4" x14ac:dyDescent="0.25">
      <c r="A1152" t="str">
        <v>successful</v>
      </c>
      <c r="B1152">
        <v>194</v>
      </c>
      <c r="C1152" t="str">
        <v>canceled</v>
      </c>
      <c r="D1152">
        <v>14</v>
      </c>
    </row>
    <row r="1153" spans="1:4" x14ac:dyDescent="0.25">
      <c r="A1153" t="str">
        <v>successful</v>
      </c>
      <c r="B1153">
        <v>902</v>
      </c>
      <c r="C1153" t="str">
        <v>canceled</v>
      </c>
      <c r="D1153">
        <v>2</v>
      </c>
    </row>
    <row r="1154" spans="1:4" x14ac:dyDescent="0.25">
      <c r="A1154" t="str">
        <v>successful</v>
      </c>
      <c r="B1154">
        <v>1670</v>
      </c>
      <c r="C1154" t="str">
        <v>canceled</v>
      </c>
      <c r="D1154">
        <v>0</v>
      </c>
    </row>
    <row r="1155" spans="1:4" x14ac:dyDescent="0.25">
      <c r="A1155" t="str">
        <v>successful</v>
      </c>
      <c r="B1155">
        <v>1328</v>
      </c>
      <c r="C1155" t="str">
        <v>canceled</v>
      </c>
      <c r="D1155">
        <v>4</v>
      </c>
    </row>
    <row r="1156" spans="1:4" x14ac:dyDescent="0.25">
      <c r="A1156" t="str">
        <v>successful</v>
      </c>
      <c r="B1156">
        <v>944</v>
      </c>
      <c r="C1156" t="str">
        <v>canceled</v>
      </c>
      <c r="D1156">
        <v>0</v>
      </c>
    </row>
    <row r="1157" spans="1:4" x14ac:dyDescent="0.25">
      <c r="A1157" t="str">
        <v>successful</v>
      </c>
      <c r="B1157">
        <v>147</v>
      </c>
      <c r="C1157" t="str">
        <v>canceled</v>
      </c>
      <c r="D1157">
        <v>6</v>
      </c>
    </row>
    <row r="1158" spans="1:4" x14ac:dyDescent="0.25">
      <c r="A1158" t="str">
        <v>successful</v>
      </c>
      <c r="B1158">
        <v>99</v>
      </c>
      <c r="C1158" t="str">
        <v>canceled</v>
      </c>
      <c r="D1158">
        <v>1</v>
      </c>
    </row>
    <row r="1159" spans="1:4" x14ac:dyDescent="0.25">
      <c r="A1159" t="str">
        <v>successful</v>
      </c>
      <c r="B1159">
        <v>79</v>
      </c>
      <c r="C1159" t="str">
        <v>canceled</v>
      </c>
      <c r="D1159">
        <v>1</v>
      </c>
    </row>
    <row r="1160" spans="1:4" x14ac:dyDescent="0.25">
      <c r="A1160" t="str">
        <v>successful</v>
      </c>
      <c r="B1160">
        <v>75</v>
      </c>
      <c r="C1160" t="str">
        <v>canceled</v>
      </c>
      <c r="D1160">
        <v>0</v>
      </c>
    </row>
    <row r="1161" spans="1:4" x14ac:dyDescent="0.25">
      <c r="A1161" t="str">
        <v>successful</v>
      </c>
      <c r="B1161">
        <v>207</v>
      </c>
      <c r="C1161" t="str">
        <v>canceled</v>
      </c>
      <c r="D1161">
        <v>4</v>
      </c>
    </row>
    <row r="1162" spans="1:4" x14ac:dyDescent="0.25">
      <c r="A1162" t="str">
        <v>successful</v>
      </c>
      <c r="B1162">
        <v>102</v>
      </c>
      <c r="C1162" t="str">
        <v>canceled</v>
      </c>
      <c r="D1162">
        <v>0</v>
      </c>
    </row>
    <row r="1163" spans="1:4" x14ac:dyDescent="0.25">
      <c r="A1163" t="str">
        <v>successful</v>
      </c>
      <c r="B1163">
        <v>32</v>
      </c>
      <c r="C1163" t="str">
        <v>canceled</v>
      </c>
      <c r="D1163">
        <v>0</v>
      </c>
    </row>
    <row r="1164" spans="1:4" x14ac:dyDescent="0.25">
      <c r="A1164" t="str">
        <v>successful</v>
      </c>
      <c r="B1164">
        <v>480</v>
      </c>
      <c r="C1164" t="str">
        <v>canceled</v>
      </c>
      <c r="D1164">
        <v>0</v>
      </c>
    </row>
    <row r="1165" spans="1:4" x14ac:dyDescent="0.25">
      <c r="A1165" t="str">
        <v>successful</v>
      </c>
      <c r="B1165">
        <v>11</v>
      </c>
      <c r="C1165" t="str">
        <v>canceled</v>
      </c>
      <c r="D1165">
        <v>3</v>
      </c>
    </row>
    <row r="1166" spans="1:4" x14ac:dyDescent="0.25">
      <c r="A1166" t="str">
        <v>successful</v>
      </c>
      <c r="B1166">
        <v>12</v>
      </c>
      <c r="C1166" t="str">
        <v>canceled</v>
      </c>
      <c r="D1166">
        <v>7</v>
      </c>
    </row>
    <row r="1167" spans="1:4" x14ac:dyDescent="0.25">
      <c r="A1167" t="str">
        <v>successful</v>
      </c>
      <c r="B1167">
        <v>48</v>
      </c>
      <c r="C1167" t="str">
        <v>canceled</v>
      </c>
      <c r="D1167">
        <v>2</v>
      </c>
    </row>
    <row r="1168" spans="1:4" x14ac:dyDescent="0.25">
      <c r="A1168" t="str">
        <v>successful</v>
      </c>
      <c r="B1168">
        <v>59</v>
      </c>
      <c r="C1168" t="str">
        <v>canceled</v>
      </c>
      <c r="D1168">
        <v>3</v>
      </c>
    </row>
    <row r="1169" spans="1:4" x14ac:dyDescent="0.25">
      <c r="A1169" t="str">
        <v>successful</v>
      </c>
      <c r="B1169">
        <v>79</v>
      </c>
      <c r="C1169" t="str">
        <v>canceled</v>
      </c>
      <c r="D1169">
        <v>8</v>
      </c>
    </row>
    <row r="1170" spans="1:4" x14ac:dyDescent="0.25">
      <c r="A1170" t="str">
        <v>successful</v>
      </c>
      <c r="B1170">
        <v>14</v>
      </c>
      <c r="C1170" t="str">
        <v>canceled</v>
      </c>
      <c r="D1170">
        <v>7</v>
      </c>
    </row>
    <row r="1171" spans="1:4" x14ac:dyDescent="0.25">
      <c r="A1171" t="str">
        <v>successful</v>
      </c>
      <c r="B1171">
        <v>106</v>
      </c>
      <c r="C1171" t="str">
        <v>canceled</v>
      </c>
      <c r="D1171">
        <v>0</v>
      </c>
    </row>
    <row r="1172" spans="1:4" x14ac:dyDescent="0.25">
      <c r="A1172" t="str">
        <v>successful</v>
      </c>
      <c r="B1172">
        <v>25</v>
      </c>
      <c r="C1172" t="str">
        <v>canceled</v>
      </c>
      <c r="D1172">
        <v>3</v>
      </c>
    </row>
    <row r="1173" spans="1:4" x14ac:dyDescent="0.25">
      <c r="A1173" t="str">
        <v>successful</v>
      </c>
      <c r="B1173">
        <v>25</v>
      </c>
      <c r="C1173" t="str">
        <v>canceled</v>
      </c>
      <c r="D1173">
        <v>8</v>
      </c>
    </row>
    <row r="1174" spans="1:4" x14ac:dyDescent="0.25">
      <c r="A1174" t="str">
        <v>successful</v>
      </c>
      <c r="B1174">
        <v>29</v>
      </c>
      <c r="C1174" t="str">
        <v>canceled</v>
      </c>
      <c r="D1174">
        <v>1</v>
      </c>
    </row>
    <row r="1175" spans="1:4" x14ac:dyDescent="0.25">
      <c r="A1175" t="str">
        <v>successful</v>
      </c>
      <c r="B1175">
        <v>43</v>
      </c>
      <c r="C1175" t="str">
        <v>canceled</v>
      </c>
      <c r="D1175">
        <v>0</v>
      </c>
    </row>
    <row r="1176" spans="1:4" x14ac:dyDescent="0.25">
      <c r="A1176" t="str">
        <v>successful</v>
      </c>
      <c r="B1176">
        <v>46</v>
      </c>
      <c r="C1176" t="str">
        <v>canceled</v>
      </c>
      <c r="D1176">
        <v>1</v>
      </c>
    </row>
    <row r="1177" spans="1:4" x14ac:dyDescent="0.25">
      <c r="A1177" t="str">
        <v>successful</v>
      </c>
      <c r="B1177">
        <v>27</v>
      </c>
      <c r="C1177" t="str">
        <v>canceled</v>
      </c>
      <c r="D1177">
        <v>0</v>
      </c>
    </row>
    <row r="1178" spans="1:4" x14ac:dyDescent="0.25">
      <c r="A1178" t="str">
        <v>successful</v>
      </c>
      <c r="B1178">
        <v>112</v>
      </c>
      <c r="C1178" t="str">
        <v>canceled</v>
      </c>
      <c r="D1178">
        <v>1</v>
      </c>
    </row>
    <row r="1179" spans="1:4" x14ac:dyDescent="0.25">
      <c r="A1179" t="str">
        <v>successful</v>
      </c>
      <c r="B1179">
        <v>34</v>
      </c>
      <c r="C1179" t="str">
        <v>canceled</v>
      </c>
      <c r="D1179">
        <v>2</v>
      </c>
    </row>
    <row r="1180" spans="1:4" x14ac:dyDescent="0.25">
      <c r="A1180" t="str">
        <v>successful</v>
      </c>
      <c r="B1180">
        <v>145</v>
      </c>
      <c r="C1180" t="str">
        <v>canceled</v>
      </c>
      <c r="D1180">
        <v>0</v>
      </c>
    </row>
    <row r="1181" spans="1:4" x14ac:dyDescent="0.25">
      <c r="A1181" t="str">
        <v>successful</v>
      </c>
      <c r="B1181">
        <v>19</v>
      </c>
      <c r="C1181" t="str">
        <v>canceled</v>
      </c>
      <c r="D1181">
        <v>1</v>
      </c>
    </row>
    <row r="1182" spans="1:4" x14ac:dyDescent="0.25">
      <c r="A1182" t="str">
        <v>successful</v>
      </c>
      <c r="B1182">
        <v>288</v>
      </c>
      <c r="C1182" t="str">
        <v>canceled</v>
      </c>
      <c r="D1182">
        <v>0</v>
      </c>
    </row>
    <row r="1183" spans="1:4" x14ac:dyDescent="0.25">
      <c r="A1183" t="str">
        <v>successful</v>
      </c>
      <c r="B1183">
        <v>14</v>
      </c>
      <c r="C1183" t="str">
        <v>canceled</v>
      </c>
      <c r="D1183">
        <v>0</v>
      </c>
    </row>
    <row r="1184" spans="1:4" x14ac:dyDescent="0.25">
      <c r="A1184" t="str">
        <v>successful</v>
      </c>
      <c r="B1184">
        <v>7</v>
      </c>
      <c r="C1184" t="str">
        <v>canceled</v>
      </c>
      <c r="D1184">
        <v>0</v>
      </c>
    </row>
    <row r="1185" spans="1:4" x14ac:dyDescent="0.25">
      <c r="A1185" t="str">
        <v>successful</v>
      </c>
      <c r="B1185">
        <v>211</v>
      </c>
      <c r="C1185" t="str">
        <v>canceled</v>
      </c>
      <c r="D1185">
        <v>0</v>
      </c>
    </row>
    <row r="1186" spans="1:4" x14ac:dyDescent="0.25">
      <c r="A1186" t="str">
        <v>successful</v>
      </c>
      <c r="B1186">
        <v>85</v>
      </c>
      <c r="C1186" t="str">
        <v>failed</v>
      </c>
      <c r="D1186">
        <v>9</v>
      </c>
    </row>
    <row r="1187" spans="1:4" x14ac:dyDescent="0.25">
      <c r="A1187" t="str">
        <v>successful</v>
      </c>
      <c r="B1187">
        <v>103</v>
      </c>
      <c r="C1187" t="str">
        <v>failed</v>
      </c>
      <c r="D1187">
        <v>1</v>
      </c>
    </row>
    <row r="1188" spans="1:4" x14ac:dyDescent="0.25">
      <c r="A1188" t="str">
        <v>successful</v>
      </c>
      <c r="B1188">
        <v>113</v>
      </c>
      <c r="C1188" t="str">
        <v>failed</v>
      </c>
      <c r="D1188">
        <v>12</v>
      </c>
    </row>
    <row r="1189" spans="1:4" x14ac:dyDescent="0.25">
      <c r="A1189" t="str">
        <v>successful</v>
      </c>
      <c r="B1189">
        <v>167</v>
      </c>
      <c r="C1189" t="str">
        <v>failed</v>
      </c>
      <c r="D1189">
        <v>0</v>
      </c>
    </row>
    <row r="1190" spans="1:4" x14ac:dyDescent="0.25">
      <c r="A1190" t="str">
        <v>successful</v>
      </c>
      <c r="B1190">
        <v>73</v>
      </c>
      <c r="C1190" t="str">
        <v>failed</v>
      </c>
      <c r="D1190">
        <v>20</v>
      </c>
    </row>
    <row r="1191" spans="1:4" x14ac:dyDescent="0.25">
      <c r="A1191" t="str">
        <v>successful</v>
      </c>
      <c r="B1191">
        <v>75</v>
      </c>
      <c r="C1191" t="str">
        <v>failed</v>
      </c>
      <c r="D1191">
        <v>16</v>
      </c>
    </row>
    <row r="1192" spans="1:4" x14ac:dyDescent="0.25">
      <c r="A1192" t="str">
        <v>successful</v>
      </c>
      <c r="B1192">
        <v>614</v>
      </c>
      <c r="C1192" t="str">
        <v>failed</v>
      </c>
      <c r="D1192">
        <v>33</v>
      </c>
    </row>
    <row r="1193" spans="1:4" x14ac:dyDescent="0.25">
      <c r="A1193" t="str">
        <v>successful</v>
      </c>
      <c r="B1193">
        <v>107</v>
      </c>
      <c r="C1193" t="str">
        <v>failed</v>
      </c>
      <c r="D1193">
        <v>2</v>
      </c>
    </row>
    <row r="1194" spans="1:4" x14ac:dyDescent="0.25">
      <c r="A1194" t="str">
        <v>successful</v>
      </c>
      <c r="B1194">
        <v>1224</v>
      </c>
      <c r="C1194" t="str">
        <v>failed</v>
      </c>
      <c r="D1194">
        <v>6</v>
      </c>
    </row>
    <row r="1195" spans="1:4" x14ac:dyDescent="0.25">
      <c r="A1195" t="str">
        <v>successful</v>
      </c>
      <c r="B1195">
        <v>104</v>
      </c>
      <c r="C1195" t="str">
        <v>failed</v>
      </c>
      <c r="D1195">
        <v>0</v>
      </c>
    </row>
    <row r="1196" spans="1:4" x14ac:dyDescent="0.25">
      <c r="A1196" t="str">
        <v>successful</v>
      </c>
      <c r="B1196">
        <v>79</v>
      </c>
      <c r="C1196" t="str">
        <v>failed</v>
      </c>
      <c r="D1196">
        <v>3</v>
      </c>
    </row>
    <row r="1197" spans="1:4" x14ac:dyDescent="0.25">
      <c r="A1197" t="str">
        <v>successful</v>
      </c>
      <c r="B1197">
        <v>157</v>
      </c>
      <c r="C1197" t="str">
        <v>failed</v>
      </c>
      <c r="D1197">
        <v>0</v>
      </c>
    </row>
    <row r="1198" spans="1:4" x14ac:dyDescent="0.25">
      <c r="A1198" t="str">
        <v>successful</v>
      </c>
      <c r="B1198">
        <v>50</v>
      </c>
      <c r="C1198" t="str">
        <v>failed</v>
      </c>
      <c r="D1198">
        <v>3</v>
      </c>
    </row>
    <row r="1199" spans="1:4" x14ac:dyDescent="0.25">
      <c r="A1199" t="str">
        <v>successful</v>
      </c>
      <c r="B1199">
        <v>64</v>
      </c>
      <c r="C1199" t="str">
        <v>failed</v>
      </c>
      <c r="D1199">
        <v>13</v>
      </c>
    </row>
    <row r="1200" spans="1:4" x14ac:dyDescent="0.25">
      <c r="A1200" t="str">
        <v>successful</v>
      </c>
      <c r="B1200">
        <v>200</v>
      </c>
      <c r="C1200" t="str">
        <v>failed</v>
      </c>
      <c r="D1200">
        <v>6</v>
      </c>
    </row>
    <row r="1201" spans="1:4" x14ac:dyDescent="0.25">
      <c r="A1201" t="str">
        <v>successful</v>
      </c>
      <c r="B1201">
        <v>22</v>
      </c>
      <c r="C1201" t="str">
        <v>failed</v>
      </c>
      <c r="D1201">
        <v>1</v>
      </c>
    </row>
    <row r="1202" spans="1:4" x14ac:dyDescent="0.25">
      <c r="A1202" t="str">
        <v>successful</v>
      </c>
      <c r="B1202">
        <v>163</v>
      </c>
      <c r="C1202" t="str">
        <v>failed</v>
      </c>
      <c r="D1202">
        <v>0</v>
      </c>
    </row>
    <row r="1203" spans="1:4" x14ac:dyDescent="0.25">
      <c r="A1203" t="str">
        <v>successful</v>
      </c>
      <c r="B1203">
        <v>77</v>
      </c>
      <c r="C1203" t="str">
        <v>failed</v>
      </c>
      <c r="D1203">
        <v>5</v>
      </c>
    </row>
    <row r="1204" spans="1:4" x14ac:dyDescent="0.25">
      <c r="A1204" t="str">
        <v>successful</v>
      </c>
      <c r="B1204">
        <v>89</v>
      </c>
      <c r="C1204" t="str">
        <v>failed</v>
      </c>
      <c r="D1204">
        <v>0</v>
      </c>
    </row>
    <row r="1205" spans="1:4" x14ac:dyDescent="0.25">
      <c r="A1205" t="str">
        <v>successful</v>
      </c>
      <c r="B1205">
        <v>3355</v>
      </c>
      <c r="C1205" t="str">
        <v>failed</v>
      </c>
      <c r="D1205">
        <v>36</v>
      </c>
    </row>
    <row r="1206" spans="1:4" x14ac:dyDescent="0.25">
      <c r="A1206" t="str">
        <v>successful</v>
      </c>
      <c r="B1206">
        <v>537</v>
      </c>
      <c r="C1206" t="str">
        <v>failed</v>
      </c>
      <c r="D1206">
        <v>1</v>
      </c>
    </row>
    <row r="1207" spans="1:4" x14ac:dyDescent="0.25">
      <c r="A1207" t="str">
        <v>successful</v>
      </c>
      <c r="B1207">
        <v>125</v>
      </c>
      <c r="C1207" t="str">
        <v>failed</v>
      </c>
      <c r="D1207">
        <v>1</v>
      </c>
    </row>
    <row r="1208" spans="1:4" x14ac:dyDescent="0.25">
      <c r="A1208" t="str">
        <v>successful</v>
      </c>
      <c r="B1208">
        <v>163</v>
      </c>
      <c r="C1208" t="str">
        <v>failed</v>
      </c>
      <c r="D1208">
        <v>1</v>
      </c>
    </row>
    <row r="1209" spans="1:4" x14ac:dyDescent="0.25">
      <c r="A1209" t="str">
        <v>successful</v>
      </c>
      <c r="B1209">
        <v>283</v>
      </c>
      <c r="C1209" t="str">
        <v>failed</v>
      </c>
      <c r="D1209">
        <v>9</v>
      </c>
    </row>
    <row r="1210" spans="1:4" x14ac:dyDescent="0.25">
      <c r="A1210" t="str">
        <v>successful</v>
      </c>
      <c r="B1210">
        <v>352</v>
      </c>
      <c r="C1210" t="str">
        <v>failed</v>
      </c>
      <c r="D1210">
        <v>1</v>
      </c>
    </row>
    <row r="1211" spans="1:4" x14ac:dyDescent="0.25">
      <c r="A1211" t="str">
        <v>successful</v>
      </c>
      <c r="B1211">
        <v>94</v>
      </c>
      <c r="C1211" t="str">
        <v>failed</v>
      </c>
      <c r="D1211">
        <v>0</v>
      </c>
    </row>
    <row r="1212" spans="1:4" x14ac:dyDescent="0.25">
      <c r="A1212" t="str">
        <v>successful</v>
      </c>
      <c r="B1212">
        <v>67</v>
      </c>
      <c r="C1212" t="str">
        <v>failed</v>
      </c>
      <c r="D1212">
        <v>1</v>
      </c>
    </row>
    <row r="1213" spans="1:4" x14ac:dyDescent="0.25">
      <c r="A1213" t="str">
        <v>successful</v>
      </c>
      <c r="B1213">
        <v>221</v>
      </c>
      <c r="C1213" t="str">
        <v>failed</v>
      </c>
      <c r="D1213">
        <v>1</v>
      </c>
    </row>
    <row r="1214" spans="1:4" x14ac:dyDescent="0.25">
      <c r="A1214" t="str">
        <v>successful</v>
      </c>
      <c r="B1214">
        <v>2165</v>
      </c>
      <c r="C1214" t="str">
        <v>failed</v>
      </c>
      <c r="D1214">
        <v>4</v>
      </c>
    </row>
    <row r="1215" spans="1:4" x14ac:dyDescent="0.25">
      <c r="A1215" t="str">
        <v>successful</v>
      </c>
      <c r="B1215">
        <v>179</v>
      </c>
      <c r="C1215" t="str">
        <v>failed</v>
      </c>
      <c r="D1215">
        <v>2</v>
      </c>
    </row>
    <row r="1216" spans="1:4" x14ac:dyDescent="0.25">
      <c r="A1216" t="str">
        <v>successful</v>
      </c>
      <c r="B1216">
        <v>123</v>
      </c>
      <c r="C1216" t="str">
        <v>failed</v>
      </c>
      <c r="D1216">
        <v>2</v>
      </c>
    </row>
    <row r="1217" spans="1:4" x14ac:dyDescent="0.25">
      <c r="A1217" t="str">
        <v>successful</v>
      </c>
      <c r="B1217">
        <v>1104</v>
      </c>
      <c r="C1217" t="str">
        <v>failed</v>
      </c>
      <c r="D1217">
        <v>2</v>
      </c>
    </row>
    <row r="1218" spans="1:4" x14ac:dyDescent="0.25">
      <c r="A1218" t="str">
        <v>successful</v>
      </c>
      <c r="B1218">
        <v>403</v>
      </c>
      <c r="C1218" t="str">
        <v>failed</v>
      </c>
      <c r="D1218">
        <v>0</v>
      </c>
    </row>
    <row r="1219" spans="1:4" x14ac:dyDescent="0.25">
      <c r="A1219" t="str">
        <v>successful</v>
      </c>
      <c r="B1219">
        <v>109</v>
      </c>
      <c r="C1219" t="str">
        <v>failed</v>
      </c>
      <c r="D1219">
        <v>2</v>
      </c>
    </row>
    <row r="1220" spans="1:4" x14ac:dyDescent="0.25">
      <c r="A1220" t="str">
        <v>successful</v>
      </c>
      <c r="B1220">
        <v>372</v>
      </c>
      <c r="C1220" t="str">
        <v>failed</v>
      </c>
      <c r="D1220">
        <v>4</v>
      </c>
    </row>
    <row r="1221" spans="1:4" x14ac:dyDescent="0.25">
      <c r="A1221" t="str">
        <v>successful</v>
      </c>
      <c r="B1221">
        <v>311</v>
      </c>
      <c r="C1221" t="str">
        <v>failed</v>
      </c>
      <c r="D1221">
        <v>2</v>
      </c>
    </row>
    <row r="1222" spans="1:4" x14ac:dyDescent="0.25">
      <c r="A1222" t="str">
        <v>successful</v>
      </c>
      <c r="B1222">
        <v>61</v>
      </c>
      <c r="C1222" t="str">
        <v>failed</v>
      </c>
      <c r="D1222">
        <v>0</v>
      </c>
    </row>
    <row r="1223" spans="1:4" x14ac:dyDescent="0.25">
      <c r="A1223" t="str">
        <v>successful</v>
      </c>
      <c r="B1223">
        <v>115</v>
      </c>
      <c r="C1223" t="str">
        <v>failed</v>
      </c>
      <c r="D1223">
        <v>1</v>
      </c>
    </row>
    <row r="1224" spans="1:4" x14ac:dyDescent="0.25">
      <c r="A1224" t="str">
        <v>successful</v>
      </c>
      <c r="B1224">
        <v>111</v>
      </c>
      <c r="C1224" t="str">
        <v>failed</v>
      </c>
      <c r="D1224">
        <v>0</v>
      </c>
    </row>
    <row r="1225" spans="1:4" x14ac:dyDescent="0.25">
      <c r="A1225" t="str">
        <v>successful</v>
      </c>
      <c r="B1225">
        <v>337</v>
      </c>
      <c r="C1225" t="str">
        <v>failed</v>
      </c>
      <c r="D1225">
        <v>2</v>
      </c>
    </row>
    <row r="1226" spans="1:4" x14ac:dyDescent="0.25">
      <c r="A1226" t="str">
        <v>successful</v>
      </c>
      <c r="B1226">
        <v>9</v>
      </c>
      <c r="C1226" t="str">
        <v>failed</v>
      </c>
      <c r="D1226">
        <v>7</v>
      </c>
    </row>
    <row r="1227" spans="1:4" x14ac:dyDescent="0.25">
      <c r="A1227" t="str">
        <v>successful</v>
      </c>
      <c r="B1227">
        <v>120</v>
      </c>
      <c r="C1227" t="str">
        <v>failed</v>
      </c>
      <c r="D1227">
        <v>5</v>
      </c>
    </row>
    <row r="1228" spans="1:4" x14ac:dyDescent="0.25">
      <c r="A1228" t="str">
        <v>successful</v>
      </c>
      <c r="B1228">
        <v>102</v>
      </c>
      <c r="C1228" t="str">
        <v>failed</v>
      </c>
      <c r="D1228">
        <v>0</v>
      </c>
    </row>
    <row r="1229" spans="1:4" x14ac:dyDescent="0.25">
      <c r="A1229" t="str">
        <v>successful</v>
      </c>
      <c r="B1229">
        <v>186</v>
      </c>
      <c r="C1229" t="str">
        <v>failed</v>
      </c>
      <c r="D1229">
        <v>0</v>
      </c>
    </row>
    <row r="1230" spans="1:4" x14ac:dyDescent="0.25">
      <c r="A1230" t="str">
        <v>successful</v>
      </c>
      <c r="B1230">
        <v>15</v>
      </c>
      <c r="C1230" t="str">
        <v>failed</v>
      </c>
      <c r="D1230">
        <v>0</v>
      </c>
    </row>
    <row r="1231" spans="1:4" x14ac:dyDescent="0.25">
      <c r="A1231" t="str">
        <v>successful</v>
      </c>
      <c r="B1231">
        <v>67</v>
      </c>
      <c r="C1231" t="str">
        <v>failed</v>
      </c>
      <c r="D1231">
        <v>2</v>
      </c>
    </row>
    <row r="1232" spans="1:4" x14ac:dyDescent="0.25">
      <c r="A1232" t="str">
        <v>successful</v>
      </c>
      <c r="B1232">
        <v>130</v>
      </c>
      <c r="C1232" t="str">
        <v>failed</v>
      </c>
      <c r="D1232">
        <v>0</v>
      </c>
    </row>
    <row r="1233" spans="1:4" x14ac:dyDescent="0.25">
      <c r="A1233" t="str">
        <v>successful</v>
      </c>
      <c r="B1233">
        <v>16</v>
      </c>
      <c r="C1233" t="str">
        <v>failed</v>
      </c>
      <c r="D1233">
        <v>0</v>
      </c>
    </row>
    <row r="1234" spans="1:4" x14ac:dyDescent="0.25">
      <c r="A1234" t="str">
        <v>successful</v>
      </c>
      <c r="B1234">
        <v>67</v>
      </c>
      <c r="C1234" t="str">
        <v>failed</v>
      </c>
      <c r="D1234">
        <v>28</v>
      </c>
    </row>
    <row r="1235" spans="1:4" x14ac:dyDescent="0.25">
      <c r="A1235" t="str">
        <v>successful</v>
      </c>
      <c r="B1235">
        <v>124</v>
      </c>
      <c r="C1235" t="str">
        <v>failed</v>
      </c>
      <c r="D1235">
        <v>2</v>
      </c>
    </row>
    <row r="1236" spans="1:4" x14ac:dyDescent="0.25">
      <c r="A1236" t="str">
        <v>successful</v>
      </c>
      <c r="B1236">
        <v>80</v>
      </c>
      <c r="C1236" t="str">
        <v>failed</v>
      </c>
      <c r="D1236">
        <v>0</v>
      </c>
    </row>
    <row r="1237" spans="1:4" x14ac:dyDescent="0.25">
      <c r="A1237" t="str">
        <v>successful</v>
      </c>
      <c r="B1237">
        <v>282</v>
      </c>
      <c r="C1237" t="str">
        <v>failed</v>
      </c>
      <c r="D1237">
        <v>0</v>
      </c>
    </row>
    <row r="1238" spans="1:4" x14ac:dyDescent="0.25">
      <c r="A1238" t="str">
        <v>successful</v>
      </c>
      <c r="B1238">
        <v>68</v>
      </c>
      <c r="C1238" t="str">
        <v>failed</v>
      </c>
      <c r="D1238">
        <v>0</v>
      </c>
    </row>
    <row r="1239" spans="1:4" x14ac:dyDescent="0.25">
      <c r="A1239" t="str">
        <v>successful</v>
      </c>
      <c r="B1239">
        <v>86</v>
      </c>
      <c r="C1239" t="str">
        <v>failed</v>
      </c>
      <c r="D1239">
        <v>4</v>
      </c>
    </row>
    <row r="1240" spans="1:4" x14ac:dyDescent="0.25">
      <c r="A1240" t="str">
        <v>successful</v>
      </c>
      <c r="B1240">
        <v>115</v>
      </c>
      <c r="C1240" t="str">
        <v>failed</v>
      </c>
      <c r="D1240">
        <v>12</v>
      </c>
    </row>
    <row r="1241" spans="1:4" x14ac:dyDescent="0.25">
      <c r="A1241" t="str">
        <v>successful</v>
      </c>
      <c r="B1241">
        <v>75</v>
      </c>
      <c r="C1241" t="str">
        <v>failed</v>
      </c>
      <c r="D1241">
        <v>0</v>
      </c>
    </row>
    <row r="1242" spans="1:4" x14ac:dyDescent="0.25">
      <c r="A1242" t="str">
        <v>successful</v>
      </c>
      <c r="B1242">
        <v>43</v>
      </c>
      <c r="C1242" t="str">
        <v>failed</v>
      </c>
      <c r="D1242">
        <v>33</v>
      </c>
    </row>
    <row r="1243" spans="1:4" x14ac:dyDescent="0.25">
      <c r="A1243" t="str">
        <v>successful</v>
      </c>
      <c r="B1243">
        <v>48</v>
      </c>
      <c r="C1243" t="str">
        <v>failed</v>
      </c>
      <c r="D1243">
        <v>0</v>
      </c>
    </row>
    <row r="1244" spans="1:4" x14ac:dyDescent="0.25">
      <c r="A1244" t="str">
        <v>successful</v>
      </c>
      <c r="B1244">
        <v>52</v>
      </c>
      <c r="C1244" t="str">
        <v>failed</v>
      </c>
      <c r="D1244">
        <v>4</v>
      </c>
    </row>
    <row r="1245" spans="1:4" x14ac:dyDescent="0.25">
      <c r="A1245" t="str">
        <v>successful</v>
      </c>
      <c r="B1245">
        <v>43</v>
      </c>
      <c r="C1245" t="str">
        <v>failed</v>
      </c>
      <c r="D1245">
        <v>0</v>
      </c>
    </row>
    <row r="1246" spans="1:4" x14ac:dyDescent="0.25">
      <c r="A1246" t="str">
        <v>successful</v>
      </c>
      <c r="B1246">
        <v>58</v>
      </c>
      <c r="C1246" t="str">
        <v>canceled</v>
      </c>
      <c r="D1246">
        <v>0</v>
      </c>
    </row>
    <row r="1247" spans="1:4" x14ac:dyDescent="0.25">
      <c r="A1247" t="str">
        <v>successful</v>
      </c>
      <c r="B1247">
        <v>47</v>
      </c>
      <c r="C1247" t="str">
        <v>canceled</v>
      </c>
      <c r="D1247">
        <v>3</v>
      </c>
    </row>
    <row r="1248" spans="1:4" x14ac:dyDescent="0.25">
      <c r="A1248" t="str">
        <v>successful</v>
      </c>
      <c r="B1248">
        <v>36</v>
      </c>
      <c r="C1248" t="str">
        <v>canceled</v>
      </c>
      <c r="D1248">
        <v>0</v>
      </c>
    </row>
    <row r="1249" spans="1:4" x14ac:dyDescent="0.25">
      <c r="A1249" t="str">
        <v>successful</v>
      </c>
      <c r="B1249">
        <v>17</v>
      </c>
      <c r="C1249" t="str">
        <v>canceled</v>
      </c>
      <c r="D1249">
        <v>0</v>
      </c>
    </row>
    <row r="1250" spans="1:4" x14ac:dyDescent="0.25">
      <c r="A1250" t="str">
        <v>successful</v>
      </c>
      <c r="B1250">
        <v>104</v>
      </c>
      <c r="C1250" t="str">
        <v>canceled</v>
      </c>
      <c r="D1250">
        <v>1</v>
      </c>
    </row>
    <row r="1251" spans="1:4" x14ac:dyDescent="0.25">
      <c r="A1251" t="str">
        <v>successful</v>
      </c>
      <c r="B1251">
        <v>47</v>
      </c>
      <c r="C1251" t="str">
        <v>canceled</v>
      </c>
      <c r="D1251">
        <v>0</v>
      </c>
    </row>
    <row r="1252" spans="1:4" x14ac:dyDescent="0.25">
      <c r="A1252" t="str">
        <v>successful</v>
      </c>
      <c r="B1252">
        <v>38</v>
      </c>
      <c r="C1252" t="str">
        <v>canceled</v>
      </c>
      <c r="D1252">
        <v>2</v>
      </c>
    </row>
    <row r="1253" spans="1:4" x14ac:dyDescent="0.25">
      <c r="A1253" t="str">
        <v>successful</v>
      </c>
      <c r="B1253">
        <v>81</v>
      </c>
      <c r="C1253" t="str">
        <v>canceled</v>
      </c>
      <c r="D1253">
        <v>1</v>
      </c>
    </row>
    <row r="1254" spans="1:4" x14ac:dyDescent="0.25">
      <c r="A1254" t="str">
        <v>successful</v>
      </c>
      <c r="B1254">
        <v>55</v>
      </c>
      <c r="C1254" t="str">
        <v>canceled</v>
      </c>
      <c r="D1254">
        <v>2</v>
      </c>
    </row>
    <row r="1255" spans="1:4" x14ac:dyDescent="0.25">
      <c r="A1255" t="str">
        <v>successful</v>
      </c>
      <c r="B1255">
        <v>41</v>
      </c>
      <c r="C1255" t="str">
        <v>canceled</v>
      </c>
      <c r="D1255">
        <v>2</v>
      </c>
    </row>
    <row r="1256" spans="1:4" x14ac:dyDescent="0.25">
      <c r="A1256" t="str">
        <v>successful</v>
      </c>
      <c r="B1256">
        <v>79</v>
      </c>
      <c r="C1256" t="str">
        <v>canceled</v>
      </c>
      <c r="D1256">
        <v>4</v>
      </c>
    </row>
    <row r="1257" spans="1:4" x14ac:dyDescent="0.25">
      <c r="A1257" t="str">
        <v>successful</v>
      </c>
      <c r="B1257">
        <v>16</v>
      </c>
      <c r="C1257" t="str">
        <v>canceled</v>
      </c>
      <c r="D1257">
        <v>0</v>
      </c>
    </row>
    <row r="1258" spans="1:4" x14ac:dyDescent="0.25">
      <c r="A1258" t="str">
        <v>successful</v>
      </c>
      <c r="B1258">
        <v>8</v>
      </c>
      <c r="C1258" t="str">
        <v>canceled</v>
      </c>
      <c r="D1258">
        <v>0</v>
      </c>
    </row>
    <row r="1259" spans="1:4" x14ac:dyDescent="0.25">
      <c r="A1259" t="str">
        <v>successful</v>
      </c>
      <c r="B1259">
        <v>95</v>
      </c>
      <c r="C1259" t="str">
        <v>canceled</v>
      </c>
      <c r="D1259">
        <v>0</v>
      </c>
    </row>
    <row r="1260" spans="1:4" x14ac:dyDescent="0.25">
      <c r="A1260" t="str">
        <v>successful</v>
      </c>
      <c r="B1260">
        <v>25</v>
      </c>
      <c r="C1260" t="str">
        <v>canceled</v>
      </c>
      <c r="D1260">
        <v>0</v>
      </c>
    </row>
    <row r="1261" spans="1:4" x14ac:dyDescent="0.25">
      <c r="A1261" t="str">
        <v>successful</v>
      </c>
      <c r="B1261">
        <v>19</v>
      </c>
      <c r="C1261" t="str">
        <v>canceled</v>
      </c>
      <c r="D1261">
        <v>0</v>
      </c>
    </row>
    <row r="1262" spans="1:4" x14ac:dyDescent="0.25">
      <c r="A1262" t="str">
        <v>successful</v>
      </c>
      <c r="B1262">
        <v>90</v>
      </c>
      <c r="C1262" t="str">
        <v>canceled</v>
      </c>
      <c r="D1262">
        <v>0</v>
      </c>
    </row>
    <row r="1263" spans="1:4" x14ac:dyDescent="0.25">
      <c r="A1263" t="str">
        <v>successful</v>
      </c>
      <c r="B1263">
        <v>41</v>
      </c>
      <c r="C1263" t="str">
        <v>canceled</v>
      </c>
      <c r="D1263">
        <v>0</v>
      </c>
    </row>
    <row r="1264" spans="1:4" x14ac:dyDescent="0.25">
      <c r="A1264" t="str">
        <v>successful</v>
      </c>
      <c r="B1264">
        <v>30</v>
      </c>
      <c r="C1264" t="str">
        <v>canceled</v>
      </c>
      <c r="D1264">
        <v>12</v>
      </c>
    </row>
    <row r="1265" spans="1:4" x14ac:dyDescent="0.25">
      <c r="A1265" t="str">
        <v>successful</v>
      </c>
      <c r="B1265">
        <v>38</v>
      </c>
      <c r="C1265" t="str">
        <v>canceled</v>
      </c>
      <c r="D1265">
        <v>2</v>
      </c>
    </row>
    <row r="1266" spans="1:4" x14ac:dyDescent="0.25">
      <c r="A1266" t="str">
        <v>successful</v>
      </c>
      <c r="B1266">
        <v>65</v>
      </c>
      <c r="C1266" t="str">
        <v>failed</v>
      </c>
      <c r="D1266">
        <v>11</v>
      </c>
    </row>
    <row r="1267" spans="1:4" x14ac:dyDescent="0.25">
      <c r="A1267" t="str">
        <v>successful</v>
      </c>
      <c r="B1267">
        <v>75</v>
      </c>
      <c r="C1267" t="str">
        <v>failed</v>
      </c>
      <c r="D1267">
        <v>1</v>
      </c>
    </row>
    <row r="1268" spans="1:4" x14ac:dyDescent="0.25">
      <c r="A1268" t="str">
        <v>successful</v>
      </c>
      <c r="B1268">
        <v>16</v>
      </c>
      <c r="C1268" t="str">
        <v>failed</v>
      </c>
      <c r="D1268">
        <v>5</v>
      </c>
    </row>
    <row r="1269" spans="1:4" x14ac:dyDescent="0.25">
      <c r="A1269" t="str">
        <v>successful</v>
      </c>
      <c r="B1269">
        <v>10</v>
      </c>
      <c r="C1269" t="str">
        <v>failed</v>
      </c>
      <c r="D1269">
        <v>0</v>
      </c>
    </row>
    <row r="1270" spans="1:4" x14ac:dyDescent="0.25">
      <c r="A1270" t="str">
        <v>successful</v>
      </c>
      <c r="B1270">
        <v>27</v>
      </c>
      <c r="C1270" t="str">
        <v>failed</v>
      </c>
      <c r="D1270">
        <v>1</v>
      </c>
    </row>
    <row r="1271" spans="1:4" x14ac:dyDescent="0.25">
      <c r="A1271" t="str">
        <v>successful</v>
      </c>
      <c r="B1271">
        <v>259</v>
      </c>
      <c r="C1271" t="str">
        <v>failed</v>
      </c>
      <c r="D1271">
        <v>1</v>
      </c>
    </row>
    <row r="1272" spans="1:4" x14ac:dyDescent="0.25">
      <c r="A1272" t="str">
        <v>successful</v>
      </c>
      <c r="B1272">
        <v>39</v>
      </c>
      <c r="C1272" t="str">
        <v>failed</v>
      </c>
      <c r="D1272">
        <v>6</v>
      </c>
    </row>
    <row r="1273" spans="1:4" x14ac:dyDescent="0.25">
      <c r="A1273" t="str">
        <v>successful</v>
      </c>
      <c r="B1273">
        <v>42</v>
      </c>
      <c r="C1273" t="str">
        <v>failed</v>
      </c>
      <c r="D1273">
        <v>8</v>
      </c>
    </row>
    <row r="1274" spans="1:4" x14ac:dyDescent="0.25">
      <c r="A1274" t="str">
        <v>successful</v>
      </c>
      <c r="B1274">
        <v>10</v>
      </c>
      <c r="C1274" t="str">
        <v>failed</v>
      </c>
      <c r="D1274">
        <v>1</v>
      </c>
    </row>
    <row r="1275" spans="1:4" x14ac:dyDescent="0.25">
      <c r="A1275" t="str">
        <v>successful</v>
      </c>
      <c r="B1275">
        <v>56</v>
      </c>
      <c r="C1275" t="str">
        <v>failed</v>
      </c>
      <c r="D1275">
        <v>0</v>
      </c>
    </row>
    <row r="1276" spans="1:4" x14ac:dyDescent="0.25">
      <c r="A1276" t="str">
        <v>successful</v>
      </c>
      <c r="B1276">
        <v>20</v>
      </c>
      <c r="C1276" t="str">
        <v>failed</v>
      </c>
      <c r="D1276">
        <v>2</v>
      </c>
    </row>
    <row r="1277" spans="1:4" x14ac:dyDescent="0.25">
      <c r="A1277" t="str">
        <v>successful</v>
      </c>
      <c r="B1277">
        <v>170</v>
      </c>
      <c r="C1277" t="str">
        <v>failed</v>
      </c>
      <c r="D1277">
        <v>1</v>
      </c>
    </row>
    <row r="1278" spans="1:4" x14ac:dyDescent="0.25">
      <c r="A1278" t="str">
        <v>successful</v>
      </c>
      <c r="B1278">
        <v>29</v>
      </c>
      <c r="C1278" t="str">
        <v>failed</v>
      </c>
      <c r="D1278">
        <v>0</v>
      </c>
    </row>
    <row r="1279" spans="1:4" x14ac:dyDescent="0.25">
      <c r="A1279" t="str">
        <v>successful</v>
      </c>
      <c r="B1279">
        <v>132</v>
      </c>
      <c r="C1279" t="str">
        <v>failed</v>
      </c>
      <c r="D1279">
        <v>1</v>
      </c>
    </row>
    <row r="1280" spans="1:4" x14ac:dyDescent="0.25">
      <c r="A1280" t="str">
        <v>successful</v>
      </c>
      <c r="B1280">
        <v>27</v>
      </c>
      <c r="C1280" t="str">
        <v>failed</v>
      </c>
      <c r="D1280">
        <v>19</v>
      </c>
    </row>
    <row r="1281" spans="1:4" x14ac:dyDescent="0.25">
      <c r="A1281" t="str">
        <v>successful</v>
      </c>
      <c r="B1281">
        <v>26</v>
      </c>
      <c r="C1281" t="str">
        <v>failed</v>
      </c>
      <c r="D1281">
        <v>27</v>
      </c>
    </row>
    <row r="1282" spans="1:4" x14ac:dyDescent="0.25">
      <c r="A1282" t="str">
        <v>successful</v>
      </c>
      <c r="B1282">
        <v>43</v>
      </c>
      <c r="C1282" t="str">
        <v>failed</v>
      </c>
      <c r="D1282">
        <v>7</v>
      </c>
    </row>
    <row r="1283" spans="1:4" x14ac:dyDescent="0.25">
      <c r="A1283" t="str">
        <v>successful</v>
      </c>
      <c r="B1283">
        <v>80</v>
      </c>
      <c r="C1283" t="str">
        <v>failed</v>
      </c>
      <c r="D1283">
        <v>14</v>
      </c>
    </row>
    <row r="1284" spans="1:4" x14ac:dyDescent="0.25">
      <c r="A1284" t="str">
        <v>successful</v>
      </c>
      <c r="B1284">
        <v>33</v>
      </c>
      <c r="C1284" t="str">
        <v>failed</v>
      </c>
      <c r="D1284">
        <v>5</v>
      </c>
    </row>
    <row r="1285" spans="1:4" x14ac:dyDescent="0.25">
      <c r="A1285" t="str">
        <v>successful</v>
      </c>
      <c r="B1285">
        <v>71</v>
      </c>
      <c r="C1285" t="str">
        <v>failed</v>
      </c>
      <c r="D1285">
        <v>30</v>
      </c>
    </row>
    <row r="1286" spans="1:4" x14ac:dyDescent="0.25">
      <c r="A1286" t="str">
        <v>successful</v>
      </c>
      <c r="B1286">
        <v>81</v>
      </c>
      <c r="C1286" t="str">
        <v>failed</v>
      </c>
      <c r="D1286">
        <v>1</v>
      </c>
    </row>
    <row r="1287" spans="1:4" x14ac:dyDescent="0.25">
      <c r="A1287" t="str">
        <v>successful</v>
      </c>
      <c r="B1287">
        <v>76</v>
      </c>
      <c r="C1287" t="str">
        <v>failed</v>
      </c>
      <c r="D1287">
        <v>0</v>
      </c>
    </row>
    <row r="1288" spans="1:4" x14ac:dyDescent="0.25">
      <c r="A1288" t="str">
        <v>successful</v>
      </c>
      <c r="B1288">
        <v>48</v>
      </c>
      <c r="C1288" t="str">
        <v>canceled</v>
      </c>
      <c r="D1288">
        <v>1501</v>
      </c>
    </row>
    <row r="1289" spans="1:4" x14ac:dyDescent="0.25">
      <c r="A1289" t="str">
        <v>successful</v>
      </c>
      <c r="B1289">
        <v>61</v>
      </c>
      <c r="C1289" t="str">
        <v>canceled</v>
      </c>
      <c r="D1289">
        <v>52</v>
      </c>
    </row>
    <row r="1290" spans="1:4" x14ac:dyDescent="0.25">
      <c r="A1290" t="str">
        <v>successful</v>
      </c>
      <c r="B1290">
        <v>60</v>
      </c>
      <c r="C1290" t="str">
        <v>canceled</v>
      </c>
      <c r="D1290">
        <v>23</v>
      </c>
    </row>
    <row r="1291" spans="1:4" x14ac:dyDescent="0.25">
      <c r="A1291" t="str">
        <v>successful</v>
      </c>
      <c r="B1291">
        <v>136</v>
      </c>
      <c r="C1291" t="str">
        <v>canceled</v>
      </c>
      <c r="D1291">
        <v>535</v>
      </c>
    </row>
    <row r="1292" spans="1:4" x14ac:dyDescent="0.25">
      <c r="A1292" t="str">
        <v>successful</v>
      </c>
      <c r="B1292">
        <v>14</v>
      </c>
      <c r="C1292" t="str">
        <v>canceled</v>
      </c>
      <c r="D1292">
        <v>3</v>
      </c>
    </row>
    <row r="1293" spans="1:4" x14ac:dyDescent="0.25">
      <c r="A1293" t="str">
        <v>successful</v>
      </c>
      <c r="B1293">
        <v>78</v>
      </c>
      <c r="C1293" t="str">
        <v>canceled</v>
      </c>
      <c r="D1293">
        <v>6</v>
      </c>
    </row>
    <row r="1294" spans="1:4" x14ac:dyDescent="0.25">
      <c r="A1294" t="str">
        <v>successful</v>
      </c>
      <c r="B1294">
        <v>4</v>
      </c>
      <c r="C1294" t="str">
        <v>canceled</v>
      </c>
      <c r="D1294">
        <v>3</v>
      </c>
    </row>
    <row r="1295" spans="1:4" x14ac:dyDescent="0.25">
      <c r="A1295" t="str">
        <v>successful</v>
      </c>
      <c r="B1295">
        <v>11</v>
      </c>
      <c r="C1295" t="str">
        <v>canceled</v>
      </c>
      <c r="D1295">
        <v>5</v>
      </c>
    </row>
    <row r="1296" spans="1:4" x14ac:dyDescent="0.25">
      <c r="A1296" t="str">
        <v>successful</v>
      </c>
      <c r="B1296">
        <v>185</v>
      </c>
      <c r="C1296" t="str">
        <v>canceled</v>
      </c>
      <c r="D1296">
        <v>17</v>
      </c>
    </row>
    <row r="1297" spans="1:4" x14ac:dyDescent="0.25">
      <c r="A1297" t="str">
        <v>successful</v>
      </c>
      <c r="B1297">
        <v>59</v>
      </c>
      <c r="C1297" t="str">
        <v>canceled</v>
      </c>
      <c r="D1297">
        <v>11</v>
      </c>
    </row>
    <row r="1298" spans="1:4" x14ac:dyDescent="0.25">
      <c r="A1298" t="str">
        <v>successful</v>
      </c>
      <c r="B1298">
        <v>27</v>
      </c>
      <c r="C1298" t="str">
        <v>canceled</v>
      </c>
      <c r="D1298">
        <v>70</v>
      </c>
    </row>
    <row r="1299" spans="1:4" x14ac:dyDescent="0.25">
      <c r="A1299" t="str">
        <v>successful</v>
      </c>
      <c r="B1299">
        <v>63</v>
      </c>
      <c r="C1299" t="str">
        <v>canceled</v>
      </c>
      <c r="D1299">
        <v>6</v>
      </c>
    </row>
    <row r="1300" spans="1:4" x14ac:dyDescent="0.25">
      <c r="A1300" t="str">
        <v>successful</v>
      </c>
      <c r="B1300">
        <v>13</v>
      </c>
      <c r="C1300" t="str">
        <v>canceled</v>
      </c>
      <c r="D1300">
        <v>43</v>
      </c>
    </row>
    <row r="1301" spans="1:4" x14ac:dyDescent="0.25">
      <c r="A1301" t="str">
        <v>successful</v>
      </c>
      <c r="B1301">
        <v>13</v>
      </c>
      <c r="C1301" t="str">
        <v>canceled</v>
      </c>
      <c r="D1301">
        <v>152</v>
      </c>
    </row>
    <row r="1302" spans="1:4" x14ac:dyDescent="0.25">
      <c r="A1302" t="str">
        <v>successful</v>
      </c>
      <c r="B1302">
        <v>57</v>
      </c>
      <c r="C1302" t="str">
        <v>canceled</v>
      </c>
      <c r="D1302">
        <v>59</v>
      </c>
    </row>
    <row r="1303" spans="1:4" x14ac:dyDescent="0.25">
      <c r="A1303" t="str">
        <v>successful</v>
      </c>
      <c r="B1303">
        <v>61</v>
      </c>
      <c r="C1303" t="str">
        <v>canceled</v>
      </c>
      <c r="D1303">
        <v>4</v>
      </c>
    </row>
    <row r="1304" spans="1:4" x14ac:dyDescent="0.25">
      <c r="A1304" t="str">
        <v>successful</v>
      </c>
      <c r="B1304">
        <v>65</v>
      </c>
      <c r="C1304" t="str">
        <v>canceled</v>
      </c>
      <c r="D1304">
        <v>10</v>
      </c>
    </row>
    <row r="1305" spans="1:4" x14ac:dyDescent="0.25">
      <c r="A1305" t="str">
        <v>successful</v>
      </c>
      <c r="B1305">
        <v>134</v>
      </c>
      <c r="C1305" t="str">
        <v>canceled</v>
      </c>
      <c r="D1305">
        <v>5</v>
      </c>
    </row>
    <row r="1306" spans="1:4" x14ac:dyDescent="0.25">
      <c r="A1306" t="str">
        <v>successful</v>
      </c>
      <c r="B1306">
        <v>37</v>
      </c>
      <c r="C1306" t="str">
        <v>failed</v>
      </c>
      <c r="D1306">
        <v>60</v>
      </c>
    </row>
    <row r="1307" spans="1:4" x14ac:dyDescent="0.25">
      <c r="A1307" t="str">
        <v>successful</v>
      </c>
      <c r="B1307">
        <v>37</v>
      </c>
      <c r="C1307" t="str">
        <v>failed</v>
      </c>
      <c r="D1307">
        <v>84</v>
      </c>
    </row>
    <row r="1308" spans="1:4" x14ac:dyDescent="0.25">
      <c r="A1308" t="str">
        <v>successful</v>
      </c>
      <c r="B1308">
        <v>150</v>
      </c>
      <c r="C1308" t="str">
        <v>failed</v>
      </c>
      <c r="D1308">
        <v>47</v>
      </c>
    </row>
    <row r="1309" spans="1:4" x14ac:dyDescent="0.25">
      <c r="A1309" t="str">
        <v>successful</v>
      </c>
      <c r="B1309">
        <v>56</v>
      </c>
      <c r="C1309" t="str">
        <v>failed</v>
      </c>
      <c r="D1309">
        <v>66</v>
      </c>
    </row>
    <row r="1310" spans="1:4" x14ac:dyDescent="0.25">
      <c r="A1310" t="str">
        <v>successful</v>
      </c>
      <c r="B1310">
        <v>18</v>
      </c>
      <c r="C1310" t="str">
        <v>failed</v>
      </c>
      <c r="D1310">
        <v>171</v>
      </c>
    </row>
    <row r="1311" spans="1:4" x14ac:dyDescent="0.25">
      <c r="A1311" t="str">
        <v>successful</v>
      </c>
      <c r="B1311">
        <v>60</v>
      </c>
      <c r="C1311" t="str">
        <v>failed</v>
      </c>
      <c r="D1311">
        <v>29</v>
      </c>
    </row>
    <row r="1312" spans="1:4" x14ac:dyDescent="0.25">
      <c r="A1312" t="str">
        <v>successful</v>
      </c>
      <c r="B1312">
        <v>67</v>
      </c>
      <c r="C1312" t="str">
        <v>failed</v>
      </c>
      <c r="D1312">
        <v>9</v>
      </c>
    </row>
    <row r="1313" spans="1:4" x14ac:dyDescent="0.25">
      <c r="A1313" t="str">
        <v>successful</v>
      </c>
      <c r="B1313">
        <v>35</v>
      </c>
      <c r="C1313" t="str">
        <v>failed</v>
      </c>
      <c r="D1313">
        <v>27</v>
      </c>
    </row>
    <row r="1314" spans="1:4" x14ac:dyDescent="0.25">
      <c r="A1314" t="str">
        <v>successful</v>
      </c>
      <c r="B1314">
        <v>34</v>
      </c>
      <c r="C1314" t="str">
        <v>failed</v>
      </c>
      <c r="D1314">
        <v>2</v>
      </c>
    </row>
    <row r="1315" spans="1:4" x14ac:dyDescent="0.25">
      <c r="A1315" t="str">
        <v>successful</v>
      </c>
      <c r="B1315">
        <v>36</v>
      </c>
      <c r="C1315" t="str">
        <v>failed</v>
      </c>
      <c r="D1315">
        <v>3</v>
      </c>
    </row>
    <row r="1316" spans="1:4" x14ac:dyDescent="0.25">
      <c r="A1316" t="str">
        <v>successful</v>
      </c>
      <c r="B1316">
        <v>18</v>
      </c>
      <c r="C1316" t="str">
        <v>failed</v>
      </c>
      <c r="D1316">
        <v>4</v>
      </c>
    </row>
    <row r="1317" spans="1:4" x14ac:dyDescent="0.25">
      <c r="A1317" t="str">
        <v>successful</v>
      </c>
      <c r="B1317">
        <v>25</v>
      </c>
      <c r="C1317" t="str">
        <v>failed</v>
      </c>
      <c r="D1317">
        <v>2</v>
      </c>
    </row>
    <row r="1318" spans="1:4" x14ac:dyDescent="0.25">
      <c r="A1318" t="str">
        <v>successful</v>
      </c>
      <c r="B1318">
        <v>21</v>
      </c>
      <c r="C1318" t="str">
        <v>failed</v>
      </c>
      <c r="D1318">
        <v>20</v>
      </c>
    </row>
    <row r="1319" spans="1:4" x14ac:dyDescent="0.25">
      <c r="A1319" t="str">
        <v>successful</v>
      </c>
      <c r="B1319">
        <v>151</v>
      </c>
      <c r="C1319" t="str">
        <v>failed</v>
      </c>
      <c r="D1319">
        <v>3</v>
      </c>
    </row>
    <row r="1320" spans="1:4" x14ac:dyDescent="0.25">
      <c r="A1320" t="str">
        <v>successful</v>
      </c>
      <c r="B1320">
        <v>489</v>
      </c>
      <c r="C1320" t="str">
        <v>failed</v>
      </c>
      <c r="D1320">
        <v>4</v>
      </c>
    </row>
    <row r="1321" spans="1:4" x14ac:dyDescent="0.25">
      <c r="A1321" t="str">
        <v>successful</v>
      </c>
      <c r="B1321">
        <v>50</v>
      </c>
      <c r="C1321" t="str">
        <v>failed</v>
      </c>
      <c r="D1321">
        <v>1</v>
      </c>
    </row>
    <row r="1322" spans="1:4" x14ac:dyDescent="0.25">
      <c r="A1322" t="str">
        <v>successful</v>
      </c>
      <c r="B1322">
        <v>321</v>
      </c>
      <c r="C1322" t="str">
        <v>failed</v>
      </c>
      <c r="D1322">
        <v>0</v>
      </c>
    </row>
    <row r="1323" spans="1:4" x14ac:dyDescent="0.25">
      <c r="A1323" t="str">
        <v>successful</v>
      </c>
      <c r="B1323">
        <v>1762</v>
      </c>
      <c r="C1323" t="str">
        <v>failed</v>
      </c>
      <c r="D1323">
        <v>0</v>
      </c>
    </row>
    <row r="1324" spans="1:4" x14ac:dyDescent="0.25">
      <c r="A1324" t="str">
        <v>successful</v>
      </c>
      <c r="B1324">
        <v>385</v>
      </c>
      <c r="C1324" t="str">
        <v>failed</v>
      </c>
      <c r="D1324">
        <v>14</v>
      </c>
    </row>
    <row r="1325" spans="1:4" x14ac:dyDescent="0.25">
      <c r="A1325" t="str">
        <v>successful</v>
      </c>
      <c r="B1325">
        <v>398</v>
      </c>
      <c r="C1325" t="str">
        <v>failed</v>
      </c>
      <c r="D1325">
        <v>1</v>
      </c>
    </row>
    <row r="1326" spans="1:4" x14ac:dyDescent="0.25">
      <c r="A1326" t="str">
        <v>successful</v>
      </c>
      <c r="B1326">
        <v>304</v>
      </c>
      <c r="C1326" t="str">
        <v>failed</v>
      </c>
      <c r="D1326">
        <v>118</v>
      </c>
    </row>
    <row r="1327" spans="1:4" x14ac:dyDescent="0.25">
      <c r="A1327" t="str">
        <v>successful</v>
      </c>
      <c r="B1327">
        <v>676</v>
      </c>
      <c r="C1327" t="str">
        <v>failed</v>
      </c>
      <c r="D1327">
        <v>2</v>
      </c>
    </row>
    <row r="1328" spans="1:4" x14ac:dyDescent="0.25">
      <c r="A1328" t="str">
        <v>successful</v>
      </c>
      <c r="B1328">
        <v>577</v>
      </c>
      <c r="C1328" t="str">
        <v>failed</v>
      </c>
      <c r="D1328">
        <v>1</v>
      </c>
    </row>
    <row r="1329" spans="1:4" x14ac:dyDescent="0.25">
      <c r="A1329" t="str">
        <v>successful</v>
      </c>
      <c r="B1329">
        <v>3663</v>
      </c>
      <c r="C1329" t="str">
        <v>failed</v>
      </c>
      <c r="D1329">
        <v>3</v>
      </c>
    </row>
    <row r="1330" spans="1:4" x14ac:dyDescent="0.25">
      <c r="A1330" t="str">
        <v>successful</v>
      </c>
      <c r="B1330">
        <v>294</v>
      </c>
      <c r="C1330" t="str">
        <v>failed</v>
      </c>
      <c r="D1330">
        <v>1</v>
      </c>
    </row>
    <row r="1331" spans="1:4" x14ac:dyDescent="0.25">
      <c r="A1331" t="str">
        <v>successful</v>
      </c>
      <c r="B1331">
        <v>28</v>
      </c>
      <c r="C1331" t="str">
        <v>failed</v>
      </c>
      <c r="D1331">
        <v>3</v>
      </c>
    </row>
    <row r="1332" spans="1:4" x14ac:dyDescent="0.25">
      <c r="A1332" t="str">
        <v>successful</v>
      </c>
      <c r="B1332">
        <v>100</v>
      </c>
      <c r="C1332" t="str">
        <v>failed</v>
      </c>
      <c r="D1332">
        <v>38</v>
      </c>
    </row>
    <row r="1333" spans="1:4" x14ac:dyDescent="0.25">
      <c r="A1333" t="str">
        <v>successful</v>
      </c>
      <c r="B1333">
        <v>72</v>
      </c>
      <c r="C1333" t="str">
        <v>failed</v>
      </c>
      <c r="D1333">
        <v>52</v>
      </c>
    </row>
    <row r="1334" spans="1:4" x14ac:dyDescent="0.25">
      <c r="A1334" t="str">
        <v>successful</v>
      </c>
      <c r="B1334">
        <v>238</v>
      </c>
      <c r="C1334" t="str">
        <v>failed</v>
      </c>
      <c r="D1334">
        <v>2</v>
      </c>
    </row>
    <row r="1335" spans="1:4" x14ac:dyDescent="0.25">
      <c r="A1335" t="str">
        <v>successful</v>
      </c>
      <c r="B1335">
        <v>159</v>
      </c>
      <c r="C1335" t="str">
        <v>failed</v>
      </c>
      <c r="D1335">
        <v>0</v>
      </c>
    </row>
    <row r="1336" spans="1:4" x14ac:dyDescent="0.25">
      <c r="A1336" t="str">
        <v>successful</v>
      </c>
      <c r="B1336">
        <v>77</v>
      </c>
      <c r="C1336" t="str">
        <v>failed</v>
      </c>
      <c r="D1336">
        <v>4</v>
      </c>
    </row>
    <row r="1337" spans="1:4" x14ac:dyDescent="0.25">
      <c r="A1337" t="str">
        <v>successful</v>
      </c>
      <c r="B1337">
        <v>53</v>
      </c>
      <c r="C1337" t="str">
        <v>live</v>
      </c>
      <c r="D1337">
        <v>46</v>
      </c>
    </row>
    <row r="1338" spans="1:4" x14ac:dyDescent="0.25">
      <c r="A1338" t="str">
        <v>successful</v>
      </c>
      <c r="B1338">
        <v>1251</v>
      </c>
      <c r="C1338" t="str">
        <v>live</v>
      </c>
      <c r="D1338">
        <v>26</v>
      </c>
    </row>
    <row r="1339" spans="1:4" x14ac:dyDescent="0.25">
      <c r="A1339" t="str">
        <v>successful</v>
      </c>
      <c r="B1339">
        <v>465</v>
      </c>
      <c r="C1339" t="str">
        <v>live</v>
      </c>
      <c r="D1339">
        <v>45</v>
      </c>
    </row>
    <row r="1340" spans="1:4" x14ac:dyDescent="0.25">
      <c r="A1340" t="str">
        <v>successful</v>
      </c>
      <c r="B1340">
        <v>74</v>
      </c>
      <c r="C1340" t="str">
        <v>live</v>
      </c>
      <c r="D1340">
        <v>7</v>
      </c>
    </row>
    <row r="1341" spans="1:4" x14ac:dyDescent="0.25">
      <c r="A1341" t="str">
        <v>successful</v>
      </c>
      <c r="B1341">
        <v>62</v>
      </c>
      <c r="C1341" t="str">
        <v>live</v>
      </c>
      <c r="D1341">
        <v>8</v>
      </c>
    </row>
    <row r="1342" spans="1:4" x14ac:dyDescent="0.25">
      <c r="A1342" t="str">
        <v>successful</v>
      </c>
      <c r="B1342">
        <v>3468</v>
      </c>
      <c r="C1342" t="str">
        <v>failed</v>
      </c>
      <c r="D1342">
        <v>4</v>
      </c>
    </row>
    <row r="1343" spans="1:4" x14ac:dyDescent="0.25">
      <c r="A1343" t="str">
        <v>successful</v>
      </c>
      <c r="B1343">
        <v>52</v>
      </c>
      <c r="C1343" t="str">
        <v>failed</v>
      </c>
      <c r="D1343">
        <v>18</v>
      </c>
    </row>
    <row r="1344" spans="1:4" x14ac:dyDescent="0.25">
      <c r="A1344" t="str">
        <v>successful</v>
      </c>
      <c r="B1344">
        <v>50</v>
      </c>
      <c r="C1344" t="str">
        <v>failed</v>
      </c>
      <c r="D1344">
        <v>0</v>
      </c>
    </row>
    <row r="1345" spans="1:4" x14ac:dyDescent="0.25">
      <c r="A1345" t="str">
        <v>successful</v>
      </c>
      <c r="B1345">
        <v>45</v>
      </c>
      <c r="C1345" t="str">
        <v>failed</v>
      </c>
      <c r="D1345">
        <v>22</v>
      </c>
    </row>
    <row r="1346" spans="1:4" x14ac:dyDescent="0.25">
      <c r="A1346" t="str">
        <v>successful</v>
      </c>
      <c r="B1346">
        <v>21</v>
      </c>
      <c r="C1346" t="str">
        <v>failed</v>
      </c>
      <c r="D1346">
        <v>49</v>
      </c>
    </row>
    <row r="1347" spans="1:4" x14ac:dyDescent="0.25">
      <c r="A1347" t="str">
        <v>successful</v>
      </c>
      <c r="B1347">
        <v>100</v>
      </c>
      <c r="C1347" t="str">
        <v>failed</v>
      </c>
      <c r="D1347">
        <v>19</v>
      </c>
    </row>
    <row r="1348" spans="1:4" x14ac:dyDescent="0.25">
      <c r="A1348" t="str">
        <v>successful</v>
      </c>
      <c r="B1348">
        <v>81</v>
      </c>
      <c r="C1348" t="str">
        <v>failed</v>
      </c>
      <c r="D1348">
        <v>4</v>
      </c>
    </row>
    <row r="1349" spans="1:4" x14ac:dyDescent="0.25">
      <c r="A1349" t="str">
        <v>successful</v>
      </c>
      <c r="B1349">
        <v>286</v>
      </c>
      <c r="C1349" t="str">
        <v>failed</v>
      </c>
      <c r="D1349">
        <v>4</v>
      </c>
    </row>
    <row r="1350" spans="1:4" x14ac:dyDescent="0.25">
      <c r="A1350" t="str">
        <v>successful</v>
      </c>
      <c r="B1350">
        <v>42</v>
      </c>
      <c r="C1350" t="str">
        <v>failed</v>
      </c>
      <c r="D1350">
        <v>2</v>
      </c>
    </row>
    <row r="1351" spans="1:4" x14ac:dyDescent="0.25">
      <c r="A1351" t="str">
        <v>successful</v>
      </c>
      <c r="B1351">
        <v>199</v>
      </c>
      <c r="C1351" t="str">
        <v>failed</v>
      </c>
      <c r="D1351">
        <v>0</v>
      </c>
    </row>
    <row r="1352" spans="1:4" x14ac:dyDescent="0.25">
      <c r="A1352" t="str">
        <v>successful</v>
      </c>
      <c r="B1352">
        <v>25</v>
      </c>
      <c r="C1352" t="str">
        <v>failed</v>
      </c>
      <c r="D1352">
        <v>0</v>
      </c>
    </row>
    <row r="1353" spans="1:4" x14ac:dyDescent="0.25">
      <c r="A1353" t="str">
        <v>successful</v>
      </c>
      <c r="B1353">
        <v>84</v>
      </c>
      <c r="C1353" t="str">
        <v>failed</v>
      </c>
      <c r="D1353">
        <v>14</v>
      </c>
    </row>
    <row r="1354" spans="1:4" x14ac:dyDescent="0.25">
      <c r="A1354" t="str">
        <v>successful</v>
      </c>
      <c r="B1354">
        <v>50</v>
      </c>
      <c r="C1354" t="str">
        <v>failed</v>
      </c>
      <c r="D1354">
        <v>8</v>
      </c>
    </row>
    <row r="1355" spans="1:4" x14ac:dyDescent="0.25">
      <c r="A1355" t="str">
        <v>successful</v>
      </c>
      <c r="B1355">
        <v>26</v>
      </c>
      <c r="C1355" t="str">
        <v>failed</v>
      </c>
      <c r="D1355">
        <v>0</v>
      </c>
    </row>
    <row r="1356" spans="1:4" x14ac:dyDescent="0.25">
      <c r="A1356" t="str">
        <v>successful</v>
      </c>
      <c r="B1356">
        <v>14</v>
      </c>
      <c r="C1356" t="str">
        <v>failed</v>
      </c>
      <c r="D1356">
        <v>15</v>
      </c>
    </row>
    <row r="1357" spans="1:4" x14ac:dyDescent="0.25">
      <c r="A1357" t="str">
        <v>successful</v>
      </c>
      <c r="B1357">
        <v>49</v>
      </c>
      <c r="C1357" t="str">
        <v>failed</v>
      </c>
      <c r="D1357">
        <v>33</v>
      </c>
    </row>
    <row r="1358" spans="1:4" x14ac:dyDescent="0.25">
      <c r="A1358" t="str">
        <v>successful</v>
      </c>
      <c r="B1358">
        <v>69</v>
      </c>
      <c r="C1358" t="str">
        <v>failed</v>
      </c>
      <c r="D1358">
        <v>2</v>
      </c>
    </row>
    <row r="1359" spans="1:4" x14ac:dyDescent="0.25">
      <c r="A1359" t="str">
        <v>successful</v>
      </c>
      <c r="B1359">
        <v>60</v>
      </c>
      <c r="C1359" t="str">
        <v>failed</v>
      </c>
      <c r="D1359">
        <v>6</v>
      </c>
    </row>
    <row r="1360" spans="1:4" x14ac:dyDescent="0.25">
      <c r="A1360" t="str">
        <v>successful</v>
      </c>
      <c r="B1360">
        <v>80</v>
      </c>
      <c r="C1360" t="str">
        <v>failed</v>
      </c>
      <c r="D1360">
        <v>2</v>
      </c>
    </row>
    <row r="1361" spans="1:4" x14ac:dyDescent="0.25">
      <c r="A1361" t="str">
        <v>successful</v>
      </c>
      <c r="B1361">
        <v>56</v>
      </c>
      <c r="C1361" t="str">
        <v>failed</v>
      </c>
      <c r="D1361">
        <v>0</v>
      </c>
    </row>
    <row r="1362" spans="1:4" x14ac:dyDescent="0.25">
      <c r="A1362" t="str">
        <v>successful</v>
      </c>
      <c r="B1362">
        <v>104</v>
      </c>
      <c r="C1362" t="str">
        <v>failed</v>
      </c>
      <c r="D1362">
        <v>4</v>
      </c>
    </row>
    <row r="1363" spans="1:4" x14ac:dyDescent="0.25">
      <c r="A1363" t="str">
        <v>successful</v>
      </c>
      <c r="B1363">
        <v>46</v>
      </c>
      <c r="C1363" t="str">
        <v>failed</v>
      </c>
      <c r="D1363">
        <v>1</v>
      </c>
    </row>
    <row r="1364" spans="1:4" x14ac:dyDescent="0.25">
      <c r="A1364" t="str">
        <v>successful</v>
      </c>
      <c r="B1364">
        <v>206</v>
      </c>
      <c r="C1364" t="str">
        <v>failed</v>
      </c>
      <c r="D1364">
        <v>3</v>
      </c>
    </row>
    <row r="1365" spans="1:4" x14ac:dyDescent="0.25">
      <c r="A1365" t="str">
        <v>successful</v>
      </c>
      <c r="B1365">
        <v>18</v>
      </c>
      <c r="C1365" t="str">
        <v>failed</v>
      </c>
      <c r="D1365">
        <v>4</v>
      </c>
    </row>
    <row r="1366" spans="1:4" x14ac:dyDescent="0.25">
      <c r="A1366" t="str">
        <v>successful</v>
      </c>
      <c r="B1366">
        <v>28</v>
      </c>
      <c r="C1366" t="str">
        <v>failed</v>
      </c>
      <c r="D1366">
        <v>0</v>
      </c>
    </row>
    <row r="1367" spans="1:4" x14ac:dyDescent="0.25">
      <c r="A1367" t="str">
        <v>successful</v>
      </c>
      <c r="B1367">
        <v>11</v>
      </c>
      <c r="C1367" t="str">
        <v>failed</v>
      </c>
      <c r="D1367">
        <v>4</v>
      </c>
    </row>
    <row r="1368" spans="1:4" x14ac:dyDescent="0.25">
      <c r="A1368" t="str">
        <v>successful</v>
      </c>
      <c r="B1368">
        <v>263</v>
      </c>
      <c r="C1368" t="str">
        <v>failed</v>
      </c>
      <c r="D1368">
        <v>3</v>
      </c>
    </row>
    <row r="1369" spans="1:4" x14ac:dyDescent="0.25">
      <c r="A1369" t="str">
        <v>successful</v>
      </c>
      <c r="B1369">
        <v>394</v>
      </c>
      <c r="C1369" t="str">
        <v>failed</v>
      </c>
      <c r="D1369">
        <v>34</v>
      </c>
    </row>
    <row r="1370" spans="1:4" x14ac:dyDescent="0.25">
      <c r="A1370" t="str">
        <v>successful</v>
      </c>
      <c r="B1370">
        <v>1049</v>
      </c>
      <c r="C1370" t="str">
        <v>failed</v>
      </c>
      <c r="D1370">
        <v>2</v>
      </c>
    </row>
    <row r="1371" spans="1:4" x14ac:dyDescent="0.25">
      <c r="A1371" t="str">
        <v>successful</v>
      </c>
      <c r="B1371">
        <v>308</v>
      </c>
      <c r="C1371" t="str">
        <v>failed</v>
      </c>
      <c r="D1371">
        <v>33</v>
      </c>
    </row>
    <row r="1372" spans="1:4" x14ac:dyDescent="0.25">
      <c r="A1372" t="str">
        <v>successful</v>
      </c>
      <c r="B1372">
        <v>1088</v>
      </c>
      <c r="C1372" t="str">
        <v>failed</v>
      </c>
      <c r="D1372">
        <v>0</v>
      </c>
    </row>
    <row r="1373" spans="1:4" x14ac:dyDescent="0.25">
      <c r="A1373" t="str">
        <v>successful</v>
      </c>
      <c r="B1373">
        <v>73</v>
      </c>
      <c r="C1373" t="str">
        <v>failed</v>
      </c>
      <c r="D1373">
        <v>0</v>
      </c>
    </row>
    <row r="1374" spans="1:4" x14ac:dyDescent="0.25">
      <c r="A1374" t="str">
        <v>successful</v>
      </c>
      <c r="B1374">
        <v>143</v>
      </c>
      <c r="C1374" t="str">
        <v>failed</v>
      </c>
      <c r="D1374">
        <v>1</v>
      </c>
    </row>
    <row r="1375" spans="1:4" x14ac:dyDescent="0.25">
      <c r="A1375" t="str">
        <v>successful</v>
      </c>
      <c r="B1375">
        <v>1420</v>
      </c>
      <c r="C1375" t="str">
        <v>failed</v>
      </c>
      <c r="D1375">
        <v>13</v>
      </c>
    </row>
    <row r="1376" spans="1:4" x14ac:dyDescent="0.25">
      <c r="A1376" t="str">
        <v>successful</v>
      </c>
      <c r="B1376">
        <v>305</v>
      </c>
      <c r="C1376" t="str">
        <v>failed</v>
      </c>
      <c r="D1376">
        <v>2</v>
      </c>
    </row>
    <row r="1377" spans="1:4" x14ac:dyDescent="0.25">
      <c r="A1377" t="str">
        <v>successful</v>
      </c>
      <c r="B1377">
        <v>551</v>
      </c>
      <c r="C1377" t="str">
        <v>failed</v>
      </c>
      <c r="D1377">
        <v>36</v>
      </c>
    </row>
    <row r="1378" spans="1:4" x14ac:dyDescent="0.25">
      <c r="A1378" t="str">
        <v>successful</v>
      </c>
      <c r="B1378">
        <v>187</v>
      </c>
      <c r="C1378" t="str">
        <v>failed</v>
      </c>
      <c r="D1378">
        <v>1</v>
      </c>
    </row>
    <row r="1379" spans="1:4" x14ac:dyDescent="0.25">
      <c r="A1379" t="str">
        <v>successful</v>
      </c>
      <c r="B1379">
        <v>325</v>
      </c>
      <c r="C1379" t="str">
        <v>failed</v>
      </c>
      <c r="D1379">
        <v>15</v>
      </c>
    </row>
    <row r="1380" spans="1:4" x14ac:dyDescent="0.25">
      <c r="A1380" t="str">
        <v>successful</v>
      </c>
      <c r="B1380">
        <v>148</v>
      </c>
      <c r="C1380" t="str">
        <v>failed</v>
      </c>
      <c r="D1380">
        <v>1</v>
      </c>
    </row>
    <row r="1381" spans="1:4" x14ac:dyDescent="0.25">
      <c r="A1381" t="str">
        <v>successful</v>
      </c>
      <c r="B1381">
        <v>69</v>
      </c>
      <c r="C1381" t="str">
        <v>failed</v>
      </c>
      <c r="D1381">
        <v>0</v>
      </c>
    </row>
    <row r="1382" spans="1:4" x14ac:dyDescent="0.25">
      <c r="A1382" t="str">
        <v>successful</v>
      </c>
      <c r="B1382">
        <v>173</v>
      </c>
      <c r="C1382" t="str">
        <v>failed</v>
      </c>
      <c r="D1382">
        <v>1</v>
      </c>
    </row>
    <row r="1383" spans="1:4" x14ac:dyDescent="0.25">
      <c r="A1383" t="str">
        <v>successful</v>
      </c>
      <c r="B1383">
        <v>269</v>
      </c>
      <c r="C1383" t="str">
        <v>failed</v>
      </c>
      <c r="D1383">
        <v>0</v>
      </c>
    </row>
    <row r="1384" spans="1:4" x14ac:dyDescent="0.25">
      <c r="A1384" t="str">
        <v>successful</v>
      </c>
      <c r="B1384">
        <v>185</v>
      </c>
      <c r="C1384" t="str">
        <v>failed</v>
      </c>
      <c r="D1384">
        <v>0</v>
      </c>
    </row>
    <row r="1385" spans="1:4" x14ac:dyDescent="0.25">
      <c r="A1385" t="str">
        <v>successful</v>
      </c>
      <c r="B1385">
        <v>176</v>
      </c>
      <c r="C1385" t="str">
        <v>failed</v>
      </c>
      <c r="D1385">
        <v>1</v>
      </c>
    </row>
    <row r="1386" spans="1:4" x14ac:dyDescent="0.25">
      <c r="A1386" t="str">
        <v>successful</v>
      </c>
      <c r="B1386">
        <v>1019</v>
      </c>
      <c r="C1386" t="str">
        <v>failed</v>
      </c>
      <c r="D1386">
        <v>39</v>
      </c>
    </row>
    <row r="1387" spans="1:4" x14ac:dyDescent="0.25">
      <c r="A1387" t="str">
        <v>successful</v>
      </c>
      <c r="B1387">
        <v>113</v>
      </c>
      <c r="C1387" t="str">
        <v>failed</v>
      </c>
      <c r="D1387">
        <v>0</v>
      </c>
    </row>
    <row r="1388" spans="1:4" x14ac:dyDescent="0.25">
      <c r="A1388" t="str">
        <v>successful</v>
      </c>
      <c r="B1388">
        <v>404</v>
      </c>
      <c r="C1388" t="str">
        <v>failed</v>
      </c>
      <c r="D1388">
        <v>0</v>
      </c>
    </row>
    <row r="1389" spans="1:4" x14ac:dyDescent="0.25">
      <c r="A1389" t="str">
        <v>successful</v>
      </c>
      <c r="B1389">
        <v>707</v>
      </c>
      <c r="C1389" t="str">
        <v>failed</v>
      </c>
      <c r="D1389">
        <v>3</v>
      </c>
    </row>
    <row r="1390" spans="1:4" x14ac:dyDescent="0.25">
      <c r="A1390" t="str">
        <v>successful</v>
      </c>
      <c r="B1390">
        <v>392</v>
      </c>
      <c r="C1390" t="str">
        <v>failed</v>
      </c>
      <c r="D1390">
        <v>1</v>
      </c>
    </row>
    <row r="1391" spans="1:4" x14ac:dyDescent="0.25">
      <c r="A1391" t="str">
        <v>successful</v>
      </c>
      <c r="B1391">
        <v>23</v>
      </c>
      <c r="C1391" t="str">
        <v>failed</v>
      </c>
      <c r="D1391">
        <v>13</v>
      </c>
    </row>
    <row r="1392" spans="1:4" x14ac:dyDescent="0.25">
      <c r="A1392" t="str">
        <v>successful</v>
      </c>
      <c r="B1392">
        <v>682</v>
      </c>
      <c r="C1392" t="str">
        <v>failed</v>
      </c>
      <c r="D1392">
        <v>0</v>
      </c>
    </row>
    <row r="1393" spans="1:4" x14ac:dyDescent="0.25">
      <c r="A1393" t="str">
        <v>successful</v>
      </c>
      <c r="B1393">
        <v>37</v>
      </c>
      <c r="C1393" t="str">
        <v>failed</v>
      </c>
      <c r="D1393">
        <v>6</v>
      </c>
    </row>
    <row r="1394" spans="1:4" x14ac:dyDescent="0.25">
      <c r="A1394" t="str">
        <v>successful</v>
      </c>
      <c r="B1394">
        <v>146</v>
      </c>
      <c r="C1394" t="str">
        <v>failed</v>
      </c>
      <c r="D1394">
        <v>0</v>
      </c>
    </row>
    <row r="1395" spans="1:4" x14ac:dyDescent="0.25">
      <c r="A1395" t="str">
        <v>successful</v>
      </c>
      <c r="B1395">
        <v>119</v>
      </c>
      <c r="C1395" t="str">
        <v>failed</v>
      </c>
      <c r="D1395">
        <v>14</v>
      </c>
    </row>
    <row r="1396" spans="1:4" x14ac:dyDescent="0.25">
      <c r="A1396" t="str">
        <v>successful</v>
      </c>
      <c r="B1396">
        <v>163</v>
      </c>
      <c r="C1396" t="str">
        <v>failed</v>
      </c>
      <c r="D1396">
        <v>5</v>
      </c>
    </row>
    <row r="1397" spans="1:4" x14ac:dyDescent="0.25">
      <c r="A1397" t="str">
        <v>successful</v>
      </c>
      <c r="B1397">
        <v>339</v>
      </c>
      <c r="C1397" t="str">
        <v>failed</v>
      </c>
      <c r="D1397">
        <v>6</v>
      </c>
    </row>
    <row r="1398" spans="1:4" x14ac:dyDescent="0.25">
      <c r="A1398" t="str">
        <v>successful</v>
      </c>
      <c r="B1398">
        <v>58</v>
      </c>
      <c r="C1398" t="str">
        <v>failed</v>
      </c>
      <c r="D1398">
        <v>15</v>
      </c>
    </row>
    <row r="1399" spans="1:4" x14ac:dyDescent="0.25">
      <c r="A1399" t="str">
        <v>successful</v>
      </c>
      <c r="B1399">
        <v>456</v>
      </c>
      <c r="C1399" t="str">
        <v>failed</v>
      </c>
      <c r="D1399">
        <v>0</v>
      </c>
    </row>
    <row r="1400" spans="1:4" x14ac:dyDescent="0.25">
      <c r="A1400" t="str">
        <v>successful</v>
      </c>
      <c r="B1400">
        <v>15</v>
      </c>
      <c r="C1400" t="str">
        <v>failed</v>
      </c>
      <c r="D1400">
        <v>1</v>
      </c>
    </row>
    <row r="1401" spans="1:4" x14ac:dyDescent="0.25">
      <c r="A1401" t="str">
        <v>successful</v>
      </c>
      <c r="B1401">
        <v>191</v>
      </c>
      <c r="C1401" t="str">
        <v>failed</v>
      </c>
      <c r="D1401">
        <v>9</v>
      </c>
    </row>
    <row r="1402" spans="1:4" x14ac:dyDescent="0.25">
      <c r="A1402" t="str">
        <v>successful</v>
      </c>
      <c r="B1402">
        <v>17</v>
      </c>
      <c r="C1402" t="str">
        <v>failed</v>
      </c>
      <c r="D1402">
        <v>3</v>
      </c>
    </row>
    <row r="1403" spans="1:4" x14ac:dyDescent="0.25">
      <c r="A1403" t="str">
        <v>successful</v>
      </c>
      <c r="B1403">
        <v>28</v>
      </c>
      <c r="C1403" t="str">
        <v>failed</v>
      </c>
      <c r="D1403">
        <v>3</v>
      </c>
    </row>
    <row r="1404" spans="1:4" x14ac:dyDescent="0.25">
      <c r="A1404" t="str">
        <v>successful</v>
      </c>
      <c r="B1404">
        <v>18</v>
      </c>
      <c r="C1404" t="str">
        <v>failed</v>
      </c>
      <c r="D1404">
        <v>1</v>
      </c>
    </row>
    <row r="1405" spans="1:4" x14ac:dyDescent="0.25">
      <c r="A1405" t="str">
        <v>successful</v>
      </c>
      <c r="B1405">
        <v>61</v>
      </c>
      <c r="C1405" t="str">
        <v>failed</v>
      </c>
      <c r="D1405">
        <v>3</v>
      </c>
    </row>
    <row r="1406" spans="1:4" x14ac:dyDescent="0.25">
      <c r="A1406" t="str">
        <v>successful</v>
      </c>
      <c r="B1406">
        <v>108</v>
      </c>
      <c r="C1406" t="str">
        <v>failed</v>
      </c>
      <c r="D1406">
        <v>0</v>
      </c>
    </row>
    <row r="1407" spans="1:4" x14ac:dyDescent="0.25">
      <c r="A1407" t="str">
        <v>successful</v>
      </c>
      <c r="B1407">
        <v>142</v>
      </c>
      <c r="C1407" t="str">
        <v>failed</v>
      </c>
      <c r="D1407">
        <v>2</v>
      </c>
    </row>
    <row r="1408" spans="1:4" x14ac:dyDescent="0.25">
      <c r="A1408" t="str">
        <v>successful</v>
      </c>
      <c r="B1408">
        <v>74</v>
      </c>
      <c r="C1408" t="str">
        <v>failed</v>
      </c>
      <c r="D1408">
        <v>10</v>
      </c>
    </row>
    <row r="1409" spans="1:4" x14ac:dyDescent="0.25">
      <c r="A1409" t="str">
        <v>successful</v>
      </c>
      <c r="B1409">
        <v>38</v>
      </c>
      <c r="C1409" t="str">
        <v>failed</v>
      </c>
      <c r="D1409">
        <v>60</v>
      </c>
    </row>
    <row r="1410" spans="1:4" x14ac:dyDescent="0.25">
      <c r="A1410" t="str">
        <v>successful</v>
      </c>
      <c r="B1410">
        <v>20</v>
      </c>
      <c r="C1410" t="str">
        <v>failed</v>
      </c>
      <c r="D1410">
        <v>5</v>
      </c>
    </row>
    <row r="1411" spans="1:4" x14ac:dyDescent="0.25">
      <c r="A1411" t="str">
        <v>successful</v>
      </c>
      <c r="B1411">
        <v>24</v>
      </c>
      <c r="C1411" t="str">
        <v>failed</v>
      </c>
      <c r="D1411">
        <v>9</v>
      </c>
    </row>
    <row r="1412" spans="1:4" x14ac:dyDescent="0.25">
      <c r="A1412" t="str">
        <v>successful</v>
      </c>
      <c r="B1412">
        <v>66</v>
      </c>
      <c r="C1412" t="str">
        <v>failed</v>
      </c>
      <c r="D1412">
        <v>13</v>
      </c>
    </row>
    <row r="1413" spans="1:4" x14ac:dyDescent="0.25">
      <c r="A1413" t="str">
        <v>successful</v>
      </c>
      <c r="B1413">
        <v>28</v>
      </c>
      <c r="C1413" t="str">
        <v>failed</v>
      </c>
      <c r="D1413">
        <v>0</v>
      </c>
    </row>
    <row r="1414" spans="1:4" x14ac:dyDescent="0.25">
      <c r="A1414" t="str">
        <v>successful</v>
      </c>
      <c r="B1414">
        <v>24</v>
      </c>
      <c r="C1414" t="str">
        <v>failed</v>
      </c>
      <c r="D1414">
        <v>8</v>
      </c>
    </row>
    <row r="1415" spans="1:4" x14ac:dyDescent="0.25">
      <c r="A1415" t="str">
        <v>successful</v>
      </c>
      <c r="B1415">
        <v>73</v>
      </c>
      <c r="C1415" t="str">
        <v>failed</v>
      </c>
      <c r="D1415">
        <v>3</v>
      </c>
    </row>
    <row r="1416" spans="1:4" x14ac:dyDescent="0.25">
      <c r="A1416" t="str">
        <v>successful</v>
      </c>
      <c r="B1416">
        <v>3</v>
      </c>
      <c r="C1416" t="str">
        <v>failed</v>
      </c>
      <c r="D1416">
        <v>3</v>
      </c>
    </row>
    <row r="1417" spans="1:4" x14ac:dyDescent="0.25">
      <c r="A1417" t="str">
        <v>successful</v>
      </c>
      <c r="B1417">
        <v>20</v>
      </c>
      <c r="C1417" t="str">
        <v>failed</v>
      </c>
      <c r="D1417">
        <v>0</v>
      </c>
    </row>
    <row r="1418" spans="1:4" x14ac:dyDescent="0.25">
      <c r="A1418" t="str">
        <v>successful</v>
      </c>
      <c r="B1418">
        <v>21</v>
      </c>
      <c r="C1418" t="str">
        <v>failed</v>
      </c>
      <c r="D1418">
        <v>6</v>
      </c>
    </row>
    <row r="1419" spans="1:4" x14ac:dyDescent="0.25">
      <c r="A1419" t="str">
        <v>successful</v>
      </c>
      <c r="B1419">
        <v>94</v>
      </c>
      <c r="C1419" t="str">
        <v>failed</v>
      </c>
      <c r="D1419">
        <v>4</v>
      </c>
    </row>
    <row r="1420" spans="1:4" x14ac:dyDescent="0.25">
      <c r="A1420" t="str">
        <v>successful</v>
      </c>
      <c r="B1420">
        <v>139</v>
      </c>
      <c r="C1420" t="str">
        <v>failed</v>
      </c>
      <c r="D1420">
        <v>1</v>
      </c>
    </row>
    <row r="1421" spans="1:4" x14ac:dyDescent="0.25">
      <c r="A1421" t="str">
        <v>successful</v>
      </c>
      <c r="B1421">
        <v>130</v>
      </c>
      <c r="C1421" t="str">
        <v>failed</v>
      </c>
      <c r="D1421">
        <v>29</v>
      </c>
    </row>
    <row r="1422" spans="1:4" x14ac:dyDescent="0.25">
      <c r="A1422" t="str">
        <v>successful</v>
      </c>
      <c r="B1422">
        <v>31</v>
      </c>
      <c r="C1422" t="str">
        <v>failed</v>
      </c>
      <c r="D1422">
        <v>0</v>
      </c>
    </row>
    <row r="1423" spans="1:4" x14ac:dyDescent="0.25">
      <c r="A1423" t="str">
        <v>successful</v>
      </c>
      <c r="B1423">
        <v>13</v>
      </c>
      <c r="C1423" t="str">
        <v>failed</v>
      </c>
      <c r="D1423">
        <v>4</v>
      </c>
    </row>
    <row r="1424" spans="1:4" x14ac:dyDescent="0.25">
      <c r="A1424" t="str">
        <v>successful</v>
      </c>
      <c r="B1424">
        <v>90</v>
      </c>
      <c r="C1424" t="str">
        <v>failed</v>
      </c>
      <c r="D1424">
        <v>5</v>
      </c>
    </row>
    <row r="1425" spans="1:4" x14ac:dyDescent="0.25">
      <c r="A1425" t="str">
        <v>successful</v>
      </c>
      <c r="B1425">
        <v>141</v>
      </c>
      <c r="C1425" t="str">
        <v>failed</v>
      </c>
      <c r="D1425">
        <v>4</v>
      </c>
    </row>
    <row r="1426" spans="1:4" x14ac:dyDescent="0.25">
      <c r="A1426" t="str">
        <v>successful</v>
      </c>
      <c r="B1426">
        <v>23</v>
      </c>
      <c r="C1426" t="str">
        <v>failed</v>
      </c>
      <c r="D1426">
        <v>5</v>
      </c>
    </row>
    <row r="1427" spans="1:4" x14ac:dyDescent="0.25">
      <c r="A1427" t="str">
        <v>successful</v>
      </c>
      <c r="B1427">
        <v>18</v>
      </c>
      <c r="C1427" t="str">
        <v>failed</v>
      </c>
      <c r="D1427">
        <v>1</v>
      </c>
    </row>
    <row r="1428" spans="1:4" x14ac:dyDescent="0.25">
      <c r="A1428" t="str">
        <v>successful</v>
      </c>
      <c r="B1428">
        <v>76</v>
      </c>
      <c r="C1428" t="str">
        <v>failed</v>
      </c>
      <c r="D1428">
        <v>1</v>
      </c>
    </row>
    <row r="1429" spans="1:4" x14ac:dyDescent="0.25">
      <c r="A1429" t="str">
        <v>successful</v>
      </c>
      <c r="B1429">
        <v>93</v>
      </c>
      <c r="C1429" t="str">
        <v>failed</v>
      </c>
      <c r="D1429">
        <v>0</v>
      </c>
    </row>
    <row r="1430" spans="1:4" x14ac:dyDescent="0.25">
      <c r="A1430" t="str">
        <v>successful</v>
      </c>
      <c r="B1430">
        <v>69</v>
      </c>
      <c r="C1430" t="str">
        <v>failed</v>
      </c>
      <c r="D1430">
        <v>14</v>
      </c>
    </row>
    <row r="1431" spans="1:4" x14ac:dyDescent="0.25">
      <c r="A1431" t="str">
        <v>successful</v>
      </c>
      <c r="B1431">
        <v>21</v>
      </c>
      <c r="C1431" t="str">
        <v>failed</v>
      </c>
      <c r="D1431">
        <v>3</v>
      </c>
    </row>
    <row r="1432" spans="1:4" x14ac:dyDescent="0.25">
      <c r="A1432" t="str">
        <v>successful</v>
      </c>
      <c r="B1432">
        <v>57</v>
      </c>
      <c r="C1432" t="str">
        <v>failed</v>
      </c>
      <c r="D1432">
        <v>10</v>
      </c>
    </row>
    <row r="1433" spans="1:4" x14ac:dyDescent="0.25">
      <c r="A1433" t="str">
        <v>successful</v>
      </c>
      <c r="B1433">
        <v>108</v>
      </c>
      <c r="C1433" t="str">
        <v>failed</v>
      </c>
      <c r="D1433">
        <v>17</v>
      </c>
    </row>
    <row r="1434" spans="1:4" x14ac:dyDescent="0.25">
      <c r="A1434" t="str">
        <v>successful</v>
      </c>
      <c r="B1434">
        <v>83</v>
      </c>
      <c r="C1434" t="str">
        <v>failed</v>
      </c>
      <c r="D1434">
        <v>2</v>
      </c>
    </row>
    <row r="1435" spans="1:4" x14ac:dyDescent="0.25">
      <c r="A1435" t="str">
        <v>successful</v>
      </c>
      <c r="B1435">
        <v>96</v>
      </c>
      <c r="C1435" t="str">
        <v>failed</v>
      </c>
      <c r="D1435">
        <v>0</v>
      </c>
    </row>
    <row r="1436" spans="1:4" x14ac:dyDescent="0.25">
      <c r="A1436" t="str">
        <v>successful</v>
      </c>
      <c r="B1436">
        <v>64</v>
      </c>
      <c r="C1436" t="str">
        <v>failed</v>
      </c>
      <c r="D1436">
        <v>4</v>
      </c>
    </row>
    <row r="1437" spans="1:4" x14ac:dyDescent="0.25">
      <c r="A1437" t="str">
        <v>successful</v>
      </c>
      <c r="B1437">
        <v>14</v>
      </c>
      <c r="C1437" t="str">
        <v>failed</v>
      </c>
      <c r="D1437">
        <v>12</v>
      </c>
    </row>
    <row r="1438" spans="1:4" x14ac:dyDescent="0.25">
      <c r="A1438" t="str">
        <v>successful</v>
      </c>
      <c r="B1438">
        <v>169</v>
      </c>
      <c r="C1438" t="str">
        <v>failed</v>
      </c>
      <c r="D1438">
        <v>3</v>
      </c>
    </row>
    <row r="1439" spans="1:4" x14ac:dyDescent="0.25">
      <c r="A1439" t="str">
        <v>successful</v>
      </c>
      <c r="B1439">
        <v>33</v>
      </c>
      <c r="C1439" t="str">
        <v>failed</v>
      </c>
      <c r="D1439">
        <v>12</v>
      </c>
    </row>
    <row r="1440" spans="1:4" x14ac:dyDescent="0.25">
      <c r="A1440" t="str">
        <v>successful</v>
      </c>
      <c r="B1440">
        <v>102</v>
      </c>
      <c r="C1440" t="str">
        <v>failed</v>
      </c>
      <c r="D1440">
        <v>0</v>
      </c>
    </row>
    <row r="1441" spans="1:4" x14ac:dyDescent="0.25">
      <c r="A1441" t="str">
        <v>successful</v>
      </c>
      <c r="B1441">
        <v>104</v>
      </c>
      <c r="C1441" t="str">
        <v>failed</v>
      </c>
      <c r="D1441">
        <v>7</v>
      </c>
    </row>
    <row r="1442" spans="1:4" x14ac:dyDescent="0.25">
      <c r="A1442" t="str">
        <v>successful</v>
      </c>
      <c r="B1442">
        <v>20</v>
      </c>
      <c r="C1442" t="str">
        <v>failed</v>
      </c>
      <c r="D1442">
        <v>2</v>
      </c>
    </row>
    <row r="1443" spans="1:4" x14ac:dyDescent="0.25">
      <c r="A1443" t="str">
        <v>successful</v>
      </c>
      <c r="B1443">
        <v>35</v>
      </c>
      <c r="C1443" t="str">
        <v>failed</v>
      </c>
      <c r="D1443">
        <v>1</v>
      </c>
    </row>
    <row r="1444" spans="1:4" x14ac:dyDescent="0.25">
      <c r="A1444" t="str">
        <v>successful</v>
      </c>
      <c r="B1444">
        <v>94</v>
      </c>
      <c r="C1444" t="str">
        <v>failed</v>
      </c>
      <c r="D1444">
        <v>4</v>
      </c>
    </row>
    <row r="1445" spans="1:4" x14ac:dyDescent="0.25">
      <c r="A1445" t="str">
        <v>successful</v>
      </c>
      <c r="B1445">
        <v>14</v>
      </c>
      <c r="C1445" t="str">
        <v>failed</v>
      </c>
      <c r="D1445">
        <v>4</v>
      </c>
    </row>
    <row r="1446" spans="1:4" x14ac:dyDescent="0.25">
      <c r="A1446" t="str">
        <v>successful</v>
      </c>
      <c r="B1446">
        <v>15</v>
      </c>
      <c r="C1446" t="str">
        <v>failed</v>
      </c>
      <c r="D1446">
        <v>17</v>
      </c>
    </row>
    <row r="1447" spans="1:4" x14ac:dyDescent="0.25">
      <c r="A1447" t="str">
        <v>successful</v>
      </c>
      <c r="B1447">
        <v>51</v>
      </c>
      <c r="C1447" t="str">
        <v>failed</v>
      </c>
      <c r="D1447">
        <v>7</v>
      </c>
    </row>
    <row r="1448" spans="1:4" x14ac:dyDescent="0.25">
      <c r="A1448" t="str">
        <v>successful</v>
      </c>
      <c r="B1448">
        <v>19</v>
      </c>
      <c r="C1448" t="str">
        <v>failed</v>
      </c>
      <c r="D1448">
        <v>2</v>
      </c>
    </row>
    <row r="1449" spans="1:4" x14ac:dyDescent="0.25">
      <c r="A1449" t="str">
        <v>successful</v>
      </c>
      <c r="B1449">
        <v>23</v>
      </c>
      <c r="C1449" t="str">
        <v>failed</v>
      </c>
      <c r="D1449">
        <v>5</v>
      </c>
    </row>
    <row r="1450" spans="1:4" x14ac:dyDescent="0.25">
      <c r="A1450" t="str">
        <v>successful</v>
      </c>
      <c r="B1450">
        <v>97</v>
      </c>
      <c r="C1450" t="str">
        <v>failed</v>
      </c>
      <c r="D1450">
        <v>1</v>
      </c>
    </row>
    <row r="1451" spans="1:4" x14ac:dyDescent="0.25">
      <c r="A1451" t="str">
        <v>successful</v>
      </c>
      <c r="B1451">
        <v>76</v>
      </c>
      <c r="C1451" t="str">
        <v>failed</v>
      </c>
      <c r="D1451">
        <v>1</v>
      </c>
    </row>
    <row r="1452" spans="1:4" x14ac:dyDescent="0.25">
      <c r="A1452" t="str">
        <v>successful</v>
      </c>
      <c r="B1452">
        <v>11</v>
      </c>
      <c r="C1452" t="str">
        <v>failed</v>
      </c>
      <c r="D1452">
        <v>14</v>
      </c>
    </row>
    <row r="1453" spans="1:4" x14ac:dyDescent="0.25">
      <c r="A1453" t="str">
        <v>successful</v>
      </c>
      <c r="B1453">
        <v>52</v>
      </c>
      <c r="C1453" t="str">
        <v>failed</v>
      </c>
      <c r="D1453">
        <v>26</v>
      </c>
    </row>
    <row r="1454" spans="1:4" x14ac:dyDescent="0.25">
      <c r="A1454" t="str">
        <v>successful</v>
      </c>
      <c r="B1454">
        <v>95</v>
      </c>
      <c r="C1454" t="str">
        <v>failed</v>
      </c>
      <c r="D1454">
        <v>2</v>
      </c>
    </row>
    <row r="1455" spans="1:4" x14ac:dyDescent="0.25">
      <c r="A1455" t="str">
        <v>successful</v>
      </c>
      <c r="B1455">
        <v>35</v>
      </c>
      <c r="C1455" t="str">
        <v>failed</v>
      </c>
      <c r="D1455">
        <v>1</v>
      </c>
    </row>
    <row r="1456" spans="1:4" x14ac:dyDescent="0.25">
      <c r="A1456" t="str">
        <v>successful</v>
      </c>
      <c r="B1456">
        <v>21</v>
      </c>
      <c r="C1456" t="str">
        <v>failed</v>
      </c>
      <c r="D1456">
        <v>3</v>
      </c>
    </row>
    <row r="1457" spans="1:4" x14ac:dyDescent="0.25">
      <c r="A1457" t="str">
        <v>successful</v>
      </c>
      <c r="B1457">
        <v>93</v>
      </c>
      <c r="C1457" t="str">
        <v>failed</v>
      </c>
      <c r="D1457">
        <v>7</v>
      </c>
    </row>
    <row r="1458" spans="1:4" x14ac:dyDescent="0.25">
      <c r="A1458" t="str">
        <v>successful</v>
      </c>
      <c r="B1458">
        <v>11</v>
      </c>
      <c r="C1458" t="str">
        <v>failed</v>
      </c>
      <c r="D1458">
        <v>9</v>
      </c>
    </row>
    <row r="1459" spans="1:4" x14ac:dyDescent="0.25">
      <c r="A1459" t="str">
        <v>successful</v>
      </c>
      <c r="B1459">
        <v>21</v>
      </c>
      <c r="C1459" t="str">
        <v>failed</v>
      </c>
      <c r="D1459">
        <v>20</v>
      </c>
    </row>
    <row r="1460" spans="1:4" x14ac:dyDescent="0.25">
      <c r="A1460" t="str">
        <v>successful</v>
      </c>
      <c r="B1460">
        <v>54</v>
      </c>
      <c r="C1460" t="str">
        <v>failed</v>
      </c>
      <c r="D1460">
        <v>6</v>
      </c>
    </row>
    <row r="1461" spans="1:4" x14ac:dyDescent="0.25">
      <c r="A1461" t="str">
        <v>successful</v>
      </c>
      <c r="B1461">
        <v>31</v>
      </c>
      <c r="C1461" t="str">
        <v>failed</v>
      </c>
      <c r="D1461">
        <v>13</v>
      </c>
    </row>
    <row r="1462" spans="1:4" x14ac:dyDescent="0.25">
      <c r="A1462" t="str">
        <v>successful</v>
      </c>
      <c r="B1462">
        <v>132</v>
      </c>
      <c r="C1462" t="str">
        <v>failed</v>
      </c>
      <c r="D1462">
        <v>1</v>
      </c>
    </row>
    <row r="1463" spans="1:4" x14ac:dyDescent="0.25">
      <c r="A1463" t="str">
        <v>successful</v>
      </c>
      <c r="B1463">
        <v>3</v>
      </c>
      <c r="C1463" t="str">
        <v>failed</v>
      </c>
      <c r="D1463">
        <v>202</v>
      </c>
    </row>
    <row r="1464" spans="1:4" x14ac:dyDescent="0.25">
      <c r="A1464" t="str">
        <v>successful</v>
      </c>
      <c r="B1464">
        <v>6</v>
      </c>
      <c r="C1464" t="str">
        <v>failed</v>
      </c>
      <c r="D1464">
        <v>0</v>
      </c>
    </row>
    <row r="1465" spans="1:4" x14ac:dyDescent="0.25">
      <c r="A1465" t="str">
        <v>successful</v>
      </c>
      <c r="B1465">
        <v>10</v>
      </c>
      <c r="C1465" t="str">
        <v>failed</v>
      </c>
      <c r="D1465">
        <v>1</v>
      </c>
    </row>
    <row r="1466" spans="1:4" x14ac:dyDescent="0.25">
      <c r="A1466" t="str">
        <v>successful</v>
      </c>
      <c r="B1466">
        <v>147</v>
      </c>
      <c r="C1466" t="str">
        <v>failed</v>
      </c>
      <c r="D1466">
        <v>0</v>
      </c>
    </row>
    <row r="1467" spans="1:4" x14ac:dyDescent="0.25">
      <c r="A1467" t="str">
        <v>successful</v>
      </c>
      <c r="B1467">
        <v>199</v>
      </c>
      <c r="C1467" t="str">
        <v>failed</v>
      </c>
      <c r="D1467">
        <v>2</v>
      </c>
    </row>
    <row r="1468" spans="1:4" x14ac:dyDescent="0.25">
      <c r="A1468" t="str">
        <v>successful</v>
      </c>
      <c r="B1468">
        <v>50</v>
      </c>
      <c r="C1468" t="str">
        <v>failed</v>
      </c>
      <c r="D1468">
        <v>13</v>
      </c>
    </row>
    <row r="1469" spans="1:4" x14ac:dyDescent="0.25">
      <c r="A1469" t="str">
        <v>successful</v>
      </c>
      <c r="B1469">
        <v>21</v>
      </c>
      <c r="C1469" t="str">
        <v>failed</v>
      </c>
      <c r="D1469">
        <v>9</v>
      </c>
    </row>
    <row r="1470" spans="1:4" x14ac:dyDescent="0.25">
      <c r="A1470" t="str">
        <v>successful</v>
      </c>
      <c r="B1470">
        <v>24</v>
      </c>
      <c r="C1470" t="str">
        <v>failed</v>
      </c>
      <c r="D1470">
        <v>2</v>
      </c>
    </row>
    <row r="1471" spans="1:4" x14ac:dyDescent="0.25">
      <c r="A1471" t="str">
        <v>successful</v>
      </c>
      <c r="B1471">
        <v>32</v>
      </c>
      <c r="C1471" t="str">
        <v>failed</v>
      </c>
      <c r="D1471">
        <v>0</v>
      </c>
    </row>
    <row r="1472" spans="1:4" x14ac:dyDescent="0.25">
      <c r="A1472" t="str">
        <v>successful</v>
      </c>
      <c r="B1472">
        <v>62</v>
      </c>
      <c r="C1472" t="str">
        <v>canceled</v>
      </c>
      <c r="D1472">
        <v>58</v>
      </c>
    </row>
    <row r="1473" spans="1:4" x14ac:dyDescent="0.25">
      <c r="A1473" t="str">
        <v>successful</v>
      </c>
      <c r="B1473">
        <v>9</v>
      </c>
      <c r="C1473" t="str">
        <v>canceled</v>
      </c>
      <c r="D1473">
        <v>8</v>
      </c>
    </row>
    <row r="1474" spans="1:4" x14ac:dyDescent="0.25">
      <c r="A1474" t="str">
        <v>successful</v>
      </c>
      <c r="B1474">
        <v>38</v>
      </c>
      <c r="C1474" t="str">
        <v>canceled</v>
      </c>
      <c r="D1474">
        <v>3</v>
      </c>
    </row>
    <row r="1475" spans="1:4" x14ac:dyDescent="0.25">
      <c r="A1475" t="str">
        <v>successful</v>
      </c>
      <c r="B1475">
        <v>54</v>
      </c>
      <c r="C1475" t="str">
        <v>canceled</v>
      </c>
      <c r="D1475">
        <v>0</v>
      </c>
    </row>
    <row r="1476" spans="1:4" x14ac:dyDescent="0.25">
      <c r="A1476" t="str">
        <v>successful</v>
      </c>
      <c r="B1476">
        <v>37</v>
      </c>
      <c r="C1476" t="str">
        <v>canceled</v>
      </c>
      <c r="D1476">
        <v>11</v>
      </c>
    </row>
    <row r="1477" spans="1:4" x14ac:dyDescent="0.25">
      <c r="A1477" t="str">
        <v>successful</v>
      </c>
      <c r="B1477">
        <v>39</v>
      </c>
      <c r="C1477" t="str">
        <v>canceled</v>
      </c>
      <c r="D1477">
        <v>20</v>
      </c>
    </row>
    <row r="1478" spans="1:4" x14ac:dyDescent="0.25">
      <c r="A1478" t="str">
        <v>successful</v>
      </c>
      <c r="B1478">
        <v>34</v>
      </c>
      <c r="C1478" t="str">
        <v>canceled</v>
      </c>
      <c r="D1478">
        <v>3</v>
      </c>
    </row>
    <row r="1479" spans="1:4" x14ac:dyDescent="0.25">
      <c r="A1479" t="str">
        <v>successful</v>
      </c>
      <c r="B1479">
        <v>55</v>
      </c>
      <c r="C1479" t="str">
        <v>canceled</v>
      </c>
      <c r="D1479">
        <v>0</v>
      </c>
    </row>
    <row r="1480" spans="1:4" x14ac:dyDescent="0.25">
      <c r="A1480" t="str">
        <v>successful</v>
      </c>
      <c r="B1480">
        <v>32</v>
      </c>
      <c r="C1480" t="str">
        <v>canceled</v>
      </c>
      <c r="D1480">
        <v>0</v>
      </c>
    </row>
    <row r="1481" spans="1:4" x14ac:dyDescent="0.25">
      <c r="A1481" t="str">
        <v>successful</v>
      </c>
      <c r="B1481">
        <v>25</v>
      </c>
      <c r="C1481" t="str">
        <v>canceled</v>
      </c>
      <c r="D1481">
        <v>0</v>
      </c>
    </row>
    <row r="1482" spans="1:4" x14ac:dyDescent="0.25">
      <c r="A1482" t="str">
        <v>successful</v>
      </c>
      <c r="B1482">
        <v>33</v>
      </c>
      <c r="C1482" t="str">
        <v>failed</v>
      </c>
      <c r="D1482">
        <v>35</v>
      </c>
    </row>
    <row r="1483" spans="1:4" x14ac:dyDescent="0.25">
      <c r="A1483" t="str">
        <v>successful</v>
      </c>
      <c r="B1483">
        <v>108</v>
      </c>
      <c r="C1483" t="str">
        <v>failed</v>
      </c>
      <c r="D1483">
        <v>2</v>
      </c>
    </row>
    <row r="1484" spans="1:4" x14ac:dyDescent="0.25">
      <c r="A1484" t="str">
        <v>successful</v>
      </c>
      <c r="B1484">
        <v>20</v>
      </c>
      <c r="C1484" t="str">
        <v>failed</v>
      </c>
      <c r="D1484">
        <v>3</v>
      </c>
    </row>
    <row r="1485" spans="1:4" x14ac:dyDescent="0.25">
      <c r="A1485" t="str">
        <v>successful</v>
      </c>
      <c r="B1485">
        <v>98</v>
      </c>
      <c r="C1485" t="str">
        <v>failed</v>
      </c>
      <c r="D1485">
        <v>0</v>
      </c>
    </row>
    <row r="1486" spans="1:4" x14ac:dyDescent="0.25">
      <c r="A1486" t="str">
        <v>successful</v>
      </c>
      <c r="B1486">
        <v>196</v>
      </c>
      <c r="C1486" t="str">
        <v>failed</v>
      </c>
      <c r="D1486">
        <v>1</v>
      </c>
    </row>
    <row r="1487" spans="1:4" x14ac:dyDescent="0.25">
      <c r="A1487" t="str">
        <v>successful</v>
      </c>
      <c r="B1487">
        <v>39</v>
      </c>
      <c r="C1487" t="str">
        <v>failed</v>
      </c>
      <c r="D1487">
        <v>0</v>
      </c>
    </row>
    <row r="1488" spans="1:4" x14ac:dyDescent="0.25">
      <c r="A1488" t="str">
        <v>successful</v>
      </c>
      <c r="B1488">
        <v>128</v>
      </c>
      <c r="C1488" t="str">
        <v>failed</v>
      </c>
      <c r="D1488">
        <v>0</v>
      </c>
    </row>
    <row r="1489" spans="1:4" x14ac:dyDescent="0.25">
      <c r="A1489" t="str">
        <v>successful</v>
      </c>
      <c r="B1489">
        <v>71</v>
      </c>
      <c r="C1489" t="str">
        <v>failed</v>
      </c>
      <c r="D1489">
        <v>3</v>
      </c>
    </row>
    <row r="1490" spans="1:4" x14ac:dyDescent="0.25">
      <c r="A1490" t="str">
        <v>successful</v>
      </c>
      <c r="B1490">
        <v>47</v>
      </c>
      <c r="C1490" t="str">
        <v>failed</v>
      </c>
      <c r="D1490">
        <v>11</v>
      </c>
    </row>
    <row r="1491" spans="1:4" x14ac:dyDescent="0.25">
      <c r="A1491" t="str">
        <v>successful</v>
      </c>
      <c r="B1491">
        <v>17</v>
      </c>
      <c r="C1491" t="str">
        <v>failed</v>
      </c>
      <c r="D1491">
        <v>6</v>
      </c>
    </row>
    <row r="1492" spans="1:4" x14ac:dyDescent="0.25">
      <c r="A1492" t="str">
        <v>successful</v>
      </c>
      <c r="B1492">
        <v>91</v>
      </c>
      <c r="C1492" t="str">
        <v>failed</v>
      </c>
      <c r="D1492">
        <v>0</v>
      </c>
    </row>
    <row r="1493" spans="1:4" x14ac:dyDescent="0.25">
      <c r="A1493" t="str">
        <v>successful</v>
      </c>
      <c r="B1493">
        <v>43</v>
      </c>
      <c r="C1493" t="str">
        <v>failed</v>
      </c>
      <c r="D1493">
        <v>67</v>
      </c>
    </row>
    <row r="1494" spans="1:4" x14ac:dyDescent="0.25">
      <c r="A1494" t="str">
        <v>successful</v>
      </c>
      <c r="B1494">
        <v>17</v>
      </c>
      <c r="C1494" t="str">
        <v>failed</v>
      </c>
      <c r="D1494">
        <v>23</v>
      </c>
    </row>
    <row r="1495" spans="1:4" x14ac:dyDescent="0.25">
      <c r="A1495" t="str">
        <v>successful</v>
      </c>
      <c r="B1495">
        <v>33</v>
      </c>
      <c r="C1495" t="str">
        <v>failed</v>
      </c>
      <c r="D1495">
        <v>72</v>
      </c>
    </row>
    <row r="1496" spans="1:4" x14ac:dyDescent="0.25">
      <c r="A1496" t="str">
        <v>successful</v>
      </c>
      <c r="B1496">
        <v>87</v>
      </c>
      <c r="C1496" t="str">
        <v>failed</v>
      </c>
      <c r="D1496">
        <v>2</v>
      </c>
    </row>
    <row r="1497" spans="1:4" x14ac:dyDescent="0.25">
      <c r="A1497" t="str">
        <v>successful</v>
      </c>
      <c r="B1497">
        <v>113</v>
      </c>
      <c r="C1497" t="str">
        <v>failed</v>
      </c>
      <c r="D1497">
        <v>15</v>
      </c>
    </row>
    <row r="1498" spans="1:4" x14ac:dyDescent="0.25">
      <c r="A1498" t="str">
        <v>successful</v>
      </c>
      <c r="B1498">
        <v>14</v>
      </c>
      <c r="C1498" t="str">
        <v>failed</v>
      </c>
      <c r="D1498">
        <v>1</v>
      </c>
    </row>
    <row r="1499" spans="1:4" x14ac:dyDescent="0.25">
      <c r="A1499" t="str">
        <v>successful</v>
      </c>
      <c r="B1499">
        <v>30</v>
      </c>
      <c r="C1499" t="str">
        <v>failed</v>
      </c>
      <c r="D1499">
        <v>2</v>
      </c>
    </row>
    <row r="1500" spans="1:4" x14ac:dyDescent="0.25">
      <c r="A1500" t="str">
        <v>successful</v>
      </c>
      <c r="B1500">
        <v>16</v>
      </c>
      <c r="C1500" t="str">
        <v>failed</v>
      </c>
      <c r="D1500">
        <v>7</v>
      </c>
    </row>
    <row r="1501" spans="1:4" x14ac:dyDescent="0.25">
      <c r="A1501" t="str">
        <v>successful</v>
      </c>
      <c r="B1501">
        <v>46</v>
      </c>
      <c r="C1501" t="str">
        <v>failed</v>
      </c>
      <c r="D1501">
        <v>16</v>
      </c>
    </row>
    <row r="1502" spans="1:4" x14ac:dyDescent="0.25">
      <c r="A1502" t="str">
        <v>successful</v>
      </c>
      <c r="B1502">
        <v>24</v>
      </c>
      <c r="C1502" t="str">
        <v>failed</v>
      </c>
      <c r="D1502">
        <v>117</v>
      </c>
    </row>
    <row r="1503" spans="1:4" x14ac:dyDescent="0.25">
      <c r="A1503" t="str">
        <v>successful</v>
      </c>
      <c r="B1503">
        <v>97</v>
      </c>
      <c r="C1503" t="str">
        <v>failed</v>
      </c>
      <c r="D1503">
        <v>2</v>
      </c>
    </row>
    <row r="1504" spans="1:4" x14ac:dyDescent="0.25">
      <c r="A1504" t="str">
        <v>successful</v>
      </c>
      <c r="B1504">
        <v>59</v>
      </c>
      <c r="C1504" t="str">
        <v>failed</v>
      </c>
      <c r="D1504">
        <v>7</v>
      </c>
    </row>
    <row r="1505" spans="1:4" x14ac:dyDescent="0.25">
      <c r="A1505" t="str">
        <v>successful</v>
      </c>
      <c r="B1505">
        <v>1095</v>
      </c>
      <c r="C1505" t="str">
        <v>failed</v>
      </c>
      <c r="D1505">
        <v>3</v>
      </c>
    </row>
    <row r="1506" spans="1:4" x14ac:dyDescent="0.25">
      <c r="A1506" t="str">
        <v>successful</v>
      </c>
      <c r="B1506">
        <v>218</v>
      </c>
      <c r="C1506" t="str">
        <v>failed</v>
      </c>
      <c r="D1506">
        <v>20</v>
      </c>
    </row>
    <row r="1507" spans="1:4" x14ac:dyDescent="0.25">
      <c r="A1507" t="str">
        <v>successful</v>
      </c>
      <c r="B1507">
        <v>111</v>
      </c>
      <c r="C1507" t="str">
        <v>failed</v>
      </c>
      <c r="D1507">
        <v>50</v>
      </c>
    </row>
    <row r="1508" spans="1:4" x14ac:dyDescent="0.25">
      <c r="A1508" t="str">
        <v>successful</v>
      </c>
      <c r="B1508">
        <v>56</v>
      </c>
      <c r="C1508" t="str">
        <v>failed</v>
      </c>
      <c r="D1508">
        <v>2</v>
      </c>
    </row>
    <row r="1509" spans="1:4" x14ac:dyDescent="0.25">
      <c r="A1509" t="str">
        <v>successful</v>
      </c>
      <c r="B1509">
        <v>265</v>
      </c>
      <c r="C1509" t="str">
        <v>failed</v>
      </c>
      <c r="D1509">
        <v>3</v>
      </c>
    </row>
    <row r="1510" spans="1:4" x14ac:dyDescent="0.25">
      <c r="A1510" t="str">
        <v>successful</v>
      </c>
      <c r="B1510">
        <v>28</v>
      </c>
      <c r="C1510" t="str">
        <v>failed</v>
      </c>
      <c r="D1510">
        <v>27</v>
      </c>
    </row>
    <row r="1511" spans="1:4" x14ac:dyDescent="0.25">
      <c r="A1511" t="str">
        <v>successful</v>
      </c>
      <c r="B1511">
        <v>364</v>
      </c>
      <c r="C1511" t="str">
        <v>failed</v>
      </c>
      <c r="D1511">
        <v>7</v>
      </c>
    </row>
    <row r="1512" spans="1:4" x14ac:dyDescent="0.25">
      <c r="A1512" t="str">
        <v>successful</v>
      </c>
      <c r="B1512">
        <v>27</v>
      </c>
      <c r="C1512" t="str">
        <v>failed</v>
      </c>
      <c r="D1512">
        <v>5</v>
      </c>
    </row>
    <row r="1513" spans="1:4" x14ac:dyDescent="0.25">
      <c r="A1513" t="str">
        <v>successful</v>
      </c>
      <c r="B1513">
        <v>93</v>
      </c>
      <c r="C1513" t="str">
        <v>failed</v>
      </c>
      <c r="D1513">
        <v>0</v>
      </c>
    </row>
    <row r="1514" spans="1:4" x14ac:dyDescent="0.25">
      <c r="A1514" t="str">
        <v>successful</v>
      </c>
      <c r="B1514">
        <v>64</v>
      </c>
      <c r="C1514" t="str">
        <v>failed</v>
      </c>
      <c r="D1514">
        <v>3</v>
      </c>
    </row>
    <row r="1515" spans="1:4" x14ac:dyDescent="0.25">
      <c r="A1515" t="str">
        <v>successful</v>
      </c>
      <c r="B1515">
        <v>22</v>
      </c>
      <c r="C1515" t="str">
        <v>failed</v>
      </c>
      <c r="D1515">
        <v>6</v>
      </c>
    </row>
    <row r="1516" spans="1:4" x14ac:dyDescent="0.25">
      <c r="A1516" t="str">
        <v>successful</v>
      </c>
      <c r="B1516">
        <v>59</v>
      </c>
      <c r="C1516" t="str">
        <v>failed</v>
      </c>
      <c r="D1516">
        <v>9</v>
      </c>
    </row>
    <row r="1517" spans="1:4" x14ac:dyDescent="0.25">
      <c r="A1517" t="str">
        <v>successful</v>
      </c>
      <c r="B1517">
        <v>249</v>
      </c>
      <c r="C1517" t="str">
        <v>failed</v>
      </c>
      <c r="D1517">
        <v>3</v>
      </c>
    </row>
    <row r="1518" spans="1:4" x14ac:dyDescent="0.25">
      <c r="A1518" t="str">
        <v>successful</v>
      </c>
      <c r="B1518">
        <v>392</v>
      </c>
      <c r="C1518" t="str">
        <v>failed</v>
      </c>
      <c r="D1518">
        <v>2</v>
      </c>
    </row>
    <row r="1519" spans="1:4" x14ac:dyDescent="0.25">
      <c r="A1519" t="str">
        <v>successful</v>
      </c>
      <c r="B1519">
        <v>115</v>
      </c>
      <c r="C1519" t="str">
        <v>failed</v>
      </c>
      <c r="D1519">
        <v>3</v>
      </c>
    </row>
    <row r="1520" spans="1:4" x14ac:dyDescent="0.25">
      <c r="A1520" t="str">
        <v>successful</v>
      </c>
      <c r="B1520">
        <v>433</v>
      </c>
      <c r="C1520" t="str">
        <v>failed</v>
      </c>
      <c r="D1520">
        <v>45</v>
      </c>
    </row>
    <row r="1521" spans="1:4" x14ac:dyDescent="0.25">
      <c r="A1521" t="str">
        <v>successful</v>
      </c>
      <c r="B1521">
        <v>20</v>
      </c>
      <c r="C1521" t="str">
        <v>failed</v>
      </c>
      <c r="D1521">
        <v>9</v>
      </c>
    </row>
    <row r="1522" spans="1:4" x14ac:dyDescent="0.25">
      <c r="A1522" t="str">
        <v>successful</v>
      </c>
      <c r="B1522">
        <v>8</v>
      </c>
      <c r="C1522" t="str">
        <v>failed</v>
      </c>
      <c r="D1522">
        <v>9</v>
      </c>
    </row>
    <row r="1523" spans="1:4" x14ac:dyDescent="0.25">
      <c r="A1523" t="str">
        <v>successful</v>
      </c>
      <c r="B1523">
        <v>175</v>
      </c>
      <c r="C1523" t="str">
        <v>failed</v>
      </c>
      <c r="D1523">
        <v>21</v>
      </c>
    </row>
    <row r="1524" spans="1:4" x14ac:dyDescent="0.25">
      <c r="A1524" t="str">
        <v>successful</v>
      </c>
      <c r="B1524">
        <v>104</v>
      </c>
      <c r="C1524" t="str">
        <v>failed</v>
      </c>
      <c r="D1524">
        <v>17</v>
      </c>
    </row>
    <row r="1525" spans="1:4" x14ac:dyDescent="0.25">
      <c r="A1525" t="str">
        <v>successful</v>
      </c>
      <c r="B1525">
        <v>17</v>
      </c>
      <c r="C1525" t="str">
        <v>failed</v>
      </c>
      <c r="D1525">
        <v>1</v>
      </c>
    </row>
    <row r="1526" spans="1:4" x14ac:dyDescent="0.25">
      <c r="A1526" t="str">
        <v>successful</v>
      </c>
      <c r="B1526">
        <v>277</v>
      </c>
      <c r="C1526" t="str">
        <v>failed</v>
      </c>
      <c r="D1526">
        <v>1</v>
      </c>
    </row>
    <row r="1527" spans="1:4" x14ac:dyDescent="0.25">
      <c r="A1527" t="str">
        <v>successful</v>
      </c>
      <c r="B1527">
        <v>118</v>
      </c>
      <c r="C1527" t="str">
        <v>failed</v>
      </c>
      <c r="D1527">
        <v>14</v>
      </c>
    </row>
    <row r="1528" spans="1:4" x14ac:dyDescent="0.25">
      <c r="A1528" t="str">
        <v>successful</v>
      </c>
      <c r="B1528">
        <v>97</v>
      </c>
      <c r="C1528" t="str">
        <v>failed</v>
      </c>
      <c r="D1528">
        <v>42</v>
      </c>
    </row>
    <row r="1529" spans="1:4" x14ac:dyDescent="0.25">
      <c r="A1529" t="str">
        <v>successful</v>
      </c>
      <c r="B1529">
        <v>20</v>
      </c>
      <c r="C1529" t="str">
        <v>failed</v>
      </c>
      <c r="D1529">
        <v>27</v>
      </c>
    </row>
    <row r="1530" spans="1:4" x14ac:dyDescent="0.25">
      <c r="A1530" t="str">
        <v>successful</v>
      </c>
      <c r="B1530">
        <v>26</v>
      </c>
      <c r="C1530" t="str">
        <v>failed</v>
      </c>
      <c r="D1530">
        <v>5</v>
      </c>
    </row>
    <row r="1531" spans="1:4" x14ac:dyDescent="0.25">
      <c r="A1531" t="str">
        <v>successful</v>
      </c>
      <c r="B1531">
        <v>128</v>
      </c>
      <c r="C1531" t="str">
        <v>failed</v>
      </c>
      <c r="D1531">
        <v>13</v>
      </c>
    </row>
    <row r="1532" spans="1:4" x14ac:dyDescent="0.25">
      <c r="A1532" t="str">
        <v>successful</v>
      </c>
      <c r="B1532">
        <v>15</v>
      </c>
      <c r="C1532" t="str">
        <v>failed</v>
      </c>
      <c r="D1532">
        <v>12</v>
      </c>
    </row>
    <row r="1533" spans="1:4" x14ac:dyDescent="0.25">
      <c r="A1533" t="str">
        <v>successful</v>
      </c>
      <c r="B1533">
        <v>25</v>
      </c>
      <c r="C1533" t="str">
        <v>failed</v>
      </c>
      <c r="D1533">
        <v>90</v>
      </c>
    </row>
    <row r="1534" spans="1:4" x14ac:dyDescent="0.25">
      <c r="A1534" t="str">
        <v>successful</v>
      </c>
      <c r="B1534">
        <v>55</v>
      </c>
      <c r="C1534" t="str">
        <v>failed</v>
      </c>
      <c r="D1534">
        <v>2</v>
      </c>
    </row>
    <row r="1535" spans="1:4" x14ac:dyDescent="0.25">
      <c r="A1535" t="str">
        <v>successful</v>
      </c>
      <c r="B1535">
        <v>107</v>
      </c>
      <c r="C1535" t="str">
        <v>failed</v>
      </c>
      <c r="D1535">
        <v>5</v>
      </c>
    </row>
    <row r="1536" spans="1:4" x14ac:dyDescent="0.25">
      <c r="A1536" t="str">
        <v>successful</v>
      </c>
      <c r="B1536">
        <v>557</v>
      </c>
      <c r="C1536" t="str">
        <v>failed</v>
      </c>
      <c r="D1536">
        <v>31</v>
      </c>
    </row>
    <row r="1537" spans="1:4" x14ac:dyDescent="0.25">
      <c r="A1537" t="str">
        <v>successful</v>
      </c>
      <c r="B1537">
        <v>40</v>
      </c>
      <c r="C1537" t="str">
        <v>failed</v>
      </c>
      <c r="D1537">
        <v>4</v>
      </c>
    </row>
    <row r="1538" spans="1:4" x14ac:dyDescent="0.25">
      <c r="A1538" t="str">
        <v>successful</v>
      </c>
      <c r="B1538">
        <v>36</v>
      </c>
      <c r="C1538" t="str">
        <v>failed</v>
      </c>
      <c r="D1538">
        <v>29</v>
      </c>
    </row>
    <row r="1539" spans="1:4" x14ac:dyDescent="0.25">
      <c r="A1539" t="str">
        <v>successful</v>
      </c>
      <c r="B1539">
        <v>159</v>
      </c>
      <c r="C1539" t="str">
        <v>failed</v>
      </c>
      <c r="D1539">
        <v>2</v>
      </c>
    </row>
    <row r="1540" spans="1:4" x14ac:dyDescent="0.25">
      <c r="A1540" t="str">
        <v>successful</v>
      </c>
      <c r="B1540">
        <v>41</v>
      </c>
      <c r="C1540" t="str">
        <v>failed</v>
      </c>
      <c r="D1540">
        <v>114</v>
      </c>
    </row>
    <row r="1541" spans="1:4" x14ac:dyDescent="0.25">
      <c r="A1541" t="str">
        <v>successful</v>
      </c>
      <c r="B1541">
        <v>226</v>
      </c>
      <c r="C1541" t="str">
        <v>failed</v>
      </c>
      <c r="D1541">
        <v>1</v>
      </c>
    </row>
    <row r="1542" spans="1:4" x14ac:dyDescent="0.25">
      <c r="A1542" t="str">
        <v>successful</v>
      </c>
      <c r="B1542">
        <v>30</v>
      </c>
      <c r="C1542" t="str">
        <v>failed</v>
      </c>
      <c r="D1542">
        <v>76</v>
      </c>
    </row>
    <row r="1543" spans="1:4" x14ac:dyDescent="0.25">
      <c r="A1543" t="str">
        <v>successful</v>
      </c>
      <c r="B1543">
        <v>103</v>
      </c>
      <c r="C1543" t="str">
        <v>failed</v>
      </c>
      <c r="D1543">
        <v>9</v>
      </c>
    </row>
    <row r="1544" spans="1:4" x14ac:dyDescent="0.25">
      <c r="A1544" t="str">
        <v>successful</v>
      </c>
      <c r="B1544">
        <v>62</v>
      </c>
      <c r="C1544" t="str">
        <v>failed</v>
      </c>
      <c r="D1544">
        <v>37</v>
      </c>
    </row>
    <row r="1545" spans="1:4" x14ac:dyDescent="0.25">
      <c r="A1545" t="str">
        <v>successful</v>
      </c>
      <c r="B1545">
        <v>6</v>
      </c>
      <c r="C1545" t="str">
        <v>failed</v>
      </c>
      <c r="D1545">
        <v>0</v>
      </c>
    </row>
    <row r="1546" spans="1:4" x14ac:dyDescent="0.25">
      <c r="A1546" t="str">
        <v>successful</v>
      </c>
      <c r="B1546">
        <v>182</v>
      </c>
      <c r="C1546" t="str">
        <v>failed</v>
      </c>
      <c r="D1546">
        <v>1</v>
      </c>
    </row>
    <row r="1547" spans="1:4" x14ac:dyDescent="0.25">
      <c r="A1547" t="str">
        <v>successful</v>
      </c>
      <c r="B1547">
        <v>145</v>
      </c>
      <c r="C1547" t="str">
        <v>failed</v>
      </c>
      <c r="D1547">
        <v>10</v>
      </c>
    </row>
    <row r="1548" spans="1:4" x14ac:dyDescent="0.25">
      <c r="A1548" t="str">
        <v>successful</v>
      </c>
      <c r="B1548">
        <v>25</v>
      </c>
      <c r="C1548" t="str">
        <v>failed</v>
      </c>
      <c r="D1548">
        <v>1</v>
      </c>
    </row>
    <row r="1549" spans="1:4" x14ac:dyDescent="0.25">
      <c r="A1549" t="str">
        <v>successful</v>
      </c>
      <c r="B1549">
        <v>320</v>
      </c>
      <c r="C1549" t="str">
        <v>failed</v>
      </c>
      <c r="D1549">
        <v>2</v>
      </c>
    </row>
    <row r="1550" spans="1:4" x14ac:dyDescent="0.25">
      <c r="A1550" t="str">
        <v>successful</v>
      </c>
      <c r="B1550">
        <v>99</v>
      </c>
      <c r="C1550" t="str">
        <v>failed</v>
      </c>
      <c r="D1550">
        <v>1</v>
      </c>
    </row>
    <row r="1551" spans="1:4" x14ac:dyDescent="0.25">
      <c r="A1551" t="str">
        <v>successful</v>
      </c>
      <c r="B1551">
        <v>348</v>
      </c>
      <c r="C1551" t="str">
        <v>failed</v>
      </c>
      <c r="D1551">
        <v>10</v>
      </c>
    </row>
    <row r="1552" spans="1:4" x14ac:dyDescent="0.25">
      <c r="A1552" t="str">
        <v>successful</v>
      </c>
      <c r="B1552">
        <v>41</v>
      </c>
      <c r="C1552" t="str">
        <v>canceled</v>
      </c>
      <c r="D1552">
        <v>1</v>
      </c>
    </row>
    <row r="1553" spans="1:4" x14ac:dyDescent="0.25">
      <c r="A1553" t="str">
        <v>successful</v>
      </c>
      <c r="B1553">
        <v>29</v>
      </c>
      <c r="C1553" t="str">
        <v>canceled</v>
      </c>
      <c r="D1553">
        <v>2</v>
      </c>
    </row>
    <row r="1554" spans="1:4" x14ac:dyDescent="0.25">
      <c r="A1554" t="str">
        <v>successful</v>
      </c>
      <c r="B1554">
        <v>25</v>
      </c>
      <c r="C1554" t="str">
        <v>canceled</v>
      </c>
      <c r="D1554">
        <v>348</v>
      </c>
    </row>
    <row r="1555" spans="1:4" x14ac:dyDescent="0.25">
      <c r="A1555" t="str">
        <v>successful</v>
      </c>
      <c r="B1555">
        <v>23</v>
      </c>
      <c r="C1555" t="str">
        <v>canceled</v>
      </c>
      <c r="D1555">
        <v>4</v>
      </c>
    </row>
    <row r="1556" spans="1:4" x14ac:dyDescent="0.25">
      <c r="A1556" t="str">
        <v>successful</v>
      </c>
      <c r="B1556">
        <v>1260</v>
      </c>
      <c r="C1556" t="str">
        <v>canceled</v>
      </c>
      <c r="D1556">
        <v>0</v>
      </c>
    </row>
    <row r="1557" spans="1:4" x14ac:dyDescent="0.25">
      <c r="A1557" t="str">
        <v>successful</v>
      </c>
      <c r="B1557">
        <v>307</v>
      </c>
      <c r="C1557" t="str">
        <v>canceled</v>
      </c>
      <c r="D1557">
        <v>17</v>
      </c>
    </row>
    <row r="1558" spans="1:4" x14ac:dyDescent="0.25">
      <c r="A1558" t="str">
        <v>successful</v>
      </c>
      <c r="B1558">
        <v>329</v>
      </c>
      <c r="C1558" t="str">
        <v>canceled</v>
      </c>
      <c r="D1558">
        <v>0</v>
      </c>
    </row>
    <row r="1559" spans="1:4" x14ac:dyDescent="0.25">
      <c r="A1559" t="str">
        <v>successful</v>
      </c>
      <c r="B1559">
        <v>32</v>
      </c>
      <c r="C1559" t="str">
        <v>live</v>
      </c>
      <c r="D1559">
        <v>117</v>
      </c>
    </row>
    <row r="1560" spans="1:4" x14ac:dyDescent="0.25">
      <c r="A1560" t="str">
        <v>successful</v>
      </c>
      <c r="B1560">
        <v>27</v>
      </c>
      <c r="C1560" t="str">
        <v>live</v>
      </c>
      <c r="D1560">
        <v>1</v>
      </c>
    </row>
    <row r="1561" spans="1:4" x14ac:dyDescent="0.25">
      <c r="A1561" t="str">
        <v>successful</v>
      </c>
      <c r="B1561">
        <v>236</v>
      </c>
      <c r="C1561" t="str">
        <v>live</v>
      </c>
      <c r="D1561">
        <v>4</v>
      </c>
    </row>
    <row r="1562" spans="1:4" x14ac:dyDescent="0.25">
      <c r="A1562" t="str">
        <v>successful</v>
      </c>
      <c r="B1562">
        <v>42</v>
      </c>
      <c r="C1562" t="str">
        <v>live</v>
      </c>
      <c r="D1562">
        <v>12</v>
      </c>
    </row>
    <row r="1563" spans="1:4" x14ac:dyDescent="0.25">
      <c r="A1563" t="str">
        <v>successful</v>
      </c>
      <c r="B1563">
        <v>95</v>
      </c>
      <c r="C1563" t="str">
        <v>live</v>
      </c>
      <c r="D1563">
        <v>1</v>
      </c>
    </row>
    <row r="1564" spans="1:4" x14ac:dyDescent="0.25">
      <c r="A1564" t="str">
        <v>successful</v>
      </c>
      <c r="B1564">
        <v>37</v>
      </c>
      <c r="C1564" t="str">
        <v>live</v>
      </c>
      <c r="D1564">
        <v>16</v>
      </c>
    </row>
    <row r="1565" spans="1:4" x14ac:dyDescent="0.25">
      <c r="A1565" t="str">
        <v>successful</v>
      </c>
      <c r="B1565">
        <v>128</v>
      </c>
      <c r="C1565" t="str">
        <v>live</v>
      </c>
      <c r="D1565">
        <v>12</v>
      </c>
    </row>
    <row r="1566" spans="1:4" x14ac:dyDescent="0.25">
      <c r="A1566" t="str">
        <v>successful</v>
      </c>
      <c r="B1566">
        <v>156</v>
      </c>
      <c r="C1566" t="str">
        <v>live</v>
      </c>
      <c r="D1566">
        <v>7</v>
      </c>
    </row>
    <row r="1567" spans="1:4" x14ac:dyDescent="0.25">
      <c r="A1567" t="str">
        <v>successful</v>
      </c>
      <c r="B1567">
        <v>64</v>
      </c>
      <c r="C1567" t="str">
        <v>live</v>
      </c>
      <c r="D1567">
        <v>22</v>
      </c>
    </row>
    <row r="1568" spans="1:4" x14ac:dyDescent="0.25">
      <c r="A1568" t="str">
        <v>successful</v>
      </c>
      <c r="B1568">
        <v>58</v>
      </c>
      <c r="C1568" t="str">
        <v>live</v>
      </c>
      <c r="D1568">
        <v>1</v>
      </c>
    </row>
    <row r="1569" spans="1:4" x14ac:dyDescent="0.25">
      <c r="A1569" t="str">
        <v>successful</v>
      </c>
      <c r="B1569">
        <v>20</v>
      </c>
      <c r="C1569" t="str">
        <v>live</v>
      </c>
      <c r="D1569">
        <v>0</v>
      </c>
    </row>
    <row r="1570" spans="1:4" x14ac:dyDescent="0.25">
      <c r="A1570" t="str">
        <v>successful</v>
      </c>
      <c r="B1570">
        <v>47</v>
      </c>
      <c r="C1570" t="str">
        <v>live</v>
      </c>
      <c r="D1570">
        <v>6</v>
      </c>
    </row>
    <row r="1571" spans="1:4" x14ac:dyDescent="0.25">
      <c r="A1571" t="str">
        <v>successful</v>
      </c>
      <c r="B1571">
        <v>54</v>
      </c>
      <c r="C1571" t="str">
        <v>live</v>
      </c>
      <c r="D1571">
        <v>4</v>
      </c>
    </row>
    <row r="1572" spans="1:4" x14ac:dyDescent="0.25">
      <c r="A1572" t="str">
        <v>successful</v>
      </c>
      <c r="B1572">
        <v>9</v>
      </c>
      <c r="C1572" t="str">
        <v>live</v>
      </c>
      <c r="D1572">
        <v>8</v>
      </c>
    </row>
    <row r="1573" spans="1:4" x14ac:dyDescent="0.25">
      <c r="A1573" t="str">
        <v>successful</v>
      </c>
      <c r="B1573">
        <v>213</v>
      </c>
      <c r="C1573" t="str">
        <v>live</v>
      </c>
      <c r="D1573">
        <v>3</v>
      </c>
    </row>
    <row r="1574" spans="1:4" x14ac:dyDescent="0.25">
      <c r="A1574" t="str">
        <v>successful</v>
      </c>
      <c r="B1574">
        <v>57</v>
      </c>
      <c r="C1574" t="str">
        <v>live</v>
      </c>
      <c r="D1574">
        <v>0</v>
      </c>
    </row>
    <row r="1575" spans="1:4" x14ac:dyDescent="0.25">
      <c r="A1575" t="str">
        <v>successful</v>
      </c>
      <c r="B1575">
        <v>25</v>
      </c>
      <c r="C1575" t="str">
        <v>live</v>
      </c>
      <c r="D1575">
        <v>30</v>
      </c>
    </row>
    <row r="1576" spans="1:4" x14ac:dyDescent="0.25">
      <c r="A1576" t="str">
        <v>successful</v>
      </c>
      <c r="B1576">
        <v>104</v>
      </c>
      <c r="C1576" t="str">
        <v>live</v>
      </c>
      <c r="D1576">
        <v>0</v>
      </c>
    </row>
    <row r="1577" spans="1:4" x14ac:dyDescent="0.25">
      <c r="A1577" t="str">
        <v>successful</v>
      </c>
      <c r="B1577">
        <v>34</v>
      </c>
      <c r="C1577" t="str">
        <v>live</v>
      </c>
      <c r="D1577">
        <v>12</v>
      </c>
    </row>
    <row r="1578" spans="1:4" x14ac:dyDescent="0.25">
      <c r="A1578" t="str">
        <v>successful</v>
      </c>
      <c r="B1578">
        <v>67</v>
      </c>
      <c r="C1578" t="str">
        <v>failed</v>
      </c>
      <c r="D1578">
        <v>9</v>
      </c>
    </row>
    <row r="1579" spans="1:4" x14ac:dyDescent="0.25">
      <c r="A1579" t="str">
        <v>successful</v>
      </c>
      <c r="B1579">
        <v>241</v>
      </c>
      <c r="C1579" t="str">
        <v>failed</v>
      </c>
      <c r="D1579">
        <v>19</v>
      </c>
    </row>
    <row r="1580" spans="1:4" x14ac:dyDescent="0.25">
      <c r="A1580" t="str">
        <v>successful</v>
      </c>
      <c r="B1580">
        <v>123</v>
      </c>
      <c r="C1580" t="str">
        <v>failed</v>
      </c>
      <c r="D1580">
        <v>0</v>
      </c>
    </row>
    <row r="1581" spans="1:4" x14ac:dyDescent="0.25">
      <c r="A1581" t="str">
        <v>successful</v>
      </c>
      <c r="B1581">
        <v>302</v>
      </c>
      <c r="C1581" t="str">
        <v>failed</v>
      </c>
      <c r="D1581">
        <v>4</v>
      </c>
    </row>
    <row r="1582" spans="1:4" x14ac:dyDescent="0.25">
      <c r="A1582" t="str">
        <v>successful</v>
      </c>
      <c r="B1582">
        <v>89</v>
      </c>
      <c r="C1582" t="str">
        <v>failed</v>
      </c>
      <c r="D1582">
        <v>8</v>
      </c>
    </row>
    <row r="1583" spans="1:4" x14ac:dyDescent="0.25">
      <c r="A1583" t="str">
        <v>successful</v>
      </c>
      <c r="B1583">
        <v>41</v>
      </c>
      <c r="C1583" t="str">
        <v>failed</v>
      </c>
      <c r="D1583">
        <v>24</v>
      </c>
    </row>
    <row r="1584" spans="1:4" x14ac:dyDescent="0.25">
      <c r="A1584" t="str">
        <v>successful</v>
      </c>
      <c r="B1584">
        <v>69</v>
      </c>
      <c r="C1584" t="str">
        <v>failed</v>
      </c>
      <c r="D1584">
        <v>0</v>
      </c>
    </row>
    <row r="1585" spans="1:4" x14ac:dyDescent="0.25">
      <c r="A1585" t="str">
        <v>successful</v>
      </c>
      <c r="B1585">
        <v>52</v>
      </c>
      <c r="C1585" t="str">
        <v>failed</v>
      </c>
      <c r="D1585">
        <v>39</v>
      </c>
    </row>
    <row r="1586" spans="1:4" x14ac:dyDescent="0.25">
      <c r="A1586" t="str">
        <v>successful</v>
      </c>
      <c r="B1586">
        <v>57</v>
      </c>
      <c r="C1586" t="str">
        <v>failed</v>
      </c>
      <c r="D1586">
        <v>6</v>
      </c>
    </row>
    <row r="1587" spans="1:4" x14ac:dyDescent="0.25">
      <c r="A1587" t="str">
        <v>successful</v>
      </c>
      <c r="B1587">
        <v>74</v>
      </c>
      <c r="C1587" t="str">
        <v>failed</v>
      </c>
      <c r="D1587">
        <v>4</v>
      </c>
    </row>
    <row r="1588" spans="1:4" x14ac:dyDescent="0.25">
      <c r="A1588" t="str">
        <v>successful</v>
      </c>
      <c r="B1588">
        <v>63</v>
      </c>
      <c r="C1588" t="str">
        <v>failed</v>
      </c>
      <c r="D1588">
        <v>3</v>
      </c>
    </row>
    <row r="1589" spans="1:4" x14ac:dyDescent="0.25">
      <c r="A1589" t="str">
        <v>successful</v>
      </c>
      <c r="B1589">
        <v>72</v>
      </c>
      <c r="C1589" t="str">
        <v>failed</v>
      </c>
      <c r="D1589">
        <v>53</v>
      </c>
    </row>
    <row r="1590" spans="1:4" x14ac:dyDescent="0.25">
      <c r="A1590" t="str">
        <v>successful</v>
      </c>
      <c r="B1590">
        <v>71</v>
      </c>
      <c r="C1590" t="str">
        <v>failed</v>
      </c>
      <c r="D1590">
        <v>1</v>
      </c>
    </row>
    <row r="1591" spans="1:4" x14ac:dyDescent="0.25">
      <c r="A1591" t="str">
        <v>successful</v>
      </c>
      <c r="B1591">
        <v>21</v>
      </c>
      <c r="C1591" t="str">
        <v>failed</v>
      </c>
      <c r="D1591">
        <v>2</v>
      </c>
    </row>
    <row r="1592" spans="1:4" x14ac:dyDescent="0.25">
      <c r="A1592" t="str">
        <v>successful</v>
      </c>
      <c r="B1592">
        <v>930</v>
      </c>
      <c r="C1592" t="str">
        <v>failed</v>
      </c>
      <c r="D1592">
        <v>25</v>
      </c>
    </row>
    <row r="1593" spans="1:4" x14ac:dyDescent="0.25">
      <c r="A1593" t="str">
        <v>successful</v>
      </c>
      <c r="B1593">
        <v>55</v>
      </c>
      <c r="C1593" t="str">
        <v>failed</v>
      </c>
      <c r="D1593">
        <v>6</v>
      </c>
    </row>
    <row r="1594" spans="1:4" x14ac:dyDescent="0.25">
      <c r="A1594" t="str">
        <v>successful</v>
      </c>
      <c r="B1594">
        <v>61</v>
      </c>
      <c r="C1594" t="str">
        <v>failed</v>
      </c>
      <c r="D1594">
        <v>0</v>
      </c>
    </row>
    <row r="1595" spans="1:4" x14ac:dyDescent="0.25">
      <c r="A1595" t="str">
        <v>successful</v>
      </c>
      <c r="B1595">
        <v>82</v>
      </c>
      <c r="C1595" t="str">
        <v>failed</v>
      </c>
      <c r="D1595">
        <v>12</v>
      </c>
    </row>
    <row r="1596" spans="1:4" x14ac:dyDescent="0.25">
      <c r="A1596" t="str">
        <v>successful</v>
      </c>
      <c r="B1596">
        <v>71</v>
      </c>
      <c r="C1596" t="str">
        <v>failed</v>
      </c>
      <c r="D1596">
        <v>0</v>
      </c>
    </row>
    <row r="1597" spans="1:4" x14ac:dyDescent="0.25">
      <c r="A1597" t="str">
        <v>successful</v>
      </c>
      <c r="B1597">
        <v>117</v>
      </c>
      <c r="C1597" t="str">
        <v>failed</v>
      </c>
      <c r="D1597">
        <v>36</v>
      </c>
    </row>
    <row r="1598" spans="1:4" x14ac:dyDescent="0.25">
      <c r="A1598" t="str">
        <v>successful</v>
      </c>
      <c r="B1598">
        <v>29</v>
      </c>
      <c r="C1598" t="str">
        <v>failed</v>
      </c>
      <c r="D1598">
        <v>0</v>
      </c>
    </row>
    <row r="1599" spans="1:4" x14ac:dyDescent="0.25">
      <c r="A1599" t="str">
        <v>successful</v>
      </c>
      <c r="B1599">
        <v>74</v>
      </c>
      <c r="C1599" t="str">
        <v>failed</v>
      </c>
      <c r="D1599">
        <v>2</v>
      </c>
    </row>
    <row r="1600" spans="1:4" x14ac:dyDescent="0.25">
      <c r="A1600" t="str">
        <v>successful</v>
      </c>
      <c r="B1600">
        <v>23</v>
      </c>
      <c r="C1600" t="str">
        <v>failed</v>
      </c>
      <c r="D1600">
        <v>1</v>
      </c>
    </row>
    <row r="1601" spans="1:4" x14ac:dyDescent="0.25">
      <c r="A1601" t="str">
        <v>successful</v>
      </c>
      <c r="B1601">
        <v>60</v>
      </c>
      <c r="C1601" t="str">
        <v>failed</v>
      </c>
      <c r="D1601">
        <v>59</v>
      </c>
    </row>
    <row r="1602" spans="1:4" x14ac:dyDescent="0.25">
      <c r="A1602" t="str">
        <v>successful</v>
      </c>
      <c r="B1602">
        <v>55</v>
      </c>
      <c r="C1602" t="str">
        <v>failed</v>
      </c>
      <c r="D1602">
        <v>1</v>
      </c>
    </row>
    <row r="1603" spans="1:4" x14ac:dyDescent="0.25">
      <c r="A1603" t="str">
        <v>successful</v>
      </c>
      <c r="B1603">
        <v>51</v>
      </c>
      <c r="C1603" t="str">
        <v>failed</v>
      </c>
      <c r="D1603">
        <v>31</v>
      </c>
    </row>
    <row r="1604" spans="1:4" x14ac:dyDescent="0.25">
      <c r="A1604" t="str">
        <v>successful</v>
      </c>
      <c r="B1604">
        <v>78</v>
      </c>
      <c r="C1604" t="str">
        <v>failed</v>
      </c>
      <c r="D1604">
        <v>18</v>
      </c>
    </row>
    <row r="1605" spans="1:4" x14ac:dyDescent="0.25">
      <c r="A1605" t="str">
        <v>successful</v>
      </c>
      <c r="B1605">
        <v>62</v>
      </c>
      <c r="C1605" t="str">
        <v>failed</v>
      </c>
      <c r="D1605">
        <v>10</v>
      </c>
    </row>
    <row r="1606" spans="1:4" x14ac:dyDescent="0.25">
      <c r="A1606" t="str">
        <v>successful</v>
      </c>
      <c r="B1606">
        <v>45</v>
      </c>
      <c r="C1606" t="str">
        <v>failed</v>
      </c>
      <c r="D1606">
        <v>0</v>
      </c>
    </row>
    <row r="1607" spans="1:4" x14ac:dyDescent="0.25">
      <c r="A1607" t="str">
        <v>successful</v>
      </c>
      <c r="B1607">
        <v>15</v>
      </c>
      <c r="C1607" t="str">
        <v>failed</v>
      </c>
      <c r="D1607">
        <v>14</v>
      </c>
    </row>
    <row r="1608" spans="1:4" x14ac:dyDescent="0.25">
      <c r="A1608" t="str">
        <v>successful</v>
      </c>
      <c r="B1608">
        <v>151</v>
      </c>
      <c r="C1608" t="str">
        <v>failed</v>
      </c>
      <c r="D1608">
        <v>2</v>
      </c>
    </row>
    <row r="1609" spans="1:4" x14ac:dyDescent="0.25">
      <c r="A1609" t="str">
        <v>successful</v>
      </c>
      <c r="B1609">
        <v>68</v>
      </c>
      <c r="C1609" t="str">
        <v>failed</v>
      </c>
      <c r="D1609">
        <v>1</v>
      </c>
    </row>
    <row r="1610" spans="1:4" x14ac:dyDescent="0.25">
      <c r="A1610" t="str">
        <v>successful</v>
      </c>
      <c r="B1610">
        <v>46</v>
      </c>
      <c r="C1610" t="str">
        <v>failed</v>
      </c>
      <c r="D1610">
        <v>3</v>
      </c>
    </row>
    <row r="1611" spans="1:4" x14ac:dyDescent="0.25">
      <c r="A1611" t="str">
        <v>successful</v>
      </c>
      <c r="B1611">
        <v>24</v>
      </c>
      <c r="C1611" t="str">
        <v>failed</v>
      </c>
      <c r="D1611">
        <v>0</v>
      </c>
    </row>
    <row r="1612" spans="1:4" x14ac:dyDescent="0.25">
      <c r="A1612" t="str">
        <v>successful</v>
      </c>
      <c r="B1612">
        <v>70</v>
      </c>
      <c r="C1612" t="str">
        <v>failed</v>
      </c>
      <c r="D1612">
        <v>2</v>
      </c>
    </row>
    <row r="1613" spans="1:4" x14ac:dyDescent="0.25">
      <c r="A1613" t="str">
        <v>successful</v>
      </c>
      <c r="B1613">
        <v>244</v>
      </c>
      <c r="C1613" t="str">
        <v>failed</v>
      </c>
      <c r="D1613">
        <v>0</v>
      </c>
    </row>
    <row r="1614" spans="1:4" x14ac:dyDescent="0.25">
      <c r="A1614" t="str">
        <v>successful</v>
      </c>
      <c r="B1614">
        <v>82</v>
      </c>
      <c r="C1614" t="str">
        <v>failed</v>
      </c>
      <c r="D1614">
        <v>12</v>
      </c>
    </row>
    <row r="1615" spans="1:4" x14ac:dyDescent="0.25">
      <c r="A1615" t="str">
        <v>successful</v>
      </c>
      <c r="B1615">
        <v>226</v>
      </c>
      <c r="C1615" t="str">
        <v>failed</v>
      </c>
      <c r="D1615">
        <v>1</v>
      </c>
    </row>
    <row r="1616" spans="1:4" x14ac:dyDescent="0.25">
      <c r="A1616" t="str">
        <v>successful</v>
      </c>
      <c r="B1616">
        <v>60</v>
      </c>
      <c r="C1616" t="str">
        <v>failed</v>
      </c>
      <c r="D1616">
        <v>8</v>
      </c>
    </row>
    <row r="1617" spans="1:4" x14ac:dyDescent="0.25">
      <c r="A1617" t="str">
        <v>successful</v>
      </c>
      <c r="B1617">
        <v>322</v>
      </c>
      <c r="C1617" t="str">
        <v>failed</v>
      </c>
      <c r="D1617">
        <v>2</v>
      </c>
    </row>
    <row r="1618" spans="1:4" x14ac:dyDescent="0.25">
      <c r="A1618" t="str">
        <v>successful</v>
      </c>
      <c r="B1618">
        <v>94</v>
      </c>
      <c r="C1618" t="str">
        <v>failed</v>
      </c>
      <c r="D1618">
        <v>31</v>
      </c>
    </row>
    <row r="1619" spans="1:4" x14ac:dyDescent="0.25">
      <c r="A1619" t="str">
        <v>successful</v>
      </c>
      <c r="B1619">
        <v>47</v>
      </c>
      <c r="C1619" t="str">
        <v>failed</v>
      </c>
      <c r="D1619">
        <v>5</v>
      </c>
    </row>
    <row r="1620" spans="1:4" x14ac:dyDescent="0.25">
      <c r="A1620" t="str">
        <v>successful</v>
      </c>
      <c r="B1620">
        <v>115</v>
      </c>
      <c r="C1620" t="str">
        <v>failed</v>
      </c>
      <c r="D1620">
        <v>1</v>
      </c>
    </row>
    <row r="1621" spans="1:4" x14ac:dyDescent="0.25">
      <c r="A1621" t="str">
        <v>successful</v>
      </c>
      <c r="B1621">
        <v>134</v>
      </c>
      <c r="C1621" t="str">
        <v>failed</v>
      </c>
      <c r="D1621">
        <v>12</v>
      </c>
    </row>
    <row r="1622" spans="1:4" x14ac:dyDescent="0.25">
      <c r="A1622" t="str">
        <v>successful</v>
      </c>
      <c r="B1622">
        <v>35</v>
      </c>
      <c r="C1622" t="str">
        <v>failed</v>
      </c>
      <c r="D1622">
        <v>4</v>
      </c>
    </row>
    <row r="1623" spans="1:4" x14ac:dyDescent="0.25">
      <c r="A1623" t="str">
        <v>successful</v>
      </c>
      <c r="B1623">
        <v>104</v>
      </c>
      <c r="C1623" t="str">
        <v>failed</v>
      </c>
      <c r="D1623">
        <v>0</v>
      </c>
    </row>
    <row r="1624" spans="1:4" x14ac:dyDescent="0.25">
      <c r="A1624" t="str">
        <v>successful</v>
      </c>
      <c r="B1624">
        <v>184</v>
      </c>
      <c r="C1624" t="str">
        <v>failed</v>
      </c>
      <c r="D1624">
        <v>7</v>
      </c>
    </row>
    <row r="1625" spans="1:4" x14ac:dyDescent="0.25">
      <c r="A1625" t="str">
        <v>successful</v>
      </c>
      <c r="B1625">
        <v>119</v>
      </c>
      <c r="C1625" t="str">
        <v>failed</v>
      </c>
      <c r="D1625">
        <v>2</v>
      </c>
    </row>
    <row r="1626" spans="1:4" x14ac:dyDescent="0.25">
      <c r="A1626" t="str">
        <v>successful</v>
      </c>
      <c r="B1626">
        <v>59</v>
      </c>
      <c r="C1626" t="str">
        <v>failed</v>
      </c>
      <c r="D1626">
        <v>1</v>
      </c>
    </row>
    <row r="1627" spans="1:4" x14ac:dyDescent="0.25">
      <c r="A1627" t="str">
        <v>successful</v>
      </c>
      <c r="B1627">
        <v>113</v>
      </c>
      <c r="C1627" t="str">
        <v>failed</v>
      </c>
      <c r="D1627">
        <v>4</v>
      </c>
    </row>
    <row r="1628" spans="1:4" x14ac:dyDescent="0.25">
      <c r="A1628" t="str">
        <v>successful</v>
      </c>
      <c r="B1628">
        <v>84</v>
      </c>
      <c r="C1628" t="str">
        <v>failed</v>
      </c>
      <c r="D1628">
        <v>6</v>
      </c>
    </row>
    <row r="1629" spans="1:4" x14ac:dyDescent="0.25">
      <c r="A1629" t="str">
        <v>successful</v>
      </c>
      <c r="B1629">
        <v>74</v>
      </c>
      <c r="C1629" t="str">
        <v>failed</v>
      </c>
      <c r="D1629">
        <v>8</v>
      </c>
    </row>
    <row r="1630" spans="1:4" x14ac:dyDescent="0.25">
      <c r="A1630" t="str">
        <v>successful</v>
      </c>
      <c r="B1630">
        <v>216</v>
      </c>
      <c r="C1630" t="str">
        <v>failed</v>
      </c>
      <c r="D1630">
        <v>14</v>
      </c>
    </row>
    <row r="1631" spans="1:4" x14ac:dyDescent="0.25">
      <c r="A1631" t="str">
        <v>successful</v>
      </c>
      <c r="B1631">
        <v>39</v>
      </c>
      <c r="C1631" t="str">
        <v>failed</v>
      </c>
      <c r="D1631">
        <v>0</v>
      </c>
    </row>
    <row r="1632" spans="1:4" x14ac:dyDescent="0.25">
      <c r="A1632" t="str">
        <v>successful</v>
      </c>
      <c r="B1632">
        <v>21</v>
      </c>
      <c r="C1632" t="str">
        <v>failed</v>
      </c>
      <c r="D1632">
        <v>4</v>
      </c>
    </row>
    <row r="1633" spans="1:4" x14ac:dyDescent="0.25">
      <c r="A1633" t="str">
        <v>successful</v>
      </c>
      <c r="B1633">
        <v>30</v>
      </c>
      <c r="C1633" t="str">
        <v>failed</v>
      </c>
      <c r="D1633">
        <v>0</v>
      </c>
    </row>
    <row r="1634" spans="1:4" x14ac:dyDescent="0.25">
      <c r="A1634" t="str">
        <v>successful</v>
      </c>
      <c r="B1634">
        <v>37</v>
      </c>
      <c r="C1634" t="str">
        <v>failed</v>
      </c>
      <c r="D1634">
        <v>0</v>
      </c>
    </row>
    <row r="1635" spans="1:4" x14ac:dyDescent="0.25">
      <c r="A1635" t="str">
        <v>successful</v>
      </c>
      <c r="B1635">
        <v>202</v>
      </c>
      <c r="C1635" t="str">
        <v>failed</v>
      </c>
      <c r="D1635">
        <v>1</v>
      </c>
    </row>
    <row r="1636" spans="1:4" x14ac:dyDescent="0.25">
      <c r="A1636" t="str">
        <v>successful</v>
      </c>
      <c r="B1636">
        <v>37</v>
      </c>
      <c r="C1636" t="str">
        <v>failed</v>
      </c>
      <c r="D1636">
        <v>1</v>
      </c>
    </row>
    <row r="1637" spans="1:4" x14ac:dyDescent="0.25">
      <c r="A1637" t="str">
        <v>successful</v>
      </c>
      <c r="B1637">
        <v>28</v>
      </c>
      <c r="C1637" t="str">
        <v>failed</v>
      </c>
      <c r="D1637">
        <v>1</v>
      </c>
    </row>
    <row r="1638" spans="1:4" x14ac:dyDescent="0.25">
      <c r="A1638" t="str">
        <v>successful</v>
      </c>
      <c r="B1638">
        <v>26</v>
      </c>
      <c r="C1638" t="str">
        <v>failed</v>
      </c>
      <c r="D1638">
        <v>1</v>
      </c>
    </row>
    <row r="1639" spans="1:4" x14ac:dyDescent="0.25">
      <c r="A1639" t="str">
        <v>successful</v>
      </c>
      <c r="B1639">
        <v>61</v>
      </c>
      <c r="C1639" t="str">
        <v>failed</v>
      </c>
      <c r="D1639">
        <v>4</v>
      </c>
    </row>
    <row r="1640" spans="1:4" x14ac:dyDescent="0.25">
      <c r="A1640" t="str">
        <v>successful</v>
      </c>
      <c r="B1640">
        <v>115</v>
      </c>
      <c r="C1640" t="str">
        <v>failed</v>
      </c>
      <c r="D1640">
        <v>0</v>
      </c>
    </row>
    <row r="1641" spans="1:4" x14ac:dyDescent="0.25">
      <c r="A1641" t="str">
        <v>successful</v>
      </c>
      <c r="B1641">
        <v>181</v>
      </c>
      <c r="C1641" t="str">
        <v>failed</v>
      </c>
      <c r="D1641">
        <v>0</v>
      </c>
    </row>
    <row r="1642" spans="1:4" x14ac:dyDescent="0.25">
      <c r="A1642" t="str">
        <v>successful</v>
      </c>
      <c r="B1642">
        <v>110</v>
      </c>
      <c r="C1642" t="str">
        <v>failed</v>
      </c>
      <c r="D1642">
        <v>2</v>
      </c>
    </row>
    <row r="1643" spans="1:4" x14ac:dyDescent="0.25">
      <c r="A1643" t="str">
        <v>successful</v>
      </c>
      <c r="B1643">
        <v>269</v>
      </c>
      <c r="C1643" t="str">
        <v>failed</v>
      </c>
      <c r="D1643">
        <v>24</v>
      </c>
    </row>
    <row r="1644" spans="1:4" x14ac:dyDescent="0.25">
      <c r="A1644" t="str">
        <v>successful</v>
      </c>
      <c r="B1644">
        <v>79</v>
      </c>
      <c r="C1644" t="str">
        <v>failed</v>
      </c>
      <c r="D1644">
        <v>1</v>
      </c>
    </row>
    <row r="1645" spans="1:4" x14ac:dyDescent="0.25">
      <c r="A1645" t="str">
        <v>successful</v>
      </c>
      <c r="B1645">
        <v>104</v>
      </c>
      <c r="C1645" t="str">
        <v>failed</v>
      </c>
      <c r="D1645">
        <v>2</v>
      </c>
    </row>
    <row r="1646" spans="1:4" x14ac:dyDescent="0.25">
      <c r="A1646" t="str">
        <v>successful</v>
      </c>
      <c r="B1646">
        <v>34</v>
      </c>
      <c r="C1646" t="str">
        <v>failed</v>
      </c>
      <c r="D1646">
        <v>1</v>
      </c>
    </row>
    <row r="1647" spans="1:4" x14ac:dyDescent="0.25">
      <c r="A1647" t="str">
        <v>successful</v>
      </c>
      <c r="B1647">
        <v>167</v>
      </c>
      <c r="C1647" t="str">
        <v>failed</v>
      </c>
      <c r="D1647">
        <v>37</v>
      </c>
    </row>
    <row r="1648" spans="1:4" x14ac:dyDescent="0.25">
      <c r="A1648" t="str">
        <v>successful</v>
      </c>
      <c r="B1648">
        <v>183</v>
      </c>
      <c r="C1648" t="str">
        <v>failed</v>
      </c>
      <c r="D1648">
        <v>5</v>
      </c>
    </row>
    <row r="1649" spans="1:4" x14ac:dyDescent="0.25">
      <c r="A1649" t="str">
        <v>successful</v>
      </c>
      <c r="B1649">
        <v>71</v>
      </c>
      <c r="C1649" t="str">
        <v>failed</v>
      </c>
      <c r="D1649">
        <v>4</v>
      </c>
    </row>
    <row r="1650" spans="1:4" x14ac:dyDescent="0.25">
      <c r="A1650" t="str">
        <v>successful</v>
      </c>
      <c r="B1650">
        <v>69</v>
      </c>
      <c r="C1650" t="str">
        <v>failed</v>
      </c>
      <c r="D1650">
        <v>16</v>
      </c>
    </row>
    <row r="1651" spans="1:4" x14ac:dyDescent="0.25">
      <c r="A1651" t="str">
        <v>successful</v>
      </c>
      <c r="B1651">
        <v>270</v>
      </c>
      <c r="C1651" t="str">
        <v>failed</v>
      </c>
      <c r="D1651">
        <v>9</v>
      </c>
    </row>
    <row r="1652" spans="1:4" x14ac:dyDescent="0.25">
      <c r="A1652" t="str">
        <v>successful</v>
      </c>
      <c r="B1652">
        <v>193</v>
      </c>
      <c r="C1652" t="str">
        <v>failed</v>
      </c>
      <c r="D1652">
        <v>0</v>
      </c>
    </row>
    <row r="1653" spans="1:4" x14ac:dyDescent="0.25">
      <c r="A1653" t="str">
        <v>successful</v>
      </c>
      <c r="B1653">
        <v>57</v>
      </c>
      <c r="C1653" t="str">
        <v>failed</v>
      </c>
      <c r="D1653">
        <v>40</v>
      </c>
    </row>
    <row r="1654" spans="1:4" x14ac:dyDescent="0.25">
      <c r="A1654" t="str">
        <v>successful</v>
      </c>
      <c r="B1654">
        <v>200</v>
      </c>
      <c r="C1654" t="str">
        <v>failed</v>
      </c>
      <c r="D1654">
        <v>0</v>
      </c>
    </row>
    <row r="1655" spans="1:4" x14ac:dyDescent="0.25">
      <c r="A1655" t="str">
        <v>successful</v>
      </c>
      <c r="B1655">
        <v>88</v>
      </c>
      <c r="C1655" t="str">
        <v>failed</v>
      </c>
      <c r="D1655">
        <v>2</v>
      </c>
    </row>
    <row r="1656" spans="1:4" x14ac:dyDescent="0.25">
      <c r="A1656" t="str">
        <v>successful</v>
      </c>
      <c r="B1656">
        <v>213</v>
      </c>
      <c r="C1656" t="str">
        <v>failed</v>
      </c>
      <c r="D1656">
        <v>1</v>
      </c>
    </row>
    <row r="1657" spans="1:4" x14ac:dyDescent="0.25">
      <c r="A1657" t="str">
        <v>successful</v>
      </c>
      <c r="B1657">
        <v>20</v>
      </c>
      <c r="C1657" t="str">
        <v>failed</v>
      </c>
      <c r="D1657">
        <v>9</v>
      </c>
    </row>
    <row r="1658" spans="1:4" x14ac:dyDescent="0.25">
      <c r="A1658" t="str">
        <v>successful</v>
      </c>
      <c r="B1658">
        <v>50</v>
      </c>
      <c r="C1658" t="str">
        <v>failed</v>
      </c>
      <c r="D1658">
        <v>34</v>
      </c>
    </row>
    <row r="1659" spans="1:4" x14ac:dyDescent="0.25">
      <c r="A1659" t="str">
        <v>successful</v>
      </c>
      <c r="B1659">
        <v>115</v>
      </c>
      <c r="C1659" t="str">
        <v>failed</v>
      </c>
      <c r="D1659">
        <v>23</v>
      </c>
    </row>
    <row r="1660" spans="1:4" x14ac:dyDescent="0.25">
      <c r="A1660" t="str">
        <v>successful</v>
      </c>
      <c r="B1660">
        <v>186</v>
      </c>
      <c r="C1660" t="str">
        <v>failed</v>
      </c>
      <c r="D1660">
        <v>19</v>
      </c>
    </row>
    <row r="1661" spans="1:4" x14ac:dyDescent="0.25">
      <c r="A1661" t="str">
        <v>successful</v>
      </c>
      <c r="B1661">
        <v>18</v>
      </c>
      <c r="C1661" t="str">
        <v>failed</v>
      </c>
      <c r="D1661">
        <v>50</v>
      </c>
    </row>
    <row r="1662" spans="1:4" x14ac:dyDescent="0.25">
      <c r="A1662" t="str">
        <v>successful</v>
      </c>
      <c r="B1662">
        <v>176</v>
      </c>
      <c r="C1662" t="str">
        <v>failed</v>
      </c>
      <c r="D1662">
        <v>12</v>
      </c>
    </row>
    <row r="1663" spans="1:4" x14ac:dyDescent="0.25">
      <c r="A1663" t="str">
        <v>successful</v>
      </c>
      <c r="B1663">
        <v>41</v>
      </c>
      <c r="C1663" t="str">
        <v>failed</v>
      </c>
      <c r="D1663">
        <v>8</v>
      </c>
    </row>
    <row r="1664" spans="1:4" x14ac:dyDescent="0.25">
      <c r="A1664" t="str">
        <v>successful</v>
      </c>
      <c r="B1664">
        <v>75</v>
      </c>
      <c r="C1664" t="str">
        <v>failed</v>
      </c>
      <c r="D1664">
        <v>9</v>
      </c>
    </row>
    <row r="1665" spans="1:4" x14ac:dyDescent="0.25">
      <c r="A1665" t="str">
        <v>successful</v>
      </c>
      <c r="B1665">
        <v>97</v>
      </c>
      <c r="C1665" t="str">
        <v>failed</v>
      </c>
      <c r="D1665">
        <v>43</v>
      </c>
    </row>
    <row r="1666" spans="1:4" x14ac:dyDescent="0.25">
      <c r="A1666" t="str">
        <v>successful</v>
      </c>
      <c r="B1666">
        <v>73</v>
      </c>
      <c r="C1666" t="str">
        <v>failed</v>
      </c>
      <c r="D1666">
        <v>28</v>
      </c>
    </row>
    <row r="1667" spans="1:4" x14ac:dyDescent="0.25">
      <c r="A1667" t="str">
        <v>successful</v>
      </c>
      <c r="B1667">
        <v>49</v>
      </c>
      <c r="C1667" t="str">
        <v>failed</v>
      </c>
      <c r="D1667">
        <v>4</v>
      </c>
    </row>
    <row r="1668" spans="1:4" x14ac:dyDescent="0.25">
      <c r="A1668" t="str">
        <v>successful</v>
      </c>
      <c r="B1668">
        <v>134</v>
      </c>
      <c r="C1668" t="str">
        <v>failed</v>
      </c>
      <c r="D1668">
        <v>24</v>
      </c>
    </row>
    <row r="1669" spans="1:4" x14ac:dyDescent="0.25">
      <c r="A1669" t="str">
        <v>successful</v>
      </c>
      <c r="B1669">
        <v>68</v>
      </c>
      <c r="C1669" t="str">
        <v>failed</v>
      </c>
      <c r="D1669">
        <v>2</v>
      </c>
    </row>
    <row r="1670" spans="1:4" x14ac:dyDescent="0.25">
      <c r="A1670" t="str">
        <v>successful</v>
      </c>
      <c r="B1670">
        <v>49</v>
      </c>
      <c r="C1670" t="str">
        <v>failed</v>
      </c>
      <c r="D1670">
        <v>2</v>
      </c>
    </row>
    <row r="1671" spans="1:4" x14ac:dyDescent="0.25">
      <c r="A1671" t="str">
        <v>successful</v>
      </c>
      <c r="B1671">
        <v>63</v>
      </c>
      <c r="C1671" t="str">
        <v>failed</v>
      </c>
      <c r="D1671">
        <v>20</v>
      </c>
    </row>
    <row r="1672" spans="1:4" x14ac:dyDescent="0.25">
      <c r="A1672" t="str">
        <v>successful</v>
      </c>
      <c r="B1672">
        <v>163</v>
      </c>
      <c r="C1672" t="str">
        <v>failed</v>
      </c>
      <c r="D1672">
        <v>1</v>
      </c>
    </row>
    <row r="1673" spans="1:4" x14ac:dyDescent="0.25">
      <c r="A1673" t="str">
        <v>successful</v>
      </c>
      <c r="B1673">
        <v>288</v>
      </c>
      <c r="C1673" t="str">
        <v>failed</v>
      </c>
      <c r="D1673">
        <v>1</v>
      </c>
    </row>
    <row r="1674" spans="1:4" x14ac:dyDescent="0.25">
      <c r="A1674" t="str">
        <v>successful</v>
      </c>
      <c r="B1674">
        <v>42</v>
      </c>
      <c r="C1674" t="str">
        <v>failed</v>
      </c>
      <c r="D1674">
        <v>4</v>
      </c>
    </row>
    <row r="1675" spans="1:4" x14ac:dyDescent="0.25">
      <c r="A1675" t="str">
        <v>successful</v>
      </c>
      <c r="B1675">
        <v>70</v>
      </c>
      <c r="C1675" t="str">
        <v>failed</v>
      </c>
      <c r="D1675">
        <v>1</v>
      </c>
    </row>
    <row r="1676" spans="1:4" x14ac:dyDescent="0.25">
      <c r="A1676" t="str">
        <v>successful</v>
      </c>
      <c r="B1676">
        <v>30</v>
      </c>
      <c r="C1676" t="str">
        <v>failed</v>
      </c>
      <c r="D1676">
        <v>1</v>
      </c>
    </row>
    <row r="1677" spans="1:4" x14ac:dyDescent="0.25">
      <c r="A1677" t="str">
        <v>successful</v>
      </c>
      <c r="B1677">
        <v>51</v>
      </c>
      <c r="C1677" t="str">
        <v>failed</v>
      </c>
      <c r="D1677">
        <v>13</v>
      </c>
    </row>
    <row r="1678" spans="1:4" x14ac:dyDescent="0.25">
      <c r="A1678" t="str">
        <v>successful</v>
      </c>
      <c r="B1678">
        <v>145</v>
      </c>
      <c r="C1678" t="str">
        <v>failed</v>
      </c>
      <c r="D1678">
        <v>1</v>
      </c>
    </row>
    <row r="1679" spans="1:4" x14ac:dyDescent="0.25">
      <c r="A1679" t="str">
        <v>successful</v>
      </c>
      <c r="B1679">
        <v>21</v>
      </c>
      <c r="C1679" t="str">
        <v>failed</v>
      </c>
      <c r="D1679">
        <v>1</v>
      </c>
    </row>
    <row r="1680" spans="1:4" x14ac:dyDescent="0.25">
      <c r="A1680" t="str">
        <v>successful</v>
      </c>
      <c r="B1680">
        <v>286</v>
      </c>
      <c r="C1680" t="str">
        <v>failed</v>
      </c>
      <c r="D1680">
        <v>0</v>
      </c>
    </row>
    <row r="1681" spans="1:4" x14ac:dyDescent="0.25">
      <c r="A1681" t="str">
        <v>successful</v>
      </c>
      <c r="B1681">
        <v>12</v>
      </c>
      <c r="C1681" t="str">
        <v>failed</v>
      </c>
      <c r="D1681">
        <v>3</v>
      </c>
    </row>
    <row r="1682" spans="1:4" x14ac:dyDescent="0.25">
      <c r="A1682" t="str">
        <v>successful</v>
      </c>
      <c r="B1682">
        <v>100</v>
      </c>
      <c r="C1682" t="str">
        <v>failed</v>
      </c>
      <c r="D1682">
        <v>14</v>
      </c>
    </row>
    <row r="1683" spans="1:4" x14ac:dyDescent="0.25">
      <c r="A1683" t="str">
        <v>successful</v>
      </c>
      <c r="B1683">
        <v>100</v>
      </c>
      <c r="C1683" t="str">
        <v>failed</v>
      </c>
      <c r="D1683">
        <v>2</v>
      </c>
    </row>
    <row r="1684" spans="1:4" x14ac:dyDescent="0.25">
      <c r="A1684" t="str">
        <v>successful</v>
      </c>
      <c r="B1684">
        <v>34</v>
      </c>
      <c r="C1684" t="str">
        <v>failed</v>
      </c>
      <c r="D1684">
        <v>5</v>
      </c>
    </row>
    <row r="1685" spans="1:4" x14ac:dyDescent="0.25">
      <c r="A1685" t="str">
        <v>successful</v>
      </c>
      <c r="B1685">
        <v>63</v>
      </c>
      <c r="C1685" t="str">
        <v>canceled</v>
      </c>
      <c r="D1685">
        <v>1</v>
      </c>
    </row>
    <row r="1686" spans="1:4" x14ac:dyDescent="0.25">
      <c r="A1686" t="str">
        <v>successful</v>
      </c>
      <c r="B1686">
        <v>30</v>
      </c>
      <c r="C1686" t="str">
        <v>canceled</v>
      </c>
      <c r="D1686">
        <v>15</v>
      </c>
    </row>
    <row r="1687" spans="1:4" x14ac:dyDescent="0.25">
      <c r="A1687" t="str">
        <v>successful</v>
      </c>
      <c r="B1687">
        <v>47</v>
      </c>
      <c r="C1687" t="str">
        <v>canceled</v>
      </c>
      <c r="D1687">
        <v>10</v>
      </c>
    </row>
    <row r="1688" spans="1:4" x14ac:dyDescent="0.25">
      <c r="A1688" t="str">
        <v>successful</v>
      </c>
      <c r="B1688">
        <v>237</v>
      </c>
      <c r="C1688" t="str">
        <v>canceled</v>
      </c>
      <c r="D1688">
        <v>3</v>
      </c>
    </row>
    <row r="1689" spans="1:4" x14ac:dyDescent="0.25">
      <c r="A1689" t="str">
        <v>successful</v>
      </c>
      <c r="B1689">
        <v>47</v>
      </c>
      <c r="C1689" t="str">
        <v>canceled</v>
      </c>
      <c r="D1689">
        <v>0</v>
      </c>
    </row>
    <row r="1690" spans="1:4" x14ac:dyDescent="0.25">
      <c r="A1690" t="str">
        <v>successful</v>
      </c>
      <c r="B1690">
        <v>15</v>
      </c>
      <c r="C1690" t="str">
        <v>canceled</v>
      </c>
      <c r="D1690">
        <v>0</v>
      </c>
    </row>
    <row r="1691" spans="1:4" x14ac:dyDescent="0.25">
      <c r="A1691" t="str">
        <v>successful</v>
      </c>
      <c r="B1691">
        <v>81</v>
      </c>
      <c r="C1691" t="str">
        <v>canceled</v>
      </c>
      <c r="D1691">
        <v>0</v>
      </c>
    </row>
    <row r="1692" spans="1:4" x14ac:dyDescent="0.25">
      <c r="A1692" t="str">
        <v>successful</v>
      </c>
      <c r="B1692">
        <v>122</v>
      </c>
      <c r="C1692" t="str">
        <v>canceled</v>
      </c>
      <c r="D1692">
        <v>0</v>
      </c>
    </row>
    <row r="1693" spans="1:4" x14ac:dyDescent="0.25">
      <c r="A1693" t="str">
        <v>successful</v>
      </c>
      <c r="B1693">
        <v>34</v>
      </c>
      <c r="C1693" t="str">
        <v>canceled</v>
      </c>
      <c r="D1693">
        <v>46</v>
      </c>
    </row>
    <row r="1694" spans="1:4" x14ac:dyDescent="0.25">
      <c r="A1694" t="str">
        <v>successful</v>
      </c>
      <c r="B1694">
        <v>207</v>
      </c>
      <c r="C1694" t="str">
        <v>canceled</v>
      </c>
      <c r="D1694">
        <v>14</v>
      </c>
    </row>
    <row r="1695" spans="1:4" x14ac:dyDescent="0.25">
      <c r="A1695" t="str">
        <v>successful</v>
      </c>
      <c r="B1695">
        <v>25</v>
      </c>
      <c r="C1695" t="str">
        <v>canceled</v>
      </c>
      <c r="D1695">
        <v>1</v>
      </c>
    </row>
    <row r="1696" spans="1:4" x14ac:dyDescent="0.25">
      <c r="A1696" t="str">
        <v>successful</v>
      </c>
      <c r="B1696">
        <v>72</v>
      </c>
      <c r="C1696" t="str">
        <v>canceled</v>
      </c>
      <c r="D1696">
        <v>0</v>
      </c>
    </row>
    <row r="1697" spans="1:4" x14ac:dyDescent="0.25">
      <c r="A1697" t="str">
        <v>successful</v>
      </c>
      <c r="B1697">
        <v>14</v>
      </c>
      <c r="C1697" t="str">
        <v>canceled</v>
      </c>
      <c r="D1697">
        <v>17</v>
      </c>
    </row>
    <row r="1698" spans="1:4" x14ac:dyDescent="0.25">
      <c r="A1698" t="str">
        <v>successful</v>
      </c>
      <c r="B1698">
        <v>15</v>
      </c>
      <c r="C1698" t="str">
        <v>canceled</v>
      </c>
      <c r="D1698">
        <v>1</v>
      </c>
    </row>
    <row r="1699" spans="1:4" x14ac:dyDescent="0.25">
      <c r="A1699" t="str">
        <v>successful</v>
      </c>
      <c r="B1699">
        <v>91</v>
      </c>
      <c r="C1699" t="str">
        <v>canceled</v>
      </c>
      <c r="D1699">
        <v>0</v>
      </c>
    </row>
    <row r="1700" spans="1:4" x14ac:dyDescent="0.25">
      <c r="A1700" t="str">
        <v>successful</v>
      </c>
      <c r="B1700">
        <v>24</v>
      </c>
      <c r="C1700" t="str">
        <v>canceled</v>
      </c>
      <c r="D1700">
        <v>0</v>
      </c>
    </row>
    <row r="1701" spans="1:4" x14ac:dyDescent="0.25">
      <c r="A1701" t="str">
        <v>successful</v>
      </c>
      <c r="B1701">
        <v>27</v>
      </c>
      <c r="C1701" t="str">
        <v>canceled</v>
      </c>
      <c r="D1701">
        <v>0</v>
      </c>
    </row>
    <row r="1702" spans="1:4" x14ac:dyDescent="0.25">
      <c r="A1702" t="str">
        <v>successful</v>
      </c>
      <c r="B1702">
        <v>47</v>
      </c>
      <c r="C1702" t="str">
        <v>canceled</v>
      </c>
      <c r="D1702">
        <v>0</v>
      </c>
    </row>
    <row r="1703" spans="1:4" x14ac:dyDescent="0.25">
      <c r="A1703" t="str">
        <v>successful</v>
      </c>
      <c r="B1703">
        <v>44</v>
      </c>
      <c r="C1703" t="str">
        <v>canceled</v>
      </c>
      <c r="D1703">
        <v>0</v>
      </c>
    </row>
    <row r="1704" spans="1:4" x14ac:dyDescent="0.25">
      <c r="A1704" t="str">
        <v>successful</v>
      </c>
      <c r="B1704">
        <v>72</v>
      </c>
      <c r="C1704" t="str">
        <v>canceled</v>
      </c>
      <c r="D1704">
        <v>2</v>
      </c>
    </row>
    <row r="1705" spans="1:4" x14ac:dyDescent="0.25">
      <c r="A1705" t="str">
        <v>successful</v>
      </c>
      <c r="B1705">
        <v>63</v>
      </c>
      <c r="C1705" t="str">
        <v>failed</v>
      </c>
      <c r="D1705">
        <v>14</v>
      </c>
    </row>
    <row r="1706" spans="1:4" x14ac:dyDescent="0.25">
      <c r="A1706" t="str">
        <v>successful</v>
      </c>
      <c r="B1706">
        <v>88</v>
      </c>
      <c r="C1706" t="str">
        <v>failed</v>
      </c>
      <c r="D1706">
        <v>9</v>
      </c>
    </row>
    <row r="1707" spans="1:4" x14ac:dyDescent="0.25">
      <c r="A1707" t="str">
        <v>successful</v>
      </c>
      <c r="B1707">
        <v>70</v>
      </c>
      <c r="C1707" t="str">
        <v>failed</v>
      </c>
      <c r="D1707">
        <v>8</v>
      </c>
    </row>
    <row r="1708" spans="1:4" x14ac:dyDescent="0.25">
      <c r="A1708" t="str">
        <v>successful</v>
      </c>
      <c r="B1708">
        <v>50</v>
      </c>
      <c r="C1708" t="str">
        <v>failed</v>
      </c>
      <c r="D1708">
        <v>7</v>
      </c>
    </row>
    <row r="1709" spans="1:4" x14ac:dyDescent="0.25">
      <c r="A1709" t="str">
        <v>successful</v>
      </c>
      <c r="B1709">
        <v>35</v>
      </c>
      <c r="C1709" t="str">
        <v>failed</v>
      </c>
      <c r="D1709">
        <v>0</v>
      </c>
    </row>
    <row r="1710" spans="1:4" x14ac:dyDescent="0.25">
      <c r="A1710" t="str">
        <v>successful</v>
      </c>
      <c r="B1710">
        <v>175</v>
      </c>
      <c r="C1710" t="str">
        <v>failed</v>
      </c>
      <c r="D1710">
        <v>84</v>
      </c>
    </row>
    <row r="1711" spans="1:4" x14ac:dyDescent="0.25">
      <c r="A1711" t="str">
        <v>successful</v>
      </c>
      <c r="B1711">
        <v>20</v>
      </c>
      <c r="C1711" t="str">
        <v>failed</v>
      </c>
      <c r="D1711">
        <v>11</v>
      </c>
    </row>
    <row r="1712" spans="1:4" x14ac:dyDescent="0.25">
      <c r="A1712" t="str">
        <v>successful</v>
      </c>
      <c r="B1712">
        <v>54</v>
      </c>
      <c r="C1712" t="str">
        <v>failed</v>
      </c>
      <c r="D1712">
        <v>1</v>
      </c>
    </row>
    <row r="1713" spans="1:4" x14ac:dyDescent="0.25">
      <c r="A1713" t="str">
        <v>successful</v>
      </c>
      <c r="B1713">
        <v>20</v>
      </c>
      <c r="C1713" t="str">
        <v>failed</v>
      </c>
      <c r="D1713">
        <v>4</v>
      </c>
    </row>
    <row r="1714" spans="1:4" x14ac:dyDescent="0.25">
      <c r="A1714" t="str">
        <v>successful</v>
      </c>
      <c r="B1714">
        <v>57</v>
      </c>
      <c r="C1714" t="str">
        <v>failed</v>
      </c>
      <c r="D1714">
        <v>10</v>
      </c>
    </row>
    <row r="1715" spans="1:4" x14ac:dyDescent="0.25">
      <c r="A1715" t="str">
        <v>successful</v>
      </c>
      <c r="B1715">
        <v>31</v>
      </c>
      <c r="C1715" t="str">
        <v>failed</v>
      </c>
      <c r="D1715">
        <v>16</v>
      </c>
    </row>
    <row r="1716" spans="1:4" x14ac:dyDescent="0.25">
      <c r="A1716" t="str">
        <v>successful</v>
      </c>
      <c r="B1716">
        <v>31</v>
      </c>
      <c r="C1716" t="str">
        <v>failed</v>
      </c>
      <c r="D1716">
        <v>2</v>
      </c>
    </row>
    <row r="1717" spans="1:4" x14ac:dyDescent="0.25">
      <c r="A1717" t="str">
        <v>successful</v>
      </c>
      <c r="B1717">
        <v>45</v>
      </c>
      <c r="C1717" t="str">
        <v>failed</v>
      </c>
      <c r="D1717">
        <v>5</v>
      </c>
    </row>
    <row r="1718" spans="1:4" x14ac:dyDescent="0.25">
      <c r="A1718" t="str">
        <v>successful</v>
      </c>
      <c r="B1718">
        <v>41</v>
      </c>
      <c r="C1718" t="str">
        <v>failed</v>
      </c>
      <c r="D1718">
        <v>1</v>
      </c>
    </row>
    <row r="1719" spans="1:4" x14ac:dyDescent="0.25">
      <c r="A1719" t="str">
        <v>successful</v>
      </c>
      <c r="B1719">
        <v>29</v>
      </c>
      <c r="C1719" t="str">
        <v>failed</v>
      </c>
      <c r="D1719">
        <v>31</v>
      </c>
    </row>
    <row r="1720" spans="1:4" x14ac:dyDescent="0.25">
      <c r="A1720" t="str">
        <v>successful</v>
      </c>
      <c r="B1720">
        <v>58</v>
      </c>
      <c r="C1720" t="str">
        <v>failed</v>
      </c>
      <c r="D1720">
        <v>0</v>
      </c>
    </row>
    <row r="1721" spans="1:4" x14ac:dyDescent="0.25">
      <c r="A1721" t="str">
        <v>successful</v>
      </c>
      <c r="B1721">
        <v>89</v>
      </c>
      <c r="C1721" t="str">
        <v>failed</v>
      </c>
      <c r="D1721">
        <v>2</v>
      </c>
    </row>
    <row r="1722" spans="1:4" x14ac:dyDescent="0.25">
      <c r="A1722" t="str">
        <v>successful</v>
      </c>
      <c r="B1722">
        <v>125</v>
      </c>
      <c r="C1722" t="str">
        <v>failed</v>
      </c>
      <c r="D1722">
        <v>7</v>
      </c>
    </row>
    <row r="1723" spans="1:4" x14ac:dyDescent="0.25">
      <c r="A1723" t="str">
        <v>successful</v>
      </c>
      <c r="B1723">
        <v>18</v>
      </c>
      <c r="C1723" t="str">
        <v>failed</v>
      </c>
      <c r="D1723">
        <v>16</v>
      </c>
    </row>
    <row r="1724" spans="1:4" x14ac:dyDescent="0.25">
      <c r="A1724" t="str">
        <v>successful</v>
      </c>
      <c r="B1724">
        <v>32</v>
      </c>
      <c r="C1724" t="str">
        <v>failed</v>
      </c>
      <c r="D1724">
        <v>4</v>
      </c>
    </row>
    <row r="1725" spans="1:4" x14ac:dyDescent="0.25">
      <c r="A1725" t="str">
        <v>successful</v>
      </c>
      <c r="B1725">
        <v>16</v>
      </c>
      <c r="C1725" t="str">
        <v>failed</v>
      </c>
      <c r="D1725">
        <v>4</v>
      </c>
    </row>
    <row r="1726" spans="1:4" x14ac:dyDescent="0.25">
      <c r="A1726" t="str">
        <v>successful</v>
      </c>
      <c r="B1726">
        <v>38</v>
      </c>
      <c r="C1726" t="str">
        <v>failed</v>
      </c>
      <c r="D1726">
        <v>4</v>
      </c>
    </row>
    <row r="1727" spans="1:4" x14ac:dyDescent="0.25">
      <c r="A1727" t="str">
        <v>successful</v>
      </c>
      <c r="B1727">
        <v>15</v>
      </c>
      <c r="C1727" t="str">
        <v>failed</v>
      </c>
      <c r="D1727">
        <v>3</v>
      </c>
    </row>
    <row r="1728" spans="1:4" x14ac:dyDescent="0.25">
      <c r="A1728" t="str">
        <v>successful</v>
      </c>
      <c r="B1728">
        <v>23</v>
      </c>
      <c r="C1728" t="str">
        <v>failed</v>
      </c>
      <c r="D1728">
        <v>36</v>
      </c>
    </row>
    <row r="1729" spans="1:4" x14ac:dyDescent="0.25">
      <c r="A1729" t="str">
        <v>successful</v>
      </c>
      <c r="B1729">
        <v>49</v>
      </c>
      <c r="C1729" t="str">
        <v>failed</v>
      </c>
      <c r="D1729">
        <v>1</v>
      </c>
    </row>
    <row r="1730" spans="1:4" x14ac:dyDescent="0.25">
      <c r="A1730" t="str">
        <v>successful</v>
      </c>
      <c r="B1730">
        <v>10</v>
      </c>
      <c r="C1730" t="str">
        <v>failed</v>
      </c>
      <c r="D1730">
        <v>7</v>
      </c>
    </row>
    <row r="1731" spans="1:4" x14ac:dyDescent="0.25">
      <c r="A1731" t="str">
        <v>successful</v>
      </c>
      <c r="B1731">
        <v>15</v>
      </c>
      <c r="C1731" t="str">
        <v>failed</v>
      </c>
      <c r="D1731">
        <v>27</v>
      </c>
    </row>
    <row r="1732" spans="1:4" x14ac:dyDescent="0.25">
      <c r="A1732" t="str">
        <v>successful</v>
      </c>
      <c r="B1732">
        <v>57</v>
      </c>
      <c r="C1732" t="str">
        <v>failed</v>
      </c>
      <c r="D1732">
        <v>1</v>
      </c>
    </row>
    <row r="1733" spans="1:4" x14ac:dyDescent="0.25">
      <c r="A1733" t="str">
        <v>successful</v>
      </c>
      <c r="B1733">
        <v>33</v>
      </c>
      <c r="C1733" t="str">
        <v>failed</v>
      </c>
      <c r="D1733">
        <v>0</v>
      </c>
    </row>
    <row r="1734" spans="1:4" x14ac:dyDescent="0.25">
      <c r="A1734" t="str">
        <v>successful</v>
      </c>
      <c r="B1734">
        <v>9</v>
      </c>
      <c r="C1734" t="str">
        <v>failed</v>
      </c>
      <c r="D1734">
        <v>1</v>
      </c>
    </row>
    <row r="1735" spans="1:4" x14ac:dyDescent="0.25">
      <c r="A1735" t="str">
        <v>successful</v>
      </c>
      <c r="B1735">
        <v>26</v>
      </c>
      <c r="C1735" t="str">
        <v>failed</v>
      </c>
      <c r="D1735">
        <v>3</v>
      </c>
    </row>
    <row r="1736" spans="1:4" x14ac:dyDescent="0.25">
      <c r="A1736" t="str">
        <v>successful</v>
      </c>
      <c r="B1736">
        <v>69</v>
      </c>
      <c r="C1736" t="str">
        <v>failed</v>
      </c>
      <c r="D1736">
        <v>3</v>
      </c>
    </row>
    <row r="1737" spans="1:4" x14ac:dyDescent="0.25">
      <c r="A1737" t="str">
        <v>successful</v>
      </c>
      <c r="B1737">
        <v>65</v>
      </c>
      <c r="C1737" t="str">
        <v>failed</v>
      </c>
      <c r="D1737">
        <v>3</v>
      </c>
    </row>
    <row r="1738" spans="1:4" x14ac:dyDescent="0.25">
      <c r="A1738" t="str">
        <v>successful</v>
      </c>
      <c r="B1738">
        <v>83</v>
      </c>
      <c r="C1738" t="str">
        <v>failed</v>
      </c>
      <c r="D1738">
        <v>0</v>
      </c>
    </row>
    <row r="1739" spans="1:4" x14ac:dyDescent="0.25">
      <c r="A1739" t="str">
        <v>successful</v>
      </c>
      <c r="B1739">
        <v>111</v>
      </c>
      <c r="C1739" t="str">
        <v>failed</v>
      </c>
      <c r="D1739">
        <v>6</v>
      </c>
    </row>
    <row r="1740" spans="1:4" x14ac:dyDescent="0.25">
      <c r="A1740" t="str">
        <v>successful</v>
      </c>
      <c r="B1740">
        <v>46</v>
      </c>
      <c r="C1740" t="str">
        <v>failed</v>
      </c>
      <c r="D1740">
        <v>17</v>
      </c>
    </row>
    <row r="1741" spans="1:4" x14ac:dyDescent="0.25">
      <c r="A1741" t="str">
        <v>successful</v>
      </c>
      <c r="B1741">
        <v>63</v>
      </c>
      <c r="C1741" t="str">
        <v>failed</v>
      </c>
      <c r="D1741">
        <v>40</v>
      </c>
    </row>
    <row r="1742" spans="1:4" x14ac:dyDescent="0.25">
      <c r="A1742" t="str">
        <v>successful</v>
      </c>
      <c r="B1742">
        <v>9</v>
      </c>
      <c r="C1742" t="str">
        <v>failed</v>
      </c>
      <c r="D1742">
        <v>3</v>
      </c>
    </row>
    <row r="1743" spans="1:4" x14ac:dyDescent="0.25">
      <c r="A1743" t="str">
        <v>successful</v>
      </c>
      <c r="B1743">
        <v>34</v>
      </c>
      <c r="C1743" t="str">
        <v>failed</v>
      </c>
      <c r="D1743">
        <v>1</v>
      </c>
    </row>
    <row r="1744" spans="1:4" x14ac:dyDescent="0.25">
      <c r="A1744" t="str">
        <v>successful</v>
      </c>
      <c r="B1744">
        <v>112</v>
      </c>
      <c r="C1744" t="str">
        <v>failed</v>
      </c>
      <c r="D1744">
        <v>2</v>
      </c>
    </row>
    <row r="1745" spans="1:4" x14ac:dyDescent="0.25">
      <c r="A1745" t="str">
        <v>successful</v>
      </c>
      <c r="B1745">
        <v>47</v>
      </c>
      <c r="C1745" t="str">
        <v>failed</v>
      </c>
      <c r="D1745">
        <v>7</v>
      </c>
    </row>
    <row r="1746" spans="1:4" x14ac:dyDescent="0.25">
      <c r="A1746" t="str">
        <v>successful</v>
      </c>
      <c r="B1746">
        <v>38</v>
      </c>
      <c r="C1746" t="str">
        <v>failed</v>
      </c>
      <c r="D1746">
        <v>14</v>
      </c>
    </row>
    <row r="1747" spans="1:4" x14ac:dyDescent="0.25">
      <c r="A1747" t="str">
        <v>successful</v>
      </c>
      <c r="B1747">
        <v>28</v>
      </c>
      <c r="C1747" t="str">
        <v>failed</v>
      </c>
      <c r="D1747">
        <v>0</v>
      </c>
    </row>
    <row r="1748" spans="1:4" x14ac:dyDescent="0.25">
      <c r="A1748" t="str">
        <v>successful</v>
      </c>
      <c r="B1748">
        <v>78</v>
      </c>
      <c r="C1748" t="str">
        <v>failed</v>
      </c>
      <c r="D1748">
        <v>0</v>
      </c>
    </row>
    <row r="1749" spans="1:4" x14ac:dyDescent="0.25">
      <c r="A1749" t="str">
        <v>successful</v>
      </c>
      <c r="B1749">
        <v>23</v>
      </c>
      <c r="C1749" t="str">
        <v>failed</v>
      </c>
      <c r="D1749">
        <v>1</v>
      </c>
    </row>
    <row r="1750" spans="1:4" x14ac:dyDescent="0.25">
      <c r="A1750" t="str">
        <v>successful</v>
      </c>
      <c r="B1750">
        <v>40</v>
      </c>
      <c r="C1750" t="str">
        <v>failed</v>
      </c>
      <c r="D1750">
        <v>12</v>
      </c>
    </row>
    <row r="1751" spans="1:4" x14ac:dyDescent="0.25">
      <c r="A1751" t="str">
        <v>successful</v>
      </c>
      <c r="B1751">
        <v>13</v>
      </c>
      <c r="C1751" t="str">
        <v>failed</v>
      </c>
      <c r="D1751">
        <v>12</v>
      </c>
    </row>
    <row r="1752" spans="1:4" x14ac:dyDescent="0.25">
      <c r="A1752" t="str">
        <v>successful</v>
      </c>
      <c r="B1752">
        <v>18</v>
      </c>
      <c r="C1752" t="str">
        <v>failed</v>
      </c>
      <c r="D1752">
        <v>23</v>
      </c>
    </row>
    <row r="1753" spans="1:4" x14ac:dyDescent="0.25">
      <c r="A1753" t="str">
        <v>successful</v>
      </c>
      <c r="B1753">
        <v>22</v>
      </c>
      <c r="C1753" t="str">
        <v>failed</v>
      </c>
      <c r="D1753">
        <v>0</v>
      </c>
    </row>
    <row r="1754" spans="1:4" x14ac:dyDescent="0.25">
      <c r="A1754" t="str">
        <v>successful</v>
      </c>
      <c r="B1754">
        <v>79</v>
      </c>
      <c r="C1754" t="str">
        <v>failed</v>
      </c>
      <c r="D1754">
        <v>10</v>
      </c>
    </row>
    <row r="1755" spans="1:4" x14ac:dyDescent="0.25">
      <c r="A1755" t="str">
        <v>successful</v>
      </c>
      <c r="B1755">
        <v>14</v>
      </c>
      <c r="C1755" t="str">
        <v>failed</v>
      </c>
      <c r="D1755">
        <v>5</v>
      </c>
    </row>
    <row r="1756" spans="1:4" x14ac:dyDescent="0.25">
      <c r="A1756" t="str">
        <v>successful</v>
      </c>
      <c r="B1756">
        <v>51</v>
      </c>
      <c r="C1756" t="str">
        <v>failed</v>
      </c>
      <c r="D1756">
        <v>1</v>
      </c>
    </row>
    <row r="1757" spans="1:4" x14ac:dyDescent="0.25">
      <c r="A1757" t="str">
        <v>successful</v>
      </c>
      <c r="B1757">
        <v>54</v>
      </c>
      <c r="C1757" t="str">
        <v>failed</v>
      </c>
      <c r="D1757">
        <v>2</v>
      </c>
    </row>
    <row r="1758" spans="1:4" x14ac:dyDescent="0.25">
      <c r="A1758" t="str">
        <v>successful</v>
      </c>
      <c r="B1758">
        <v>70</v>
      </c>
      <c r="C1758" t="str">
        <v>failed</v>
      </c>
      <c r="D1758">
        <v>2</v>
      </c>
    </row>
    <row r="1759" spans="1:4" x14ac:dyDescent="0.25">
      <c r="A1759" t="str">
        <v>successful</v>
      </c>
      <c r="B1759">
        <v>44</v>
      </c>
      <c r="C1759" t="str">
        <v>failed</v>
      </c>
      <c r="D1759">
        <v>0</v>
      </c>
    </row>
    <row r="1760" spans="1:4" x14ac:dyDescent="0.25">
      <c r="A1760" t="str">
        <v>successful</v>
      </c>
      <c r="B1760">
        <v>55</v>
      </c>
      <c r="C1760" t="str">
        <v>failed</v>
      </c>
      <c r="D1760">
        <v>13</v>
      </c>
    </row>
    <row r="1761" spans="1:4" x14ac:dyDescent="0.25">
      <c r="A1761" t="str">
        <v>successful</v>
      </c>
      <c r="B1761">
        <v>15</v>
      </c>
      <c r="C1761" t="str">
        <v>failed</v>
      </c>
      <c r="D1761">
        <v>0</v>
      </c>
    </row>
    <row r="1762" spans="1:4" x14ac:dyDescent="0.25">
      <c r="A1762" t="str">
        <v>successful</v>
      </c>
      <c r="B1762">
        <v>27</v>
      </c>
      <c r="C1762" t="str">
        <v>failed</v>
      </c>
      <c r="D1762">
        <v>1</v>
      </c>
    </row>
    <row r="1763" spans="1:4" x14ac:dyDescent="0.25">
      <c r="A1763" t="str">
        <v>successful</v>
      </c>
      <c r="B1763">
        <v>21</v>
      </c>
      <c r="C1763" t="str">
        <v>failed</v>
      </c>
      <c r="D1763">
        <v>5</v>
      </c>
    </row>
    <row r="1764" spans="1:4" x14ac:dyDescent="0.25">
      <c r="A1764" t="str">
        <v>successful</v>
      </c>
      <c r="B1764">
        <v>162</v>
      </c>
      <c r="C1764" t="str">
        <v>failed</v>
      </c>
      <c r="D1764">
        <v>2</v>
      </c>
    </row>
    <row r="1765" spans="1:4" x14ac:dyDescent="0.25">
      <c r="A1765" t="str">
        <v>successful</v>
      </c>
      <c r="B1765">
        <v>23</v>
      </c>
      <c r="C1765" t="str">
        <v>failed</v>
      </c>
      <c r="D1765">
        <v>0</v>
      </c>
    </row>
    <row r="1766" spans="1:4" x14ac:dyDescent="0.25">
      <c r="A1766" t="str">
        <v>successful</v>
      </c>
      <c r="B1766">
        <v>72</v>
      </c>
      <c r="C1766" t="str">
        <v>failed</v>
      </c>
      <c r="D1766">
        <v>32</v>
      </c>
    </row>
    <row r="1767" spans="1:4" x14ac:dyDescent="0.25">
      <c r="A1767" t="str">
        <v>successful</v>
      </c>
      <c r="B1767">
        <v>68</v>
      </c>
      <c r="C1767" t="str">
        <v>failed</v>
      </c>
      <c r="D1767">
        <v>1</v>
      </c>
    </row>
    <row r="1768" spans="1:4" x14ac:dyDescent="0.25">
      <c r="A1768" t="str">
        <v>successful</v>
      </c>
      <c r="B1768">
        <v>20</v>
      </c>
      <c r="C1768" t="str">
        <v>failed</v>
      </c>
      <c r="D1768">
        <v>1</v>
      </c>
    </row>
    <row r="1769" spans="1:4" x14ac:dyDescent="0.25">
      <c r="A1769" t="str">
        <v>successful</v>
      </c>
      <c r="B1769">
        <v>26</v>
      </c>
      <c r="C1769" t="str">
        <v>failed</v>
      </c>
      <c r="D1769">
        <v>1</v>
      </c>
    </row>
    <row r="1770" spans="1:4" x14ac:dyDescent="0.25">
      <c r="A1770" t="str">
        <v>successful</v>
      </c>
      <c r="B1770">
        <v>72</v>
      </c>
      <c r="C1770" t="str">
        <v>failed</v>
      </c>
      <c r="D1770">
        <v>0</v>
      </c>
    </row>
    <row r="1771" spans="1:4" x14ac:dyDescent="0.25">
      <c r="A1771" t="str">
        <v>successful</v>
      </c>
      <c r="B1771">
        <v>3</v>
      </c>
      <c r="C1771" t="str">
        <v>failed</v>
      </c>
      <c r="D1771">
        <v>0</v>
      </c>
    </row>
    <row r="1772" spans="1:4" x14ac:dyDescent="0.25">
      <c r="A1772" t="str">
        <v>successful</v>
      </c>
      <c r="B1772">
        <v>18</v>
      </c>
      <c r="C1772" t="str">
        <v>failed</v>
      </c>
      <c r="D1772">
        <v>8</v>
      </c>
    </row>
    <row r="1773" spans="1:4" x14ac:dyDescent="0.25">
      <c r="A1773" t="str">
        <v>successful</v>
      </c>
      <c r="B1773">
        <v>30</v>
      </c>
      <c r="C1773" t="str">
        <v>failed</v>
      </c>
      <c r="D1773">
        <v>0</v>
      </c>
    </row>
    <row r="1774" spans="1:4" x14ac:dyDescent="0.25">
      <c r="A1774" t="str">
        <v>successful</v>
      </c>
      <c r="B1774">
        <v>23</v>
      </c>
      <c r="C1774" t="str">
        <v>failed</v>
      </c>
      <c r="D1774">
        <v>1</v>
      </c>
    </row>
    <row r="1775" spans="1:4" x14ac:dyDescent="0.25">
      <c r="A1775" t="str">
        <v>successful</v>
      </c>
      <c r="B1775">
        <v>54</v>
      </c>
      <c r="C1775" t="str">
        <v>failed</v>
      </c>
      <c r="D1775">
        <v>16</v>
      </c>
    </row>
    <row r="1776" spans="1:4" x14ac:dyDescent="0.25">
      <c r="A1776" t="str">
        <v>successful</v>
      </c>
      <c r="B1776">
        <v>26</v>
      </c>
      <c r="C1776" t="str">
        <v>failed</v>
      </c>
      <c r="D1776">
        <v>12</v>
      </c>
    </row>
    <row r="1777" spans="1:4" x14ac:dyDescent="0.25">
      <c r="A1777" t="str">
        <v>successful</v>
      </c>
      <c r="B1777">
        <v>9</v>
      </c>
      <c r="C1777" t="str">
        <v>failed</v>
      </c>
      <c r="D1777">
        <v>4</v>
      </c>
    </row>
    <row r="1778" spans="1:4" x14ac:dyDescent="0.25">
      <c r="A1778" t="str">
        <v>successful</v>
      </c>
      <c r="B1778">
        <v>27</v>
      </c>
      <c r="C1778" t="str">
        <v>failed</v>
      </c>
      <c r="D1778">
        <v>2</v>
      </c>
    </row>
    <row r="1779" spans="1:4" x14ac:dyDescent="0.25">
      <c r="A1779" t="str">
        <v>successful</v>
      </c>
      <c r="B1779">
        <v>30</v>
      </c>
      <c r="C1779" t="str">
        <v>failed</v>
      </c>
      <c r="D1779">
        <v>3</v>
      </c>
    </row>
    <row r="1780" spans="1:4" x14ac:dyDescent="0.25">
      <c r="A1780" t="str">
        <v>successful</v>
      </c>
      <c r="B1780">
        <v>52</v>
      </c>
      <c r="C1780" t="str">
        <v>failed</v>
      </c>
      <c r="D1780">
        <v>0</v>
      </c>
    </row>
    <row r="1781" spans="1:4" x14ac:dyDescent="0.25">
      <c r="A1781" t="str">
        <v>successful</v>
      </c>
      <c r="B1781">
        <v>17</v>
      </c>
      <c r="C1781" t="str">
        <v>failed</v>
      </c>
      <c r="D1781">
        <v>3</v>
      </c>
    </row>
    <row r="1782" spans="1:4" x14ac:dyDescent="0.25">
      <c r="A1782" t="str">
        <v>successful</v>
      </c>
      <c r="B1782">
        <v>19</v>
      </c>
      <c r="C1782" t="str">
        <v>failed</v>
      </c>
      <c r="D1782">
        <v>4</v>
      </c>
    </row>
    <row r="1783" spans="1:4" x14ac:dyDescent="0.25">
      <c r="A1783" t="str">
        <v>successful</v>
      </c>
      <c r="B1783">
        <v>77</v>
      </c>
      <c r="C1783" t="str">
        <v>failed</v>
      </c>
      <c r="D1783">
        <v>2</v>
      </c>
    </row>
    <row r="1784" spans="1:4" x14ac:dyDescent="0.25">
      <c r="A1784" t="str">
        <v>successful</v>
      </c>
      <c r="B1784">
        <v>21</v>
      </c>
      <c r="C1784" t="str">
        <v>failed</v>
      </c>
      <c r="D1784">
        <v>10</v>
      </c>
    </row>
    <row r="1785" spans="1:4" x14ac:dyDescent="0.25">
      <c r="A1785" t="str">
        <v>successful</v>
      </c>
      <c r="B1785">
        <v>38</v>
      </c>
      <c r="C1785" t="str">
        <v>failed</v>
      </c>
      <c r="D1785">
        <v>11</v>
      </c>
    </row>
    <row r="1786" spans="1:4" x14ac:dyDescent="0.25">
      <c r="A1786" t="str">
        <v>successful</v>
      </c>
      <c r="B1786">
        <v>28</v>
      </c>
      <c r="C1786" t="str">
        <v>failed</v>
      </c>
      <c r="D1786">
        <v>6</v>
      </c>
    </row>
    <row r="1787" spans="1:4" x14ac:dyDescent="0.25">
      <c r="A1787" t="str">
        <v>successful</v>
      </c>
      <c r="B1787">
        <v>48</v>
      </c>
      <c r="C1787" t="str">
        <v>failed</v>
      </c>
      <c r="D1787">
        <v>2</v>
      </c>
    </row>
    <row r="1788" spans="1:4" x14ac:dyDescent="0.25">
      <c r="A1788" t="str">
        <v>successful</v>
      </c>
      <c r="B1788">
        <v>46</v>
      </c>
      <c r="C1788" t="str">
        <v>failed</v>
      </c>
      <c r="D1788">
        <v>6</v>
      </c>
    </row>
    <row r="1789" spans="1:4" x14ac:dyDescent="0.25">
      <c r="A1789" t="str">
        <v>successful</v>
      </c>
      <c r="B1789">
        <v>30</v>
      </c>
      <c r="C1789" t="str">
        <v>failed</v>
      </c>
      <c r="D1789">
        <v>8</v>
      </c>
    </row>
    <row r="1790" spans="1:4" x14ac:dyDescent="0.25">
      <c r="A1790" t="str">
        <v>successful</v>
      </c>
      <c r="B1790">
        <v>64</v>
      </c>
      <c r="C1790" t="str">
        <v>failed</v>
      </c>
      <c r="D1790">
        <v>37</v>
      </c>
    </row>
    <row r="1791" spans="1:4" x14ac:dyDescent="0.25">
      <c r="A1791" t="str">
        <v>successful</v>
      </c>
      <c r="B1791">
        <v>15</v>
      </c>
      <c r="C1791" t="str">
        <v>failed</v>
      </c>
      <c r="D1791">
        <v>11</v>
      </c>
    </row>
    <row r="1792" spans="1:4" x14ac:dyDescent="0.25">
      <c r="A1792" t="str">
        <v>successful</v>
      </c>
      <c r="B1792">
        <v>41</v>
      </c>
      <c r="C1792" t="str">
        <v>failed</v>
      </c>
      <c r="D1792">
        <v>0</v>
      </c>
    </row>
    <row r="1793" spans="1:4" x14ac:dyDescent="0.25">
      <c r="A1793" t="str">
        <v>successful</v>
      </c>
      <c r="B1793">
        <v>35</v>
      </c>
      <c r="C1793" t="str">
        <v>failed</v>
      </c>
      <c r="D1793">
        <v>10</v>
      </c>
    </row>
    <row r="1794" spans="1:4" x14ac:dyDescent="0.25">
      <c r="A1794" t="str">
        <v>successful</v>
      </c>
      <c r="B1794">
        <v>45</v>
      </c>
      <c r="C1794" t="str">
        <v>failed</v>
      </c>
      <c r="D1794">
        <v>6</v>
      </c>
    </row>
    <row r="1795" spans="1:4" x14ac:dyDescent="0.25">
      <c r="A1795" t="str">
        <v>successful</v>
      </c>
      <c r="B1795">
        <v>62</v>
      </c>
      <c r="C1795" t="str">
        <v>failed</v>
      </c>
      <c r="D1795">
        <v>8</v>
      </c>
    </row>
    <row r="1796" spans="1:4" x14ac:dyDescent="0.25">
      <c r="A1796" t="str">
        <v>successful</v>
      </c>
      <c r="B1796">
        <v>22</v>
      </c>
      <c r="C1796" t="str">
        <v>failed</v>
      </c>
      <c r="D1796">
        <v>6</v>
      </c>
    </row>
    <row r="1797" spans="1:4" x14ac:dyDescent="0.25">
      <c r="A1797" t="str">
        <v>successful</v>
      </c>
      <c r="B1797">
        <v>18</v>
      </c>
      <c r="C1797" t="str">
        <v>failed</v>
      </c>
      <c r="D1797">
        <v>7</v>
      </c>
    </row>
    <row r="1798" spans="1:4" x14ac:dyDescent="0.25">
      <c r="A1798" t="str">
        <v>successful</v>
      </c>
      <c r="B1798">
        <v>12</v>
      </c>
      <c r="C1798" t="str">
        <v>failed</v>
      </c>
      <c r="D1798">
        <v>7</v>
      </c>
    </row>
    <row r="1799" spans="1:4" x14ac:dyDescent="0.25">
      <c r="A1799" t="str">
        <v>successful</v>
      </c>
      <c r="B1799">
        <v>44</v>
      </c>
      <c r="C1799" t="str">
        <v>failed</v>
      </c>
      <c r="D1799">
        <v>5</v>
      </c>
    </row>
    <row r="1800" spans="1:4" x14ac:dyDescent="0.25">
      <c r="A1800" t="str">
        <v>successful</v>
      </c>
      <c r="B1800">
        <v>27</v>
      </c>
      <c r="C1800" t="str">
        <v>failed</v>
      </c>
      <c r="D1800">
        <v>46</v>
      </c>
    </row>
    <row r="1801" spans="1:4" x14ac:dyDescent="0.25">
      <c r="A1801" t="str">
        <v>successful</v>
      </c>
      <c r="B1801">
        <v>38</v>
      </c>
      <c r="C1801" t="str">
        <v>failed</v>
      </c>
      <c r="D1801">
        <v>10</v>
      </c>
    </row>
    <row r="1802" spans="1:4" x14ac:dyDescent="0.25">
      <c r="A1802" t="str">
        <v>successful</v>
      </c>
      <c r="B1802">
        <v>28</v>
      </c>
      <c r="C1802" t="str">
        <v>failed</v>
      </c>
      <c r="D1802">
        <v>19</v>
      </c>
    </row>
    <row r="1803" spans="1:4" x14ac:dyDescent="0.25">
      <c r="A1803" t="str">
        <v>successful</v>
      </c>
      <c r="B1803">
        <v>24</v>
      </c>
      <c r="C1803" t="str">
        <v>failed</v>
      </c>
      <c r="D1803">
        <v>13</v>
      </c>
    </row>
    <row r="1804" spans="1:4" x14ac:dyDescent="0.25">
      <c r="A1804" t="str">
        <v>successful</v>
      </c>
      <c r="B1804">
        <v>65</v>
      </c>
      <c r="C1804" t="str">
        <v>failed</v>
      </c>
      <c r="D1804">
        <v>13</v>
      </c>
    </row>
    <row r="1805" spans="1:4" x14ac:dyDescent="0.25">
      <c r="A1805" t="str">
        <v>successful</v>
      </c>
      <c r="B1805">
        <v>46</v>
      </c>
      <c r="C1805" t="str">
        <v>failed</v>
      </c>
      <c r="D1805">
        <v>4</v>
      </c>
    </row>
    <row r="1806" spans="1:4" x14ac:dyDescent="0.25">
      <c r="A1806" t="str">
        <v>successful</v>
      </c>
      <c r="B1806">
        <v>85</v>
      </c>
      <c r="C1806" t="str">
        <v>failed</v>
      </c>
      <c r="D1806">
        <v>0</v>
      </c>
    </row>
    <row r="1807" spans="1:4" x14ac:dyDescent="0.25">
      <c r="A1807" t="str">
        <v>successful</v>
      </c>
      <c r="B1807">
        <v>66</v>
      </c>
      <c r="C1807" t="str">
        <v>failed</v>
      </c>
      <c r="D1807">
        <v>3</v>
      </c>
    </row>
    <row r="1808" spans="1:4" x14ac:dyDescent="0.25">
      <c r="A1808" t="str">
        <v>successful</v>
      </c>
      <c r="B1808">
        <v>165</v>
      </c>
      <c r="C1808" t="str">
        <v>failed</v>
      </c>
      <c r="D1808">
        <v>1</v>
      </c>
    </row>
    <row r="1809" spans="1:4" x14ac:dyDescent="0.25">
      <c r="A1809" t="str">
        <v>successful</v>
      </c>
      <c r="B1809">
        <v>17</v>
      </c>
      <c r="C1809" t="str">
        <v>failed</v>
      </c>
      <c r="D1809">
        <v>9</v>
      </c>
    </row>
    <row r="1810" spans="1:4" x14ac:dyDescent="0.25">
      <c r="A1810" t="str">
        <v>successful</v>
      </c>
      <c r="B1810">
        <v>3</v>
      </c>
      <c r="C1810" t="str">
        <v>failed</v>
      </c>
      <c r="D1810">
        <v>1</v>
      </c>
    </row>
    <row r="1811" spans="1:4" x14ac:dyDescent="0.25">
      <c r="A1811" t="str">
        <v>successful</v>
      </c>
      <c r="B1811">
        <v>17</v>
      </c>
      <c r="C1811" t="str">
        <v>failed</v>
      </c>
      <c r="D1811">
        <v>1</v>
      </c>
    </row>
    <row r="1812" spans="1:4" x14ac:dyDescent="0.25">
      <c r="A1812" t="str">
        <v>successful</v>
      </c>
      <c r="B1812">
        <v>91</v>
      </c>
      <c r="C1812" t="str">
        <v>failed</v>
      </c>
      <c r="D1812">
        <v>4</v>
      </c>
    </row>
    <row r="1813" spans="1:4" x14ac:dyDescent="0.25">
      <c r="A1813" t="str">
        <v>successful</v>
      </c>
      <c r="B1813">
        <v>67</v>
      </c>
      <c r="C1813" t="str">
        <v>failed</v>
      </c>
      <c r="D1813">
        <v>17</v>
      </c>
    </row>
    <row r="1814" spans="1:4" x14ac:dyDescent="0.25">
      <c r="A1814" t="str">
        <v>successful</v>
      </c>
      <c r="B1814">
        <v>18</v>
      </c>
      <c r="C1814" t="str">
        <v>failed</v>
      </c>
      <c r="D1814">
        <v>0</v>
      </c>
    </row>
    <row r="1815" spans="1:4" x14ac:dyDescent="0.25">
      <c r="A1815" t="str">
        <v>successful</v>
      </c>
      <c r="B1815">
        <v>21</v>
      </c>
      <c r="C1815" t="str">
        <v>failed</v>
      </c>
      <c r="D1815">
        <v>12</v>
      </c>
    </row>
    <row r="1816" spans="1:4" x14ac:dyDescent="0.25">
      <c r="A1816" t="str">
        <v>successful</v>
      </c>
      <c r="B1816">
        <v>40</v>
      </c>
      <c r="C1816" t="str">
        <v>failed</v>
      </c>
      <c r="D1816">
        <v>14</v>
      </c>
    </row>
    <row r="1817" spans="1:4" x14ac:dyDescent="0.25">
      <c r="A1817" t="str">
        <v>successful</v>
      </c>
      <c r="B1817">
        <v>78</v>
      </c>
      <c r="C1817" t="str">
        <v>failed</v>
      </c>
      <c r="D1817">
        <v>1</v>
      </c>
    </row>
    <row r="1818" spans="1:4" x14ac:dyDescent="0.25">
      <c r="A1818" t="str">
        <v>successful</v>
      </c>
      <c r="B1818">
        <v>26</v>
      </c>
      <c r="C1818" t="str">
        <v>failed</v>
      </c>
      <c r="D1818">
        <v>14</v>
      </c>
    </row>
    <row r="1819" spans="1:4" x14ac:dyDescent="0.25">
      <c r="A1819" t="str">
        <v>successful</v>
      </c>
      <c r="B1819">
        <v>14</v>
      </c>
      <c r="C1819" t="str">
        <v>failed</v>
      </c>
      <c r="D1819">
        <v>4</v>
      </c>
    </row>
    <row r="1820" spans="1:4" x14ac:dyDescent="0.25">
      <c r="A1820" t="str">
        <v>successful</v>
      </c>
      <c r="B1820">
        <v>44</v>
      </c>
      <c r="C1820" t="str">
        <v>failed</v>
      </c>
      <c r="D1820">
        <v>2</v>
      </c>
    </row>
    <row r="1821" spans="1:4" x14ac:dyDescent="0.25">
      <c r="A1821" t="str">
        <v>successful</v>
      </c>
      <c r="B1821">
        <v>9</v>
      </c>
      <c r="C1821" t="str">
        <v>failed</v>
      </c>
      <c r="D1821">
        <v>1</v>
      </c>
    </row>
    <row r="1822" spans="1:4" x14ac:dyDescent="0.25">
      <c r="A1822" t="str">
        <v>successful</v>
      </c>
      <c r="B1822">
        <v>30</v>
      </c>
      <c r="C1822" t="str">
        <v>failed</v>
      </c>
      <c r="D1822">
        <v>2</v>
      </c>
    </row>
    <row r="1823" spans="1:4" x14ac:dyDescent="0.25">
      <c r="A1823" t="str">
        <v>successful</v>
      </c>
      <c r="B1823">
        <v>45</v>
      </c>
      <c r="C1823" t="str">
        <v>failed</v>
      </c>
      <c r="D1823">
        <v>1</v>
      </c>
    </row>
    <row r="1824" spans="1:4" x14ac:dyDescent="0.25">
      <c r="A1824" t="str">
        <v>successful</v>
      </c>
      <c r="B1824">
        <v>56</v>
      </c>
      <c r="C1824" t="str">
        <v>failed</v>
      </c>
      <c r="D1824">
        <v>1</v>
      </c>
    </row>
    <row r="1825" spans="1:4" x14ac:dyDescent="0.25">
      <c r="A1825" t="str">
        <v>successful</v>
      </c>
      <c r="B1825">
        <v>46</v>
      </c>
      <c r="C1825" t="str">
        <v>failed</v>
      </c>
      <c r="D1825">
        <v>4</v>
      </c>
    </row>
    <row r="1826" spans="1:4" x14ac:dyDescent="0.25">
      <c r="A1826" t="str">
        <v>successful</v>
      </c>
      <c r="B1826">
        <v>34</v>
      </c>
      <c r="C1826" t="str">
        <v>failed</v>
      </c>
      <c r="D1826">
        <v>3</v>
      </c>
    </row>
    <row r="1827" spans="1:4" x14ac:dyDescent="0.25">
      <c r="A1827" t="str">
        <v>successful</v>
      </c>
      <c r="B1827">
        <v>98</v>
      </c>
      <c r="C1827" t="str">
        <v>failed</v>
      </c>
      <c r="D1827">
        <v>38</v>
      </c>
    </row>
    <row r="1828" spans="1:4" x14ac:dyDescent="0.25">
      <c r="A1828" t="str">
        <v>successful</v>
      </c>
      <c r="B1828">
        <v>46</v>
      </c>
      <c r="C1828" t="str">
        <v>failed</v>
      </c>
      <c r="D1828">
        <v>4</v>
      </c>
    </row>
    <row r="1829" spans="1:4" x14ac:dyDescent="0.25">
      <c r="A1829" t="str">
        <v>successful</v>
      </c>
      <c r="B1829">
        <v>10</v>
      </c>
      <c r="C1829" t="str">
        <v>failed</v>
      </c>
      <c r="D1829">
        <v>0</v>
      </c>
    </row>
    <row r="1830" spans="1:4" x14ac:dyDescent="0.25">
      <c r="A1830" t="str">
        <v>successful</v>
      </c>
      <c r="B1830">
        <v>76</v>
      </c>
      <c r="C1830" t="str">
        <v>failed</v>
      </c>
      <c r="D1830">
        <v>2</v>
      </c>
    </row>
    <row r="1831" spans="1:4" x14ac:dyDescent="0.25">
      <c r="A1831" t="str">
        <v>successful</v>
      </c>
      <c r="B1831">
        <v>104</v>
      </c>
      <c r="C1831" t="str">
        <v>failed</v>
      </c>
      <c r="D1831">
        <v>0</v>
      </c>
    </row>
    <row r="1832" spans="1:4" x14ac:dyDescent="0.25">
      <c r="A1832" t="str">
        <v>successful</v>
      </c>
      <c r="B1832">
        <v>87</v>
      </c>
      <c r="C1832" t="str">
        <v>failed</v>
      </c>
      <c r="D1832">
        <v>1</v>
      </c>
    </row>
    <row r="1833" spans="1:4" x14ac:dyDescent="0.25">
      <c r="A1833" t="str">
        <v>successful</v>
      </c>
      <c r="B1833">
        <v>29</v>
      </c>
      <c r="C1833" t="str">
        <v>failed</v>
      </c>
      <c r="D1833">
        <v>7</v>
      </c>
    </row>
    <row r="1834" spans="1:4" x14ac:dyDescent="0.25">
      <c r="A1834" t="str">
        <v>successful</v>
      </c>
      <c r="B1834">
        <v>51</v>
      </c>
      <c r="C1834" t="str">
        <v>failed</v>
      </c>
      <c r="D1834">
        <v>2</v>
      </c>
    </row>
    <row r="1835" spans="1:4" x14ac:dyDescent="0.25">
      <c r="A1835" t="str">
        <v>successful</v>
      </c>
      <c r="B1835">
        <v>12</v>
      </c>
      <c r="C1835" t="str">
        <v>failed</v>
      </c>
      <c r="D1835">
        <v>4</v>
      </c>
    </row>
    <row r="1836" spans="1:4" x14ac:dyDescent="0.25">
      <c r="A1836" t="str">
        <v>successful</v>
      </c>
      <c r="B1836">
        <v>72</v>
      </c>
      <c r="C1836" t="str">
        <v>failed</v>
      </c>
      <c r="D1836">
        <v>4</v>
      </c>
    </row>
    <row r="1837" spans="1:4" x14ac:dyDescent="0.25">
      <c r="A1837" t="str">
        <v>successful</v>
      </c>
      <c r="B1837">
        <v>21</v>
      </c>
      <c r="C1837" t="str">
        <v>failed</v>
      </c>
      <c r="D1837">
        <v>3</v>
      </c>
    </row>
    <row r="1838" spans="1:4" x14ac:dyDescent="0.25">
      <c r="A1838" t="str">
        <v>successful</v>
      </c>
      <c r="B1838">
        <v>42</v>
      </c>
      <c r="C1838" t="str">
        <v>failed</v>
      </c>
      <c r="D1838">
        <v>2</v>
      </c>
    </row>
    <row r="1839" spans="1:4" x14ac:dyDescent="0.25">
      <c r="A1839" t="str">
        <v>successful</v>
      </c>
      <c r="B1839">
        <v>71</v>
      </c>
      <c r="C1839" t="str">
        <v>failed</v>
      </c>
      <c r="D1839">
        <v>197</v>
      </c>
    </row>
    <row r="1840" spans="1:4" x14ac:dyDescent="0.25">
      <c r="A1840" t="str">
        <v>successful</v>
      </c>
      <c r="B1840">
        <v>168</v>
      </c>
      <c r="C1840" t="str">
        <v>failed</v>
      </c>
      <c r="D1840">
        <v>0</v>
      </c>
    </row>
    <row r="1841" spans="1:4" x14ac:dyDescent="0.25">
      <c r="A1841" t="str">
        <v>successful</v>
      </c>
      <c r="B1841">
        <v>19</v>
      </c>
      <c r="C1841" t="str">
        <v>failed</v>
      </c>
      <c r="D1841">
        <v>1</v>
      </c>
    </row>
    <row r="1842" spans="1:4" x14ac:dyDescent="0.25">
      <c r="A1842" t="str">
        <v>successful</v>
      </c>
      <c r="B1842">
        <v>37</v>
      </c>
      <c r="C1842" t="str">
        <v>failed</v>
      </c>
      <c r="D1842">
        <v>4</v>
      </c>
    </row>
    <row r="1843" spans="1:4" x14ac:dyDescent="0.25">
      <c r="A1843" t="str">
        <v>successful</v>
      </c>
      <c r="B1843">
        <v>36</v>
      </c>
      <c r="C1843" t="str">
        <v>failed</v>
      </c>
      <c r="D1843">
        <v>0</v>
      </c>
    </row>
    <row r="1844" spans="1:4" x14ac:dyDescent="0.25">
      <c r="A1844" t="str">
        <v>successful</v>
      </c>
      <c r="B1844">
        <v>14</v>
      </c>
      <c r="C1844" t="str">
        <v>failed</v>
      </c>
      <c r="D1844">
        <v>7</v>
      </c>
    </row>
    <row r="1845" spans="1:4" x14ac:dyDescent="0.25">
      <c r="A1845" t="str">
        <v>successful</v>
      </c>
      <c r="B1845">
        <v>18</v>
      </c>
      <c r="C1845" t="str">
        <v>failed</v>
      </c>
      <c r="D1845">
        <v>11</v>
      </c>
    </row>
    <row r="1846" spans="1:4" x14ac:dyDescent="0.25">
      <c r="A1846" t="str">
        <v>successful</v>
      </c>
      <c r="B1846">
        <v>82</v>
      </c>
      <c r="C1846" t="str">
        <v>failed</v>
      </c>
      <c r="D1846">
        <v>0</v>
      </c>
    </row>
    <row r="1847" spans="1:4" x14ac:dyDescent="0.25">
      <c r="A1847" t="str">
        <v>successful</v>
      </c>
      <c r="B1847">
        <v>43</v>
      </c>
      <c r="C1847" t="str">
        <v>failed</v>
      </c>
      <c r="D1847">
        <v>6</v>
      </c>
    </row>
    <row r="1848" spans="1:4" x14ac:dyDescent="0.25">
      <c r="A1848" t="str">
        <v>successful</v>
      </c>
      <c r="B1848">
        <v>8</v>
      </c>
      <c r="C1848" t="str">
        <v>failed</v>
      </c>
      <c r="D1848">
        <v>0</v>
      </c>
    </row>
    <row r="1849" spans="1:4" x14ac:dyDescent="0.25">
      <c r="A1849" t="str">
        <v>successful</v>
      </c>
      <c r="B1849">
        <v>45</v>
      </c>
      <c r="C1849" t="str">
        <v>failed</v>
      </c>
      <c r="D1849">
        <v>7</v>
      </c>
    </row>
    <row r="1850" spans="1:4" x14ac:dyDescent="0.25">
      <c r="A1850" t="str">
        <v>successful</v>
      </c>
      <c r="B1850">
        <v>20</v>
      </c>
      <c r="C1850" t="str">
        <v>failed</v>
      </c>
      <c r="D1850">
        <v>94</v>
      </c>
    </row>
    <row r="1851" spans="1:4" x14ac:dyDescent="0.25">
      <c r="A1851" t="str">
        <v>successful</v>
      </c>
      <c r="B1851">
        <v>31</v>
      </c>
      <c r="C1851" t="str">
        <v>failed</v>
      </c>
      <c r="D1851">
        <v>2</v>
      </c>
    </row>
    <row r="1852" spans="1:4" x14ac:dyDescent="0.25">
      <c r="A1852" t="str">
        <v>successful</v>
      </c>
      <c r="B1852">
        <v>25</v>
      </c>
      <c r="C1852" t="str">
        <v>failed</v>
      </c>
      <c r="D1852">
        <v>25</v>
      </c>
    </row>
    <row r="1853" spans="1:4" x14ac:dyDescent="0.25">
      <c r="A1853" t="str">
        <v>successful</v>
      </c>
      <c r="B1853">
        <v>14</v>
      </c>
      <c r="C1853" t="str">
        <v>failed</v>
      </c>
      <c r="D1853">
        <v>17</v>
      </c>
    </row>
    <row r="1854" spans="1:4" x14ac:dyDescent="0.25">
      <c r="A1854" t="str">
        <v>successful</v>
      </c>
      <c r="B1854">
        <v>45</v>
      </c>
      <c r="C1854" t="str">
        <v>failed</v>
      </c>
      <c r="D1854">
        <v>2</v>
      </c>
    </row>
    <row r="1855" spans="1:4" x14ac:dyDescent="0.25">
      <c r="A1855" t="str">
        <v>successful</v>
      </c>
      <c r="B1855">
        <v>20</v>
      </c>
      <c r="C1855" t="str">
        <v>failed</v>
      </c>
      <c r="D1855">
        <v>4</v>
      </c>
    </row>
    <row r="1856" spans="1:4" x14ac:dyDescent="0.25">
      <c r="A1856" t="str">
        <v>successful</v>
      </c>
      <c r="B1856">
        <v>39</v>
      </c>
      <c r="C1856" t="str">
        <v>failed</v>
      </c>
      <c r="D1856">
        <v>5</v>
      </c>
    </row>
    <row r="1857" spans="1:4" x14ac:dyDescent="0.25">
      <c r="A1857" t="str">
        <v>successful</v>
      </c>
      <c r="B1857">
        <v>16</v>
      </c>
      <c r="C1857" t="str">
        <v>failed</v>
      </c>
      <c r="D1857">
        <v>2</v>
      </c>
    </row>
    <row r="1858" spans="1:4" x14ac:dyDescent="0.25">
      <c r="A1858" t="str">
        <v>successful</v>
      </c>
      <c r="B1858">
        <v>37</v>
      </c>
      <c r="C1858" t="str">
        <v>failed</v>
      </c>
      <c r="D1858">
        <v>2</v>
      </c>
    </row>
    <row r="1859" spans="1:4" x14ac:dyDescent="0.25">
      <c r="A1859" t="str">
        <v>successful</v>
      </c>
      <c r="B1859">
        <v>14</v>
      </c>
      <c r="C1859" t="str">
        <v>failed</v>
      </c>
      <c r="D1859">
        <v>3</v>
      </c>
    </row>
    <row r="1860" spans="1:4" x14ac:dyDescent="0.25">
      <c r="A1860" t="str">
        <v>successful</v>
      </c>
      <c r="B1860">
        <v>21</v>
      </c>
      <c r="C1860" t="str">
        <v>failed</v>
      </c>
      <c r="D1860">
        <v>0</v>
      </c>
    </row>
    <row r="1861" spans="1:4" x14ac:dyDescent="0.25">
      <c r="A1861" t="str">
        <v>successful</v>
      </c>
      <c r="B1861">
        <v>69</v>
      </c>
      <c r="C1861" t="str">
        <v>failed</v>
      </c>
      <c r="D1861">
        <v>4</v>
      </c>
    </row>
    <row r="1862" spans="1:4" x14ac:dyDescent="0.25">
      <c r="A1862" t="str">
        <v>successful</v>
      </c>
      <c r="B1862">
        <v>16</v>
      </c>
      <c r="C1862" t="str">
        <v>failed</v>
      </c>
      <c r="D1862">
        <v>1</v>
      </c>
    </row>
    <row r="1863" spans="1:4" x14ac:dyDescent="0.25">
      <c r="A1863" t="str">
        <v>successful</v>
      </c>
      <c r="B1863">
        <v>55</v>
      </c>
      <c r="C1863" t="str">
        <v>failed</v>
      </c>
      <c r="D1863">
        <v>12</v>
      </c>
    </row>
    <row r="1864" spans="1:4" x14ac:dyDescent="0.25">
      <c r="A1864" t="str">
        <v>successful</v>
      </c>
      <c r="B1864">
        <v>27</v>
      </c>
      <c r="C1864" t="str">
        <v>failed</v>
      </c>
      <c r="D1864">
        <v>4</v>
      </c>
    </row>
    <row r="1865" spans="1:4" x14ac:dyDescent="0.25">
      <c r="A1865" t="str">
        <v>successful</v>
      </c>
      <c r="B1865">
        <v>36</v>
      </c>
      <c r="C1865" t="str">
        <v>failed</v>
      </c>
      <c r="D1865">
        <v>91</v>
      </c>
    </row>
    <row r="1866" spans="1:4" x14ac:dyDescent="0.25">
      <c r="A1866" t="str">
        <v>successful</v>
      </c>
      <c r="B1866">
        <v>19</v>
      </c>
      <c r="C1866" t="str">
        <v>failed</v>
      </c>
      <c r="D1866">
        <v>1</v>
      </c>
    </row>
    <row r="1867" spans="1:4" x14ac:dyDescent="0.25">
      <c r="A1867" t="str">
        <v>successful</v>
      </c>
      <c r="B1867">
        <v>12</v>
      </c>
      <c r="C1867" t="str">
        <v>failed</v>
      </c>
      <c r="D1867">
        <v>1</v>
      </c>
    </row>
    <row r="1868" spans="1:4" x14ac:dyDescent="0.25">
      <c r="A1868" t="str">
        <v>successful</v>
      </c>
      <c r="B1868">
        <v>17</v>
      </c>
      <c r="C1868" t="str">
        <v>failed</v>
      </c>
      <c r="D1868">
        <v>0</v>
      </c>
    </row>
    <row r="1869" spans="1:4" x14ac:dyDescent="0.25">
      <c r="A1869" t="str">
        <v>successful</v>
      </c>
      <c r="B1869">
        <v>114</v>
      </c>
      <c r="C1869" t="str">
        <v>failed</v>
      </c>
      <c r="D1869">
        <v>13</v>
      </c>
    </row>
    <row r="1870" spans="1:4" x14ac:dyDescent="0.25">
      <c r="A1870" t="str">
        <v>successful</v>
      </c>
      <c r="B1870">
        <v>93</v>
      </c>
      <c r="C1870" t="str">
        <v>failed</v>
      </c>
      <c r="D1870">
        <v>2</v>
      </c>
    </row>
    <row r="1871" spans="1:4" x14ac:dyDescent="0.25">
      <c r="A1871" t="str">
        <v>successful</v>
      </c>
      <c r="B1871">
        <v>36</v>
      </c>
      <c r="C1871" t="str">
        <v>failed</v>
      </c>
      <c r="D1871">
        <v>0</v>
      </c>
    </row>
    <row r="1872" spans="1:4" x14ac:dyDescent="0.25">
      <c r="A1872" t="str">
        <v>successful</v>
      </c>
      <c r="B1872">
        <v>61</v>
      </c>
      <c r="C1872" t="str">
        <v>failed</v>
      </c>
      <c r="D1872">
        <v>21</v>
      </c>
    </row>
    <row r="1873" spans="1:4" x14ac:dyDescent="0.25">
      <c r="A1873" t="str">
        <v>successful</v>
      </c>
      <c r="B1873">
        <v>47</v>
      </c>
      <c r="C1873" t="str">
        <v>failed</v>
      </c>
      <c r="D1873">
        <v>9</v>
      </c>
    </row>
    <row r="1874" spans="1:4" x14ac:dyDescent="0.25">
      <c r="A1874" t="str">
        <v>successful</v>
      </c>
      <c r="B1874">
        <v>17</v>
      </c>
      <c r="C1874" t="str">
        <v>failed</v>
      </c>
      <c r="D1874">
        <v>6</v>
      </c>
    </row>
    <row r="1875" spans="1:4" x14ac:dyDescent="0.25">
      <c r="A1875" t="str">
        <v>successful</v>
      </c>
      <c r="B1875">
        <v>63</v>
      </c>
      <c r="C1875" t="str">
        <v>failed</v>
      </c>
      <c r="D1875">
        <v>4</v>
      </c>
    </row>
    <row r="1876" spans="1:4" x14ac:dyDescent="0.25">
      <c r="A1876" t="str">
        <v>successful</v>
      </c>
      <c r="B1876">
        <v>9</v>
      </c>
      <c r="C1876" t="str">
        <v>failed</v>
      </c>
      <c r="D1876">
        <v>7</v>
      </c>
    </row>
    <row r="1877" spans="1:4" x14ac:dyDescent="0.25">
      <c r="A1877" t="str">
        <v>successful</v>
      </c>
      <c r="B1877">
        <v>30</v>
      </c>
      <c r="C1877" t="str">
        <v>failed</v>
      </c>
      <c r="D1877">
        <v>5</v>
      </c>
    </row>
    <row r="1878" spans="1:4" x14ac:dyDescent="0.25">
      <c r="A1878" t="str">
        <v>successful</v>
      </c>
      <c r="B1878">
        <v>23</v>
      </c>
      <c r="C1878" t="str">
        <v>failed</v>
      </c>
      <c r="D1878">
        <v>0</v>
      </c>
    </row>
    <row r="1879" spans="1:4" x14ac:dyDescent="0.25">
      <c r="A1879" t="str">
        <v>successful</v>
      </c>
      <c r="B1879">
        <v>33</v>
      </c>
      <c r="C1879" t="str">
        <v>failed</v>
      </c>
      <c r="D1879">
        <v>3</v>
      </c>
    </row>
    <row r="1880" spans="1:4" x14ac:dyDescent="0.25">
      <c r="A1880" t="str">
        <v>successful</v>
      </c>
      <c r="B1880">
        <v>39</v>
      </c>
      <c r="C1880" t="str">
        <v>failed</v>
      </c>
      <c r="D1880">
        <v>9</v>
      </c>
    </row>
    <row r="1881" spans="1:4" x14ac:dyDescent="0.25">
      <c r="A1881" t="str">
        <v>successful</v>
      </c>
      <c r="B1881">
        <v>17</v>
      </c>
      <c r="C1881" t="str">
        <v>failed</v>
      </c>
      <c r="D1881">
        <v>6</v>
      </c>
    </row>
    <row r="1882" spans="1:4" x14ac:dyDescent="0.25">
      <c r="A1882" t="str">
        <v>successful</v>
      </c>
      <c r="B1882">
        <v>6</v>
      </c>
      <c r="C1882" t="str">
        <v>failed</v>
      </c>
      <c r="D1882">
        <v>4</v>
      </c>
    </row>
    <row r="1883" spans="1:4" x14ac:dyDescent="0.25">
      <c r="A1883" t="str">
        <v>successful</v>
      </c>
      <c r="B1883">
        <v>39</v>
      </c>
      <c r="C1883" t="str">
        <v>failed</v>
      </c>
      <c r="D1883">
        <v>1</v>
      </c>
    </row>
    <row r="1884" spans="1:4" x14ac:dyDescent="0.25">
      <c r="A1884" t="str">
        <v>successful</v>
      </c>
      <c r="B1884">
        <v>57</v>
      </c>
      <c r="C1884" t="str">
        <v>failed</v>
      </c>
      <c r="D1884">
        <v>17</v>
      </c>
    </row>
    <row r="1885" spans="1:4" x14ac:dyDescent="0.25">
      <c r="A1885" t="str">
        <v>successful</v>
      </c>
      <c r="B1885">
        <v>56</v>
      </c>
      <c r="C1885" t="str">
        <v>failed</v>
      </c>
      <c r="D1885">
        <v>1</v>
      </c>
    </row>
    <row r="1886" spans="1:4" x14ac:dyDescent="0.25">
      <c r="A1886" t="str">
        <v>successful</v>
      </c>
      <c r="B1886">
        <v>13</v>
      </c>
      <c r="C1886" t="str">
        <v>failed</v>
      </c>
      <c r="D1886">
        <v>13</v>
      </c>
    </row>
    <row r="1887" spans="1:4" x14ac:dyDescent="0.25">
      <c r="A1887" t="str">
        <v>successful</v>
      </c>
      <c r="B1887">
        <v>95</v>
      </c>
      <c r="C1887" t="str">
        <v>failed</v>
      </c>
      <c r="D1887">
        <v>6</v>
      </c>
    </row>
    <row r="1888" spans="1:4" x14ac:dyDescent="0.25">
      <c r="A1888" t="str">
        <v>successful</v>
      </c>
      <c r="B1888">
        <v>80</v>
      </c>
      <c r="C1888" t="str">
        <v>failed</v>
      </c>
      <c r="D1888">
        <v>0</v>
      </c>
    </row>
    <row r="1889" spans="1:4" x14ac:dyDescent="0.25">
      <c r="A1889" t="str">
        <v>successful</v>
      </c>
      <c r="B1889">
        <v>133</v>
      </c>
      <c r="C1889" t="str">
        <v>failed</v>
      </c>
      <c r="D1889">
        <v>2</v>
      </c>
    </row>
    <row r="1890" spans="1:4" x14ac:dyDescent="0.25">
      <c r="A1890" t="str">
        <v>successful</v>
      </c>
      <c r="B1890">
        <v>44</v>
      </c>
      <c r="C1890" t="str">
        <v>failed</v>
      </c>
      <c r="D1890">
        <v>2</v>
      </c>
    </row>
    <row r="1891" spans="1:4" x14ac:dyDescent="0.25">
      <c r="A1891" t="str">
        <v>successful</v>
      </c>
      <c r="B1891">
        <v>30</v>
      </c>
      <c r="C1891" t="str">
        <v>failed</v>
      </c>
      <c r="D1891">
        <v>21</v>
      </c>
    </row>
    <row r="1892" spans="1:4" x14ac:dyDescent="0.25">
      <c r="A1892" t="str">
        <v>successful</v>
      </c>
      <c r="B1892">
        <v>56</v>
      </c>
      <c r="C1892" t="str">
        <v>failed</v>
      </c>
      <c r="D1892">
        <v>13</v>
      </c>
    </row>
    <row r="1893" spans="1:4" x14ac:dyDescent="0.25">
      <c r="A1893" t="str">
        <v>successful</v>
      </c>
      <c r="B1893">
        <v>66</v>
      </c>
      <c r="C1893" t="str">
        <v>failed</v>
      </c>
      <c r="D1893">
        <v>0</v>
      </c>
    </row>
    <row r="1894" spans="1:4" x14ac:dyDescent="0.25">
      <c r="A1894" t="str">
        <v>successful</v>
      </c>
      <c r="B1894">
        <v>29</v>
      </c>
      <c r="C1894" t="str">
        <v>failed</v>
      </c>
      <c r="D1894">
        <v>6</v>
      </c>
    </row>
    <row r="1895" spans="1:4" x14ac:dyDescent="0.25">
      <c r="A1895" t="str">
        <v>successful</v>
      </c>
      <c r="B1895">
        <v>72</v>
      </c>
      <c r="C1895" t="str">
        <v>failed</v>
      </c>
      <c r="D1895">
        <v>0</v>
      </c>
    </row>
    <row r="1896" spans="1:4" x14ac:dyDescent="0.25">
      <c r="A1896" t="str">
        <v>successful</v>
      </c>
      <c r="B1896">
        <v>27</v>
      </c>
      <c r="C1896" t="str">
        <v>failed</v>
      </c>
      <c r="D1896">
        <v>1</v>
      </c>
    </row>
    <row r="1897" spans="1:4" x14ac:dyDescent="0.25">
      <c r="A1897" t="str">
        <v>successful</v>
      </c>
      <c r="B1897">
        <v>10</v>
      </c>
      <c r="C1897" t="str">
        <v>failed</v>
      </c>
      <c r="D1897">
        <v>0</v>
      </c>
    </row>
    <row r="1898" spans="1:4" x14ac:dyDescent="0.25">
      <c r="A1898" t="str">
        <v>successful</v>
      </c>
      <c r="B1898">
        <v>35</v>
      </c>
      <c r="C1898" t="str">
        <v>failed</v>
      </c>
      <c r="D1898">
        <v>12</v>
      </c>
    </row>
    <row r="1899" spans="1:4" x14ac:dyDescent="0.25">
      <c r="A1899" t="str">
        <v>successful</v>
      </c>
      <c r="B1899">
        <v>29</v>
      </c>
      <c r="C1899" t="str">
        <v>failed</v>
      </c>
      <c r="D1899">
        <v>2</v>
      </c>
    </row>
    <row r="1900" spans="1:4" x14ac:dyDescent="0.25">
      <c r="A1900" t="str">
        <v>successful</v>
      </c>
      <c r="B1900">
        <v>13</v>
      </c>
      <c r="C1900" t="str">
        <v>failed</v>
      </c>
      <c r="D1900">
        <v>6</v>
      </c>
    </row>
    <row r="1901" spans="1:4" x14ac:dyDescent="0.25">
      <c r="A1901" t="str">
        <v>successful</v>
      </c>
      <c r="B1901">
        <v>72</v>
      </c>
      <c r="C1901" t="str">
        <v>failed</v>
      </c>
      <c r="D1901">
        <v>1</v>
      </c>
    </row>
    <row r="1902" spans="1:4" x14ac:dyDescent="0.25">
      <c r="A1902" t="str">
        <v>successful</v>
      </c>
      <c r="B1902">
        <v>78</v>
      </c>
      <c r="C1902" t="str">
        <v>failed</v>
      </c>
      <c r="D1902">
        <v>1</v>
      </c>
    </row>
    <row r="1903" spans="1:4" x14ac:dyDescent="0.25">
      <c r="A1903" t="str">
        <v>successful</v>
      </c>
      <c r="B1903">
        <v>49</v>
      </c>
      <c r="C1903" t="str">
        <v>failed</v>
      </c>
      <c r="D1903">
        <v>5</v>
      </c>
    </row>
    <row r="1904" spans="1:4" x14ac:dyDescent="0.25">
      <c r="A1904" t="str">
        <v>successful</v>
      </c>
      <c r="B1904">
        <v>42</v>
      </c>
      <c r="C1904" t="str">
        <v>failed</v>
      </c>
      <c r="D1904">
        <v>0</v>
      </c>
    </row>
    <row r="1905" spans="1:4" x14ac:dyDescent="0.25">
      <c r="A1905" t="str">
        <v>successful</v>
      </c>
      <c r="B1905">
        <v>35</v>
      </c>
      <c r="C1905" t="str">
        <v>failed</v>
      </c>
      <c r="D1905">
        <v>3</v>
      </c>
    </row>
    <row r="1906" spans="1:4" x14ac:dyDescent="0.25">
      <c r="A1906" t="str">
        <v>successful</v>
      </c>
      <c r="B1906">
        <v>42</v>
      </c>
      <c r="C1906" t="str">
        <v>failed</v>
      </c>
      <c r="D1906">
        <v>8</v>
      </c>
    </row>
    <row r="1907" spans="1:4" x14ac:dyDescent="0.25">
      <c r="A1907" t="str">
        <v>successful</v>
      </c>
      <c r="B1907">
        <v>42</v>
      </c>
      <c r="C1907" t="str">
        <v>failed</v>
      </c>
      <c r="D1907">
        <v>3</v>
      </c>
    </row>
    <row r="1908" spans="1:4" x14ac:dyDescent="0.25">
      <c r="A1908" t="str">
        <v>successful</v>
      </c>
      <c r="B1908">
        <v>31</v>
      </c>
      <c r="C1908" t="str">
        <v>failed</v>
      </c>
      <c r="D1908">
        <v>8</v>
      </c>
    </row>
    <row r="1909" spans="1:4" x14ac:dyDescent="0.25">
      <c r="A1909" t="str">
        <v>successful</v>
      </c>
      <c r="B1909">
        <v>38</v>
      </c>
      <c r="C1909" t="str">
        <v>failed</v>
      </c>
      <c r="D1909">
        <v>1</v>
      </c>
    </row>
    <row r="1910" spans="1:4" x14ac:dyDescent="0.25">
      <c r="A1910" t="str">
        <v>successful</v>
      </c>
      <c r="B1910">
        <v>8</v>
      </c>
      <c r="C1910" t="str">
        <v>failed</v>
      </c>
      <c r="D1910">
        <v>4</v>
      </c>
    </row>
    <row r="1911" spans="1:4" x14ac:dyDescent="0.25">
      <c r="A1911" t="str">
        <v>successful</v>
      </c>
      <c r="B1911">
        <v>39</v>
      </c>
      <c r="C1911" t="str">
        <v>failed</v>
      </c>
      <c r="D1911">
        <v>8</v>
      </c>
    </row>
    <row r="1912" spans="1:4" x14ac:dyDescent="0.25">
      <c r="A1912" t="str">
        <v>successful</v>
      </c>
      <c r="B1912">
        <v>29</v>
      </c>
      <c r="C1912" t="str">
        <v>failed</v>
      </c>
      <c r="D1912">
        <v>1</v>
      </c>
    </row>
    <row r="1913" spans="1:4" x14ac:dyDescent="0.25">
      <c r="A1913" t="str">
        <v>successful</v>
      </c>
      <c r="B1913">
        <v>72</v>
      </c>
      <c r="C1913" t="str">
        <v>failed</v>
      </c>
      <c r="D1913">
        <v>5</v>
      </c>
    </row>
    <row r="1914" spans="1:4" x14ac:dyDescent="0.25">
      <c r="A1914" t="str">
        <v>successful</v>
      </c>
      <c r="B1914">
        <v>15</v>
      </c>
      <c r="C1914" t="str">
        <v>failed</v>
      </c>
      <c r="D1914">
        <v>0</v>
      </c>
    </row>
    <row r="1915" spans="1:4" x14ac:dyDescent="0.25">
      <c r="A1915" t="str">
        <v>successful</v>
      </c>
      <c r="B1915">
        <v>33</v>
      </c>
      <c r="C1915" t="str">
        <v>failed</v>
      </c>
      <c r="D1915">
        <v>0</v>
      </c>
    </row>
    <row r="1916" spans="1:4" x14ac:dyDescent="0.25">
      <c r="A1916" t="str">
        <v>successful</v>
      </c>
      <c r="B1916">
        <v>15</v>
      </c>
      <c r="C1916" t="str">
        <v>failed</v>
      </c>
      <c r="D1916">
        <v>1</v>
      </c>
    </row>
    <row r="1917" spans="1:4" x14ac:dyDescent="0.25">
      <c r="A1917" t="str">
        <v>successful</v>
      </c>
      <c r="B1917">
        <v>19</v>
      </c>
      <c r="C1917" t="str">
        <v>failed</v>
      </c>
      <c r="D1917">
        <v>0</v>
      </c>
    </row>
    <row r="1918" spans="1:4" x14ac:dyDescent="0.25">
      <c r="A1918" t="str">
        <v>successful</v>
      </c>
      <c r="B1918">
        <v>17</v>
      </c>
      <c r="C1918" t="str">
        <v>failed</v>
      </c>
      <c r="D1918">
        <v>0</v>
      </c>
    </row>
    <row r="1919" spans="1:4" x14ac:dyDescent="0.25">
      <c r="A1919" t="str">
        <v>successful</v>
      </c>
      <c r="B1919">
        <v>44</v>
      </c>
      <c r="C1919" t="str">
        <v>failed</v>
      </c>
      <c r="D1919">
        <v>6</v>
      </c>
    </row>
    <row r="1920" spans="1:4" x14ac:dyDescent="0.25">
      <c r="A1920" t="str">
        <v>successful</v>
      </c>
      <c r="B1920">
        <v>10</v>
      </c>
      <c r="C1920" t="str">
        <v>failed</v>
      </c>
      <c r="D1920">
        <v>6</v>
      </c>
    </row>
    <row r="1921" spans="1:4" x14ac:dyDescent="0.25">
      <c r="A1921" t="str">
        <v>successful</v>
      </c>
      <c r="B1921">
        <v>46</v>
      </c>
      <c r="C1921" t="str">
        <v>failed</v>
      </c>
      <c r="D1921">
        <v>14</v>
      </c>
    </row>
    <row r="1922" spans="1:4" x14ac:dyDescent="0.25">
      <c r="A1922" t="str">
        <v>successful</v>
      </c>
      <c r="B1922">
        <v>11</v>
      </c>
      <c r="C1922" t="str">
        <v>failed</v>
      </c>
      <c r="D1922">
        <v>6</v>
      </c>
    </row>
    <row r="1923" spans="1:4" x14ac:dyDescent="0.25">
      <c r="A1923" t="str">
        <v>successful</v>
      </c>
      <c r="B1923">
        <v>13</v>
      </c>
      <c r="C1923" t="str">
        <v>failed</v>
      </c>
      <c r="D1923">
        <v>33</v>
      </c>
    </row>
    <row r="1924" spans="1:4" x14ac:dyDescent="0.25">
      <c r="A1924" t="str">
        <v>successful</v>
      </c>
      <c r="B1924">
        <v>33</v>
      </c>
      <c r="C1924" t="str">
        <v>failed</v>
      </c>
      <c r="D1924">
        <v>4</v>
      </c>
    </row>
    <row r="1925" spans="1:4" x14ac:dyDescent="0.25">
      <c r="A1925" t="str">
        <v>successful</v>
      </c>
      <c r="B1925">
        <v>28</v>
      </c>
      <c r="C1925" t="str">
        <v>failed</v>
      </c>
      <c r="D1925">
        <v>1</v>
      </c>
    </row>
    <row r="1926" spans="1:4" x14ac:dyDescent="0.25">
      <c r="A1926" t="str">
        <v>successful</v>
      </c>
      <c r="B1926">
        <v>21</v>
      </c>
      <c r="C1926" t="str">
        <v>failed</v>
      </c>
      <c r="D1926">
        <v>0</v>
      </c>
    </row>
    <row r="1927" spans="1:4" x14ac:dyDescent="0.25">
      <c r="A1927" t="str">
        <v>successful</v>
      </c>
      <c r="B1927">
        <v>13</v>
      </c>
      <c r="C1927" t="str">
        <v>failed</v>
      </c>
      <c r="D1927">
        <v>6</v>
      </c>
    </row>
    <row r="1928" spans="1:4" x14ac:dyDescent="0.25">
      <c r="A1928" t="str">
        <v>successful</v>
      </c>
      <c r="B1928">
        <v>34</v>
      </c>
      <c r="C1928" t="str">
        <v>failed</v>
      </c>
      <c r="D1928">
        <v>6</v>
      </c>
    </row>
    <row r="1929" spans="1:4" x14ac:dyDescent="0.25">
      <c r="A1929" t="str">
        <v>successful</v>
      </c>
      <c r="B1929">
        <v>80</v>
      </c>
      <c r="C1929" t="str">
        <v>failed</v>
      </c>
      <c r="D1929">
        <v>1</v>
      </c>
    </row>
    <row r="1930" spans="1:4" x14ac:dyDescent="0.25">
      <c r="A1930" t="str">
        <v>successful</v>
      </c>
      <c r="B1930">
        <v>74</v>
      </c>
      <c r="C1930" t="str">
        <v>failed</v>
      </c>
      <c r="D1930">
        <v>3</v>
      </c>
    </row>
    <row r="1931" spans="1:4" x14ac:dyDescent="0.25">
      <c r="A1931" t="str">
        <v>successful</v>
      </c>
      <c r="B1931">
        <v>7</v>
      </c>
    </row>
    <row r="1932" spans="1:4" x14ac:dyDescent="0.25">
      <c r="A1932" t="str">
        <v>successful</v>
      </c>
      <c r="B1932">
        <v>34</v>
      </c>
    </row>
    <row r="1933" spans="1:4" x14ac:dyDescent="0.25">
      <c r="A1933" t="str">
        <v>successful</v>
      </c>
      <c r="B1933">
        <v>86</v>
      </c>
    </row>
    <row r="1934" spans="1:4" x14ac:dyDescent="0.25">
      <c r="A1934" t="str">
        <v>successful</v>
      </c>
      <c r="B1934">
        <v>37</v>
      </c>
    </row>
    <row r="1935" spans="1:4" x14ac:dyDescent="0.25">
      <c r="A1935" t="str">
        <v>successful</v>
      </c>
      <c r="B1935">
        <v>18</v>
      </c>
    </row>
    <row r="1936" spans="1:4" x14ac:dyDescent="0.25">
      <c r="A1936" t="str">
        <v>successful</v>
      </c>
      <c r="B1936">
        <v>22</v>
      </c>
    </row>
    <row r="1937" spans="1:2" x14ac:dyDescent="0.25">
      <c r="A1937" t="str">
        <v>successful</v>
      </c>
      <c r="B1937">
        <v>26</v>
      </c>
    </row>
    <row r="1938" spans="1:2" x14ac:dyDescent="0.25">
      <c r="A1938" t="str">
        <v>successful</v>
      </c>
      <c r="B1938">
        <v>27</v>
      </c>
    </row>
    <row r="1939" spans="1:2" x14ac:dyDescent="0.25">
      <c r="A1939" t="str">
        <v>successful</v>
      </c>
      <c r="B1939">
        <v>8</v>
      </c>
    </row>
    <row r="1940" spans="1:2" x14ac:dyDescent="0.25">
      <c r="A1940" t="str">
        <v>successful</v>
      </c>
      <c r="B1940">
        <v>204</v>
      </c>
    </row>
    <row r="1941" spans="1:2" x14ac:dyDescent="0.25">
      <c r="A1941" t="str">
        <v>successful</v>
      </c>
      <c r="B1941">
        <v>46</v>
      </c>
    </row>
    <row r="1942" spans="1:2" x14ac:dyDescent="0.25">
      <c r="A1942" t="str">
        <v>successful</v>
      </c>
      <c r="B1942">
        <v>17</v>
      </c>
    </row>
    <row r="1943" spans="1:2" x14ac:dyDescent="0.25">
      <c r="A1943" t="str">
        <v>successful</v>
      </c>
      <c r="B1943">
        <v>28</v>
      </c>
    </row>
    <row r="1944" spans="1:2" x14ac:dyDescent="0.25">
      <c r="A1944" t="str">
        <v>successful</v>
      </c>
      <c r="B1944">
        <v>83</v>
      </c>
    </row>
    <row r="1945" spans="1:2" x14ac:dyDescent="0.25">
      <c r="A1945" t="str">
        <v>successful</v>
      </c>
      <c r="B1945">
        <v>13</v>
      </c>
    </row>
    <row r="1946" spans="1:2" x14ac:dyDescent="0.25">
      <c r="A1946" t="str">
        <v>successful</v>
      </c>
      <c r="B1946">
        <v>8</v>
      </c>
    </row>
    <row r="1947" spans="1:2" x14ac:dyDescent="0.25">
      <c r="A1947" t="str">
        <v>successful</v>
      </c>
      <c r="B1947">
        <v>32</v>
      </c>
    </row>
    <row r="1948" spans="1:2" x14ac:dyDescent="0.25">
      <c r="A1948" t="str">
        <v>successful</v>
      </c>
      <c r="B1948">
        <v>85</v>
      </c>
    </row>
    <row r="1949" spans="1:2" x14ac:dyDescent="0.25">
      <c r="A1949" t="str">
        <v>successful</v>
      </c>
      <c r="B1949">
        <v>29</v>
      </c>
    </row>
    <row r="1950" spans="1:2" x14ac:dyDescent="0.25">
      <c r="A1950" t="str">
        <v>successful</v>
      </c>
      <c r="B1950">
        <v>24</v>
      </c>
    </row>
    <row r="1951" spans="1:2" x14ac:dyDescent="0.25">
      <c r="A1951" t="str">
        <v>successful</v>
      </c>
      <c r="B1951">
        <v>8</v>
      </c>
    </row>
    <row r="1952" spans="1:2" x14ac:dyDescent="0.25">
      <c r="A1952" t="str">
        <v>successful</v>
      </c>
      <c r="B1952">
        <v>19</v>
      </c>
    </row>
    <row r="1953" spans="1:2" x14ac:dyDescent="0.25">
      <c r="A1953" t="str">
        <v>successful</v>
      </c>
      <c r="B1953">
        <v>336</v>
      </c>
    </row>
    <row r="1954" spans="1:2" x14ac:dyDescent="0.25">
      <c r="A1954" t="str">
        <v>successful</v>
      </c>
      <c r="B1954">
        <v>13</v>
      </c>
    </row>
    <row r="1955" spans="1:2" x14ac:dyDescent="0.25">
      <c r="A1955" t="str">
        <v>successful</v>
      </c>
      <c r="B1955">
        <v>42</v>
      </c>
    </row>
    <row r="1956" spans="1:2" x14ac:dyDescent="0.25">
      <c r="A1956" t="str">
        <v>successful</v>
      </c>
      <c r="B1956">
        <v>64</v>
      </c>
    </row>
    <row r="1957" spans="1:2" x14ac:dyDescent="0.25">
      <c r="A1957" t="str">
        <v>successful</v>
      </c>
      <c r="B1957">
        <v>25</v>
      </c>
    </row>
    <row r="1958" spans="1:2" x14ac:dyDescent="0.25">
      <c r="A1958" t="str">
        <v>successful</v>
      </c>
      <c r="B1958">
        <v>20</v>
      </c>
    </row>
    <row r="1959" spans="1:2" x14ac:dyDescent="0.25">
      <c r="A1959" t="str">
        <v>successful</v>
      </c>
      <c r="B1959">
        <v>104</v>
      </c>
    </row>
    <row r="1960" spans="1:2" x14ac:dyDescent="0.25">
      <c r="A1960" t="str">
        <v>successful</v>
      </c>
      <c r="B1960">
        <v>53</v>
      </c>
    </row>
    <row r="1961" spans="1:2" x14ac:dyDescent="0.25">
      <c r="A1961" t="str">
        <v>successful</v>
      </c>
      <c r="B1961">
        <v>14</v>
      </c>
    </row>
    <row r="1962" spans="1:2" x14ac:dyDescent="0.25">
      <c r="A1962" t="str">
        <v>successful</v>
      </c>
      <c r="B1962">
        <v>20</v>
      </c>
    </row>
    <row r="1963" spans="1:2" x14ac:dyDescent="0.25">
      <c r="A1963" t="str">
        <v>successful</v>
      </c>
      <c r="B1963">
        <v>558</v>
      </c>
    </row>
    <row r="1964" spans="1:2" x14ac:dyDescent="0.25">
      <c r="A1964" t="str">
        <v>successful</v>
      </c>
      <c r="B1964">
        <v>22</v>
      </c>
    </row>
    <row r="1965" spans="1:2" x14ac:dyDescent="0.25">
      <c r="A1965" t="str">
        <v>successful</v>
      </c>
      <c r="B1965">
        <v>24</v>
      </c>
    </row>
    <row r="1966" spans="1:2" x14ac:dyDescent="0.25">
      <c r="A1966" t="str">
        <v>successful</v>
      </c>
      <c r="B1966">
        <v>74</v>
      </c>
    </row>
    <row r="1967" spans="1:2" x14ac:dyDescent="0.25">
      <c r="A1967" t="str">
        <v>successful</v>
      </c>
      <c r="B1967">
        <v>54</v>
      </c>
    </row>
    <row r="1968" spans="1:2" x14ac:dyDescent="0.25">
      <c r="A1968" t="str">
        <v>successful</v>
      </c>
      <c r="B1968">
        <v>31</v>
      </c>
    </row>
    <row r="1969" spans="1:2" x14ac:dyDescent="0.25">
      <c r="A1969" t="str">
        <v>successful</v>
      </c>
      <c r="B1969">
        <v>25</v>
      </c>
    </row>
    <row r="1970" spans="1:2" x14ac:dyDescent="0.25">
      <c r="A1970" t="str">
        <v>successful</v>
      </c>
      <c r="B1970">
        <v>17</v>
      </c>
    </row>
    <row r="1971" spans="1:2" x14ac:dyDescent="0.25">
      <c r="A1971" t="str">
        <v>successful</v>
      </c>
      <c r="B1971">
        <v>12</v>
      </c>
    </row>
    <row r="1972" spans="1:2" x14ac:dyDescent="0.25">
      <c r="A1972" t="str">
        <v>successful</v>
      </c>
      <c r="B1972">
        <v>38</v>
      </c>
    </row>
    <row r="1973" spans="1:2" x14ac:dyDescent="0.25">
      <c r="A1973" t="str">
        <v>successful</v>
      </c>
      <c r="B1973">
        <v>41</v>
      </c>
    </row>
    <row r="1974" spans="1:2" x14ac:dyDescent="0.25">
      <c r="A1974" t="str">
        <v>successful</v>
      </c>
      <c r="B1974">
        <v>19</v>
      </c>
    </row>
    <row r="1975" spans="1:2" x14ac:dyDescent="0.25">
      <c r="A1975" t="str">
        <v>successful</v>
      </c>
      <c r="B1975">
        <v>41</v>
      </c>
    </row>
    <row r="1976" spans="1:2" x14ac:dyDescent="0.25">
      <c r="A1976" t="str">
        <v>successful</v>
      </c>
      <c r="B1976">
        <v>26</v>
      </c>
    </row>
    <row r="1977" spans="1:2" x14ac:dyDescent="0.25">
      <c r="A1977" t="str">
        <v>successful</v>
      </c>
      <c r="B1977">
        <v>25</v>
      </c>
    </row>
    <row r="1978" spans="1:2" x14ac:dyDescent="0.25">
      <c r="A1978" t="str">
        <v>successful</v>
      </c>
      <c r="B1978">
        <v>9</v>
      </c>
    </row>
    <row r="1979" spans="1:2" x14ac:dyDescent="0.25">
      <c r="A1979" t="str">
        <v>successful</v>
      </c>
      <c r="B1979">
        <v>78</v>
      </c>
    </row>
    <row r="1980" spans="1:2" x14ac:dyDescent="0.25">
      <c r="A1980" t="str">
        <v>successful</v>
      </c>
      <c r="B1980">
        <v>45</v>
      </c>
    </row>
    <row r="1981" spans="1:2" x14ac:dyDescent="0.25">
      <c r="A1981" t="str">
        <v>successful</v>
      </c>
      <c r="B1981">
        <v>102</v>
      </c>
    </row>
    <row r="1982" spans="1:2" x14ac:dyDescent="0.25">
      <c r="A1982" t="str">
        <v>successful</v>
      </c>
      <c r="B1982">
        <v>5</v>
      </c>
    </row>
    <row r="1983" spans="1:2" x14ac:dyDescent="0.25">
      <c r="A1983" t="str">
        <v>successful</v>
      </c>
      <c r="B1983">
        <v>27</v>
      </c>
    </row>
    <row r="1984" spans="1:2" x14ac:dyDescent="0.25">
      <c r="A1984" t="str">
        <v>successful</v>
      </c>
      <c r="B1984">
        <v>37</v>
      </c>
    </row>
    <row r="1985" spans="1:2" x14ac:dyDescent="0.25">
      <c r="A1985" t="str">
        <v>successful</v>
      </c>
      <c r="B1985">
        <v>14</v>
      </c>
    </row>
    <row r="1986" spans="1:2" x14ac:dyDescent="0.25">
      <c r="A1986" t="str">
        <v>successful</v>
      </c>
      <c r="B1986">
        <v>27</v>
      </c>
    </row>
    <row r="1987" spans="1:2" x14ac:dyDescent="0.25">
      <c r="A1987" t="str">
        <v>successful</v>
      </c>
      <c r="B1987">
        <v>45</v>
      </c>
    </row>
    <row r="1988" spans="1:2" x14ac:dyDescent="0.25">
      <c r="A1988" t="str">
        <v>successful</v>
      </c>
      <c r="B1988">
        <v>49</v>
      </c>
    </row>
    <row r="1989" spans="1:2" x14ac:dyDescent="0.25">
      <c r="A1989" t="str">
        <v>successful</v>
      </c>
      <c r="B1989">
        <v>24</v>
      </c>
    </row>
    <row r="1990" spans="1:2" x14ac:dyDescent="0.25">
      <c r="A1990" t="str">
        <v>successful</v>
      </c>
      <c r="B1990">
        <v>112</v>
      </c>
    </row>
    <row r="1991" spans="1:2" x14ac:dyDescent="0.25">
      <c r="A1991" t="str">
        <v>successful</v>
      </c>
      <c r="B1991">
        <v>23</v>
      </c>
    </row>
    <row r="1992" spans="1:2" x14ac:dyDescent="0.25">
      <c r="A1992" t="str">
        <v>successful</v>
      </c>
      <c r="B1992">
        <v>54</v>
      </c>
    </row>
    <row r="1993" spans="1:2" x14ac:dyDescent="0.25">
      <c r="A1993" t="str">
        <v>successful</v>
      </c>
      <c r="B1993">
        <v>28</v>
      </c>
    </row>
    <row r="1994" spans="1:2" x14ac:dyDescent="0.25">
      <c r="A1994" t="str">
        <v>successful</v>
      </c>
      <c r="B1994">
        <v>11</v>
      </c>
    </row>
    <row r="1995" spans="1:2" x14ac:dyDescent="0.25">
      <c r="A1995" t="str">
        <v>successful</v>
      </c>
      <c r="B1995">
        <v>62</v>
      </c>
    </row>
    <row r="1996" spans="1:2" x14ac:dyDescent="0.25">
      <c r="A1996" t="str">
        <v>successful</v>
      </c>
      <c r="B1996">
        <v>73</v>
      </c>
    </row>
    <row r="1997" spans="1:2" x14ac:dyDescent="0.25">
      <c r="A1997" t="str">
        <v>successful</v>
      </c>
      <c r="B1997">
        <v>18</v>
      </c>
    </row>
    <row r="1998" spans="1:2" x14ac:dyDescent="0.25">
      <c r="A1998" t="str">
        <v>successful</v>
      </c>
      <c r="B1998">
        <v>35</v>
      </c>
    </row>
    <row r="1999" spans="1:2" x14ac:dyDescent="0.25">
      <c r="A1999" t="str">
        <v>successful</v>
      </c>
      <c r="B1999">
        <v>43</v>
      </c>
    </row>
    <row r="2000" spans="1:2" x14ac:dyDescent="0.25">
      <c r="A2000" t="str">
        <v>successful</v>
      </c>
      <c r="B2000">
        <v>36</v>
      </c>
    </row>
    <row r="2001" spans="1:2" x14ac:dyDescent="0.25">
      <c r="A2001" t="str">
        <v>successful</v>
      </c>
      <c r="B2001">
        <v>62</v>
      </c>
    </row>
    <row r="2002" spans="1:2" x14ac:dyDescent="0.25">
      <c r="A2002" t="str">
        <v>successful</v>
      </c>
      <c r="B2002">
        <v>15</v>
      </c>
    </row>
    <row r="2003" spans="1:2" x14ac:dyDescent="0.25">
      <c r="A2003" t="str">
        <v>successful</v>
      </c>
      <c r="B2003">
        <v>33</v>
      </c>
    </row>
    <row r="2004" spans="1:2" x14ac:dyDescent="0.25">
      <c r="A2004" t="str">
        <v>successful</v>
      </c>
      <c r="B2004">
        <v>27</v>
      </c>
    </row>
    <row r="2005" spans="1:2" x14ac:dyDescent="0.25">
      <c r="A2005" t="str">
        <v>successful</v>
      </c>
      <c r="B2005">
        <v>17</v>
      </c>
    </row>
    <row r="2006" spans="1:2" x14ac:dyDescent="0.25">
      <c r="A2006" t="str">
        <v>successful</v>
      </c>
      <c r="B2006">
        <v>4</v>
      </c>
    </row>
    <row r="2007" spans="1:2" x14ac:dyDescent="0.25">
      <c r="A2007" t="str">
        <v>successful</v>
      </c>
      <c r="B2007">
        <v>53</v>
      </c>
    </row>
    <row r="2008" spans="1:2" x14ac:dyDescent="0.25">
      <c r="A2008" t="str">
        <v>successful</v>
      </c>
      <c r="B2008">
        <v>49</v>
      </c>
    </row>
    <row r="2009" spans="1:2" x14ac:dyDescent="0.25">
      <c r="A2009" t="str">
        <v>successful</v>
      </c>
      <c r="B2009">
        <v>57</v>
      </c>
    </row>
    <row r="2010" spans="1:2" x14ac:dyDescent="0.25">
      <c r="A2010" t="str">
        <v>successful</v>
      </c>
      <c r="B2010">
        <v>69</v>
      </c>
    </row>
    <row r="2011" spans="1:2" x14ac:dyDescent="0.25">
      <c r="A2011" t="str">
        <v>successful</v>
      </c>
      <c r="B2011">
        <v>15</v>
      </c>
    </row>
    <row r="2012" spans="1:2" x14ac:dyDescent="0.25">
      <c r="A2012" t="str">
        <v>successful</v>
      </c>
      <c r="B2012">
        <v>64</v>
      </c>
    </row>
    <row r="2013" spans="1:2" x14ac:dyDescent="0.25">
      <c r="A2013" t="str">
        <v>successful</v>
      </c>
      <c r="B2013">
        <v>20</v>
      </c>
    </row>
    <row r="2014" spans="1:2" x14ac:dyDescent="0.25">
      <c r="A2014" t="str">
        <v>successful</v>
      </c>
      <c r="B2014">
        <v>27</v>
      </c>
    </row>
    <row r="2015" spans="1:2" x14ac:dyDescent="0.25">
      <c r="A2015" t="str">
        <v>successful</v>
      </c>
      <c r="B2015">
        <v>21</v>
      </c>
    </row>
    <row r="2016" spans="1:2" x14ac:dyDescent="0.25">
      <c r="A2016" t="str">
        <v>successful</v>
      </c>
      <c r="B2016">
        <v>31</v>
      </c>
    </row>
    <row r="2017" spans="1:2" x14ac:dyDescent="0.25">
      <c r="A2017" t="str">
        <v>successful</v>
      </c>
      <c r="B2017">
        <v>51</v>
      </c>
    </row>
    <row r="2018" spans="1:2" x14ac:dyDescent="0.25">
      <c r="A2018" t="str">
        <v>successful</v>
      </c>
      <c r="B2018">
        <v>57</v>
      </c>
    </row>
    <row r="2019" spans="1:2" x14ac:dyDescent="0.25">
      <c r="A2019" t="str">
        <v>successful</v>
      </c>
      <c r="B2019">
        <v>20</v>
      </c>
    </row>
    <row r="2020" spans="1:2" x14ac:dyDescent="0.25">
      <c r="A2020" t="str">
        <v>successful</v>
      </c>
      <c r="B2020">
        <v>71</v>
      </c>
    </row>
    <row r="2021" spans="1:2" x14ac:dyDescent="0.25">
      <c r="A2021" t="str">
        <v>successful</v>
      </c>
      <c r="B2021">
        <v>72</v>
      </c>
    </row>
    <row r="2022" spans="1:2" x14ac:dyDescent="0.25">
      <c r="A2022" t="str">
        <v>successful</v>
      </c>
      <c r="B2022">
        <v>45</v>
      </c>
    </row>
    <row r="2023" spans="1:2" x14ac:dyDescent="0.25">
      <c r="A2023" t="str">
        <v>successful</v>
      </c>
      <c r="B2023">
        <v>51</v>
      </c>
    </row>
    <row r="2024" spans="1:2" x14ac:dyDescent="0.25">
      <c r="A2024" t="str">
        <v>successful</v>
      </c>
      <c r="B2024">
        <v>56</v>
      </c>
    </row>
    <row r="2025" spans="1:2" x14ac:dyDescent="0.25">
      <c r="A2025" t="str">
        <v>successful</v>
      </c>
      <c r="B2025">
        <v>17</v>
      </c>
    </row>
    <row r="2026" spans="1:2" x14ac:dyDescent="0.25">
      <c r="A2026" t="str">
        <v>successful</v>
      </c>
      <c r="B2026">
        <v>197</v>
      </c>
    </row>
    <row r="2027" spans="1:2" x14ac:dyDescent="0.25">
      <c r="A2027" t="str">
        <v>successful</v>
      </c>
      <c r="B2027">
        <v>70</v>
      </c>
    </row>
    <row r="2028" spans="1:2" x14ac:dyDescent="0.25">
      <c r="A2028" t="str">
        <v>successful</v>
      </c>
      <c r="B2028">
        <v>21</v>
      </c>
    </row>
    <row r="2029" spans="1:2" x14ac:dyDescent="0.25">
      <c r="A2029" t="str">
        <v>successful</v>
      </c>
      <c r="B2029">
        <v>34</v>
      </c>
    </row>
    <row r="2030" spans="1:2" x14ac:dyDescent="0.25">
      <c r="A2030" t="str">
        <v>successful</v>
      </c>
      <c r="B2030">
        <v>39</v>
      </c>
    </row>
    <row r="2031" spans="1:2" x14ac:dyDescent="0.25">
      <c r="A2031" t="str">
        <v>successful</v>
      </c>
      <c r="B2031">
        <v>78</v>
      </c>
    </row>
    <row r="2032" spans="1:2" x14ac:dyDescent="0.25">
      <c r="A2032" t="str">
        <v>successful</v>
      </c>
      <c r="B2032">
        <v>48</v>
      </c>
    </row>
    <row r="2033" spans="1:2" x14ac:dyDescent="0.25">
      <c r="A2033" t="str">
        <v>successful</v>
      </c>
      <c r="B2033">
        <v>29</v>
      </c>
    </row>
    <row r="2034" spans="1:2" x14ac:dyDescent="0.25">
      <c r="A2034" t="str">
        <v>successful</v>
      </c>
      <c r="B2034">
        <v>73</v>
      </c>
    </row>
    <row r="2035" spans="1:2" x14ac:dyDescent="0.25">
      <c r="A2035" t="str">
        <v>successful</v>
      </c>
      <c r="B2035">
        <v>8</v>
      </c>
    </row>
    <row r="2036" spans="1:2" x14ac:dyDescent="0.25">
      <c r="A2036" t="str">
        <v>successful</v>
      </c>
      <c r="B2036">
        <v>17</v>
      </c>
    </row>
    <row r="2037" spans="1:2" x14ac:dyDescent="0.25">
      <c r="A2037" t="str">
        <v>successful</v>
      </c>
      <c r="B2037">
        <v>9</v>
      </c>
    </row>
    <row r="2038" spans="1:2" x14ac:dyDescent="0.25">
      <c r="A2038" t="str">
        <v>successful</v>
      </c>
      <c r="B2038">
        <v>17</v>
      </c>
    </row>
    <row r="2039" spans="1:2" x14ac:dyDescent="0.25">
      <c r="A2039" t="str">
        <v>successful</v>
      </c>
      <c r="B2039">
        <v>33</v>
      </c>
    </row>
    <row r="2040" spans="1:2" x14ac:dyDescent="0.25">
      <c r="A2040" t="str">
        <v>successful</v>
      </c>
      <c r="B2040">
        <v>38</v>
      </c>
    </row>
    <row r="2041" spans="1:2" x14ac:dyDescent="0.25">
      <c r="A2041" t="str">
        <v>successful</v>
      </c>
      <c r="B2041">
        <v>79</v>
      </c>
    </row>
    <row r="2042" spans="1:2" x14ac:dyDescent="0.25">
      <c r="A2042" t="str">
        <v>successful</v>
      </c>
      <c r="B2042">
        <v>46</v>
      </c>
    </row>
    <row r="2043" spans="1:2" x14ac:dyDescent="0.25">
      <c r="A2043" t="str">
        <v>successful</v>
      </c>
      <c r="B2043">
        <v>20</v>
      </c>
    </row>
    <row r="2044" spans="1:2" x14ac:dyDescent="0.25">
      <c r="A2044" t="str">
        <v>successful</v>
      </c>
      <c r="B2044">
        <v>20</v>
      </c>
    </row>
    <row r="2045" spans="1:2" x14ac:dyDescent="0.25">
      <c r="A2045" t="str">
        <v>successful</v>
      </c>
      <c r="B2045">
        <v>13</v>
      </c>
    </row>
    <row r="2046" spans="1:2" x14ac:dyDescent="0.25">
      <c r="A2046" t="str">
        <v>successful</v>
      </c>
      <c r="B2046">
        <v>22</v>
      </c>
    </row>
    <row r="2047" spans="1:2" x14ac:dyDescent="0.25">
      <c r="A2047" t="str">
        <v>successful</v>
      </c>
      <c r="B2047">
        <v>36</v>
      </c>
    </row>
    <row r="2048" spans="1:2" x14ac:dyDescent="0.25">
      <c r="A2048" t="str">
        <v>successful</v>
      </c>
      <c r="B2048">
        <v>40</v>
      </c>
    </row>
    <row r="2049" spans="1:2" x14ac:dyDescent="0.25">
      <c r="A2049" t="str">
        <v>successful</v>
      </c>
      <c r="B2049">
        <v>9</v>
      </c>
    </row>
    <row r="2050" spans="1:2" x14ac:dyDescent="0.25">
      <c r="A2050" t="str">
        <v>successful</v>
      </c>
      <c r="B2050">
        <v>19</v>
      </c>
    </row>
    <row r="2051" spans="1:2" x14ac:dyDescent="0.25">
      <c r="A2051" t="str">
        <v>successful</v>
      </c>
      <c r="B2051">
        <v>14</v>
      </c>
    </row>
    <row r="2052" spans="1:2" x14ac:dyDescent="0.25">
      <c r="A2052" t="str">
        <v>successful</v>
      </c>
      <c r="B2052">
        <v>38</v>
      </c>
    </row>
    <row r="2053" spans="1:2" x14ac:dyDescent="0.25">
      <c r="A2053" t="str">
        <v>successful</v>
      </c>
      <c r="B2053">
        <v>58</v>
      </c>
    </row>
    <row r="2054" spans="1:2" x14ac:dyDescent="0.25">
      <c r="A2054" t="str">
        <v>successful</v>
      </c>
      <c r="B2054">
        <v>28</v>
      </c>
    </row>
    <row r="2055" spans="1:2" x14ac:dyDescent="0.25">
      <c r="A2055" t="str">
        <v>successful</v>
      </c>
      <c r="B2055">
        <v>17</v>
      </c>
    </row>
    <row r="2056" spans="1:2" x14ac:dyDescent="0.25">
      <c r="A2056" t="str">
        <v>successful</v>
      </c>
      <c r="B2056">
        <v>12</v>
      </c>
    </row>
    <row r="2057" spans="1:2" x14ac:dyDescent="0.25">
      <c r="A2057" t="str">
        <v>successful</v>
      </c>
      <c r="B2057">
        <v>40</v>
      </c>
    </row>
    <row r="2058" spans="1:2" x14ac:dyDescent="0.25">
      <c r="A2058" t="str">
        <v>successful</v>
      </c>
      <c r="B2058">
        <v>57</v>
      </c>
    </row>
    <row r="2059" spans="1:2" x14ac:dyDescent="0.25">
      <c r="A2059" t="str">
        <v>successful</v>
      </c>
      <c r="B2059">
        <v>114</v>
      </c>
    </row>
    <row r="2060" spans="1:2" x14ac:dyDescent="0.25">
      <c r="A2060" t="str">
        <v>successful</v>
      </c>
      <c r="B2060">
        <v>31</v>
      </c>
    </row>
    <row r="2061" spans="1:2" x14ac:dyDescent="0.25">
      <c r="A2061" t="str">
        <v>successful</v>
      </c>
      <c r="B2061">
        <v>3</v>
      </c>
    </row>
    <row r="2062" spans="1:2" x14ac:dyDescent="0.25">
      <c r="A2062" t="str">
        <v>successful</v>
      </c>
      <c r="B2062">
        <v>16</v>
      </c>
    </row>
    <row r="2063" spans="1:2" x14ac:dyDescent="0.25">
      <c r="A2063" t="str">
        <v>successful</v>
      </c>
      <c r="B2063">
        <v>199</v>
      </c>
    </row>
    <row r="2064" spans="1:2" x14ac:dyDescent="0.25">
      <c r="A2064" t="str">
        <v>successful</v>
      </c>
      <c r="B2064">
        <v>31</v>
      </c>
    </row>
    <row r="2065" spans="1:2" x14ac:dyDescent="0.25">
      <c r="A2065" t="str">
        <v>successful</v>
      </c>
      <c r="B2065">
        <v>30</v>
      </c>
    </row>
    <row r="2066" spans="1:2" x14ac:dyDescent="0.25">
      <c r="A2066" t="str">
        <v>successful</v>
      </c>
      <c r="B2066">
        <v>34</v>
      </c>
    </row>
    <row r="2067" spans="1:2" x14ac:dyDescent="0.25">
      <c r="A2067" t="str">
        <v>successful</v>
      </c>
      <c r="B2067">
        <v>18</v>
      </c>
    </row>
    <row r="2068" spans="1:2" x14ac:dyDescent="0.25">
      <c r="A2068" t="str">
        <v>successful</v>
      </c>
      <c r="B2068">
        <v>67</v>
      </c>
    </row>
    <row r="2069" spans="1:2" x14ac:dyDescent="0.25">
      <c r="A2069" t="str">
        <v>successful</v>
      </c>
      <c r="B2069">
        <v>66</v>
      </c>
    </row>
    <row r="2070" spans="1:2" x14ac:dyDescent="0.25">
      <c r="A2070" t="str">
        <v>successful</v>
      </c>
      <c r="B2070">
        <v>23</v>
      </c>
    </row>
    <row r="2071" spans="1:2" x14ac:dyDescent="0.25">
      <c r="A2071" t="str">
        <v>successful</v>
      </c>
      <c r="B2071">
        <v>126</v>
      </c>
    </row>
    <row r="2072" spans="1:2" x14ac:dyDescent="0.25">
      <c r="A2072" t="str">
        <v>successful</v>
      </c>
      <c r="B2072">
        <v>6</v>
      </c>
    </row>
    <row r="2073" spans="1:2" x14ac:dyDescent="0.25">
      <c r="A2073" t="str">
        <v>successful</v>
      </c>
      <c r="B2073">
        <v>25</v>
      </c>
    </row>
    <row r="2074" spans="1:2" x14ac:dyDescent="0.25">
      <c r="A2074" t="str">
        <v>successful</v>
      </c>
      <c r="B2074">
        <v>39</v>
      </c>
    </row>
    <row r="2075" spans="1:2" x14ac:dyDescent="0.25">
      <c r="A2075" t="str">
        <v>successful</v>
      </c>
      <c r="B2075">
        <v>62</v>
      </c>
    </row>
    <row r="2076" spans="1:2" x14ac:dyDescent="0.25">
      <c r="A2076" t="str">
        <v>successful</v>
      </c>
      <c r="B2076">
        <v>31</v>
      </c>
    </row>
    <row r="2077" spans="1:2" x14ac:dyDescent="0.25">
      <c r="A2077" t="str">
        <v>successful</v>
      </c>
      <c r="B2077">
        <v>274</v>
      </c>
    </row>
    <row r="2078" spans="1:2" x14ac:dyDescent="0.25">
      <c r="A2078" t="str">
        <v>successful</v>
      </c>
      <c r="B2078">
        <v>17</v>
      </c>
    </row>
    <row r="2079" spans="1:2" x14ac:dyDescent="0.25">
      <c r="A2079" t="str">
        <v>successful</v>
      </c>
      <c r="B2079">
        <v>14</v>
      </c>
    </row>
    <row r="2080" spans="1:2" x14ac:dyDescent="0.25">
      <c r="A2080" t="str">
        <v>successful</v>
      </c>
      <c r="B2080">
        <v>60</v>
      </c>
    </row>
    <row r="2081" spans="1:2" x14ac:dyDescent="0.25">
      <c r="A2081" t="str">
        <v>successful</v>
      </c>
      <c r="B2081">
        <v>33</v>
      </c>
    </row>
    <row r="2082" spans="1:2" x14ac:dyDescent="0.25">
      <c r="A2082" t="str">
        <v>successful</v>
      </c>
      <c r="B2082">
        <v>78</v>
      </c>
    </row>
    <row r="2083" spans="1:2" x14ac:dyDescent="0.25">
      <c r="A2083" t="str">
        <v>successful</v>
      </c>
      <c r="B2083">
        <v>30</v>
      </c>
    </row>
    <row r="2084" spans="1:2" x14ac:dyDescent="0.25">
      <c r="A2084" t="str">
        <v>successful</v>
      </c>
      <c r="B2084">
        <v>136</v>
      </c>
    </row>
    <row r="2085" spans="1:2" x14ac:dyDescent="0.25">
      <c r="A2085" t="str">
        <v>successful</v>
      </c>
      <c r="B2085">
        <v>40</v>
      </c>
    </row>
    <row r="2086" spans="1:2" x14ac:dyDescent="0.25">
      <c r="A2086" t="str">
        <v>successful</v>
      </c>
      <c r="B2086">
        <v>18</v>
      </c>
    </row>
    <row r="2087" spans="1:2" x14ac:dyDescent="0.25">
      <c r="A2087" t="str">
        <v>successful</v>
      </c>
      <c r="B2087">
        <v>39</v>
      </c>
    </row>
    <row r="2088" spans="1:2" x14ac:dyDescent="0.25">
      <c r="A2088" t="str">
        <v>successful</v>
      </c>
      <c r="B2088">
        <v>21</v>
      </c>
    </row>
    <row r="2089" spans="1:2" x14ac:dyDescent="0.25">
      <c r="A2089" t="str">
        <v>successful</v>
      </c>
      <c r="B2089">
        <v>30</v>
      </c>
    </row>
    <row r="2090" spans="1:2" x14ac:dyDescent="0.25">
      <c r="A2090" t="str">
        <v>successful</v>
      </c>
      <c r="B2090">
        <v>27</v>
      </c>
    </row>
    <row r="2091" spans="1:2" x14ac:dyDescent="0.25">
      <c r="A2091" t="str">
        <v>successful</v>
      </c>
      <c r="B2091">
        <v>35</v>
      </c>
    </row>
    <row r="2092" spans="1:2" x14ac:dyDescent="0.25">
      <c r="A2092" t="str">
        <v>successful</v>
      </c>
      <c r="B2092">
        <v>13</v>
      </c>
    </row>
    <row r="2093" spans="1:2" x14ac:dyDescent="0.25">
      <c r="A2093" t="str">
        <v>successful</v>
      </c>
      <c r="B2093">
        <v>23</v>
      </c>
    </row>
    <row r="2094" spans="1:2" x14ac:dyDescent="0.25">
      <c r="A2094" t="str">
        <v>successful</v>
      </c>
      <c r="B2094">
        <v>39</v>
      </c>
    </row>
    <row r="2095" spans="1:2" x14ac:dyDescent="0.25">
      <c r="A2095" t="str">
        <v>successful</v>
      </c>
      <c r="B2095">
        <v>35</v>
      </c>
    </row>
    <row r="2096" spans="1:2" x14ac:dyDescent="0.25">
      <c r="A2096" t="str">
        <v>successful</v>
      </c>
      <c r="B2096">
        <v>27</v>
      </c>
    </row>
    <row r="2097" spans="1:2" x14ac:dyDescent="0.25">
      <c r="A2097" t="str">
        <v>successful</v>
      </c>
      <c r="B2097">
        <v>21</v>
      </c>
    </row>
    <row r="2098" spans="1:2" x14ac:dyDescent="0.25">
      <c r="A2098" t="str">
        <v>successful</v>
      </c>
      <c r="B2098">
        <v>104</v>
      </c>
    </row>
    <row r="2099" spans="1:2" x14ac:dyDescent="0.25">
      <c r="A2099" t="str">
        <v>successful</v>
      </c>
      <c r="B2099">
        <v>19</v>
      </c>
    </row>
    <row r="2100" spans="1:2" x14ac:dyDescent="0.25">
      <c r="A2100" t="str">
        <v>successful</v>
      </c>
      <c r="B2100">
        <v>97</v>
      </c>
    </row>
    <row r="2101" spans="1:2" x14ac:dyDescent="0.25">
      <c r="A2101" t="str">
        <v>successful</v>
      </c>
      <c r="B2101">
        <v>27</v>
      </c>
    </row>
    <row r="2102" spans="1:2" x14ac:dyDescent="0.25">
      <c r="A2102" t="str">
        <v>successful</v>
      </c>
      <c r="B2102">
        <v>24</v>
      </c>
    </row>
    <row r="2103" spans="1:2" x14ac:dyDescent="0.25">
      <c r="A2103" t="str">
        <v>successful</v>
      </c>
      <c r="B2103">
        <v>13</v>
      </c>
    </row>
    <row r="2104" spans="1:2" x14ac:dyDescent="0.25">
      <c r="A2104" t="str">
        <v>successful</v>
      </c>
      <c r="B2104">
        <v>46</v>
      </c>
    </row>
    <row r="2105" spans="1:2" x14ac:dyDescent="0.25">
      <c r="A2105" t="str">
        <v>successful</v>
      </c>
      <c r="B2105">
        <v>4</v>
      </c>
    </row>
    <row r="2106" spans="1:2" x14ac:dyDescent="0.25">
      <c r="A2106" t="str">
        <v>successful</v>
      </c>
      <c r="B2106">
        <v>40</v>
      </c>
    </row>
    <row r="2107" spans="1:2" x14ac:dyDescent="0.25">
      <c r="A2107" t="str">
        <v>successful</v>
      </c>
      <c r="B2107">
        <v>44</v>
      </c>
    </row>
    <row r="2108" spans="1:2" x14ac:dyDescent="0.25">
      <c r="A2108" t="str">
        <v>successful</v>
      </c>
      <c r="B2108">
        <v>35</v>
      </c>
    </row>
    <row r="2109" spans="1:2" x14ac:dyDescent="0.25">
      <c r="A2109" t="str">
        <v>successful</v>
      </c>
      <c r="B2109">
        <v>63</v>
      </c>
    </row>
    <row r="2110" spans="1:2" x14ac:dyDescent="0.25">
      <c r="A2110" t="str">
        <v>successful</v>
      </c>
      <c r="B2110">
        <v>89</v>
      </c>
    </row>
    <row r="2111" spans="1:2" x14ac:dyDescent="0.25">
      <c r="A2111" t="str">
        <v>successful</v>
      </c>
      <c r="B2111">
        <v>15</v>
      </c>
    </row>
    <row r="2112" spans="1:2" x14ac:dyDescent="0.25">
      <c r="A2112" t="str">
        <v>successful</v>
      </c>
      <c r="B2112">
        <v>46</v>
      </c>
    </row>
    <row r="2113" spans="1:2" x14ac:dyDescent="0.25">
      <c r="A2113" t="str">
        <v>successful</v>
      </c>
      <c r="B2113">
        <v>33</v>
      </c>
    </row>
    <row r="2114" spans="1:2" x14ac:dyDescent="0.25">
      <c r="A2114" t="str">
        <v>successful</v>
      </c>
      <c r="B2114">
        <v>52</v>
      </c>
    </row>
    <row r="2115" spans="1:2" x14ac:dyDescent="0.25">
      <c r="A2115" t="str">
        <v>successful</v>
      </c>
      <c r="B2115">
        <v>7</v>
      </c>
    </row>
    <row r="2116" spans="1:2" x14ac:dyDescent="0.25">
      <c r="A2116" t="str">
        <v>successful</v>
      </c>
      <c r="B2116">
        <v>28</v>
      </c>
    </row>
    <row r="2117" spans="1:2" x14ac:dyDescent="0.25">
      <c r="A2117" t="str">
        <v>successful</v>
      </c>
      <c r="B2117">
        <v>11</v>
      </c>
    </row>
    <row r="2118" spans="1:2" x14ac:dyDescent="0.25">
      <c r="A2118" t="str">
        <v>successful</v>
      </c>
      <c r="B2118">
        <v>15</v>
      </c>
    </row>
    <row r="2119" spans="1:2" x14ac:dyDescent="0.25">
      <c r="A2119" t="str">
        <v>successful</v>
      </c>
      <c r="B2119">
        <v>30</v>
      </c>
    </row>
    <row r="2120" spans="1:2" x14ac:dyDescent="0.25">
      <c r="A2120" t="str">
        <v>successful</v>
      </c>
      <c r="B2120">
        <v>27</v>
      </c>
    </row>
    <row r="2121" spans="1:2" x14ac:dyDescent="0.25">
      <c r="A2121" t="str">
        <v>successful</v>
      </c>
      <c r="B2121">
        <v>28</v>
      </c>
    </row>
    <row r="2122" spans="1:2" x14ac:dyDescent="0.25">
      <c r="A2122" t="str">
        <v>successful</v>
      </c>
      <c r="B2122">
        <v>17</v>
      </c>
    </row>
    <row r="2123" spans="1:2" x14ac:dyDescent="0.25">
      <c r="A2123" t="str">
        <v>successful</v>
      </c>
      <c r="B2123">
        <v>50</v>
      </c>
    </row>
    <row r="2124" spans="1:2" x14ac:dyDescent="0.25">
      <c r="A2124" t="str">
        <v>successful</v>
      </c>
      <c r="B2124">
        <v>26</v>
      </c>
    </row>
    <row r="2125" spans="1:2" x14ac:dyDescent="0.25">
      <c r="A2125" t="str">
        <v>successful</v>
      </c>
      <c r="B2125">
        <v>88</v>
      </c>
    </row>
    <row r="2126" spans="1:2" x14ac:dyDescent="0.25">
      <c r="A2126" t="str">
        <v>successful</v>
      </c>
      <c r="B2126">
        <v>91</v>
      </c>
    </row>
    <row r="2127" spans="1:2" x14ac:dyDescent="0.25">
      <c r="A2127" t="str">
        <v>successful</v>
      </c>
      <c r="B2127">
        <v>3</v>
      </c>
    </row>
    <row r="2128" spans="1:2" x14ac:dyDescent="0.25">
      <c r="A2128" t="str">
        <v>successful</v>
      </c>
      <c r="B2128">
        <v>28</v>
      </c>
    </row>
    <row r="2129" spans="1:2" x14ac:dyDescent="0.25">
      <c r="A2129" t="str">
        <v>successful</v>
      </c>
      <c r="B2129">
        <v>77</v>
      </c>
    </row>
    <row r="2130" spans="1:2" x14ac:dyDescent="0.25">
      <c r="A2130" t="str">
        <v>successful</v>
      </c>
      <c r="B2130">
        <v>27</v>
      </c>
    </row>
    <row r="2131" spans="1:2" x14ac:dyDescent="0.25">
      <c r="A2131" t="str">
        <v>successful</v>
      </c>
      <c r="B2131">
        <v>107</v>
      </c>
    </row>
    <row r="2132" spans="1:2" x14ac:dyDescent="0.25">
      <c r="A2132" t="str">
        <v>successful</v>
      </c>
      <c r="B2132">
        <v>96</v>
      </c>
    </row>
    <row r="2133" spans="1:2" x14ac:dyDescent="0.25">
      <c r="A2133" t="str">
        <v>successful</v>
      </c>
      <c r="B2133">
        <v>56</v>
      </c>
    </row>
    <row r="2134" spans="1:2" x14ac:dyDescent="0.25">
      <c r="A2134" t="str">
        <v>successful</v>
      </c>
      <c r="B2134">
        <v>58</v>
      </c>
    </row>
    <row r="2135" spans="1:2" x14ac:dyDescent="0.25">
      <c r="A2135" t="str">
        <v>successful</v>
      </c>
      <c r="B2135">
        <v>15</v>
      </c>
    </row>
    <row r="2136" spans="1:2" x14ac:dyDescent="0.25">
      <c r="A2136" t="str">
        <v>successful</v>
      </c>
      <c r="B2136">
        <v>20</v>
      </c>
    </row>
    <row r="2137" spans="1:2" x14ac:dyDescent="0.25">
      <c r="A2137" t="str">
        <v>successful</v>
      </c>
      <c r="B2137">
        <v>38</v>
      </c>
    </row>
    <row r="2138" spans="1:2" x14ac:dyDescent="0.25">
      <c r="A2138" t="str">
        <v>successful</v>
      </c>
      <c r="B2138">
        <v>33</v>
      </c>
    </row>
    <row r="2139" spans="1:2" x14ac:dyDescent="0.25">
      <c r="A2139" t="str">
        <v>successful</v>
      </c>
      <c r="B2139">
        <v>57</v>
      </c>
    </row>
    <row r="2140" spans="1:2" x14ac:dyDescent="0.25">
      <c r="A2140" t="str">
        <v>successful</v>
      </c>
      <c r="B2140">
        <v>25</v>
      </c>
    </row>
    <row r="2141" spans="1:2" x14ac:dyDescent="0.25">
      <c r="A2141" t="str">
        <v>successful</v>
      </c>
      <c r="B2141">
        <v>14</v>
      </c>
    </row>
    <row r="2142" spans="1:2" x14ac:dyDescent="0.25">
      <c r="A2142" t="str">
        <v>successful</v>
      </c>
      <c r="B2142">
        <v>94</v>
      </c>
    </row>
    <row r="2143" spans="1:2" x14ac:dyDescent="0.25">
      <c r="A2143" t="str">
        <v>successful</v>
      </c>
      <c r="B2143">
        <v>59</v>
      </c>
    </row>
    <row r="2144" spans="1:2" x14ac:dyDescent="0.25">
      <c r="A2144" t="str">
        <v>successful</v>
      </c>
      <c r="B2144">
        <v>36</v>
      </c>
    </row>
    <row r="2145" spans="1:2" x14ac:dyDescent="0.25">
      <c r="A2145" t="str">
        <v>successful</v>
      </c>
      <c r="B2145">
        <v>115</v>
      </c>
    </row>
    <row r="2146" spans="1:2" x14ac:dyDescent="0.25">
      <c r="A2146" t="str">
        <v>successful</v>
      </c>
      <c r="B2146">
        <v>30</v>
      </c>
    </row>
    <row r="2147" spans="1:2" x14ac:dyDescent="0.25">
      <c r="A2147" t="str">
        <v>successful</v>
      </c>
      <c r="B2147">
        <v>52</v>
      </c>
    </row>
    <row r="2148" spans="1:2" x14ac:dyDescent="0.25">
      <c r="A2148" t="str">
        <v>successful</v>
      </c>
      <c r="B2148">
        <v>27</v>
      </c>
    </row>
    <row r="2149" spans="1:2" x14ac:dyDescent="0.25">
      <c r="A2149" t="str">
        <v>successful</v>
      </c>
      <c r="B2149">
        <v>24</v>
      </c>
    </row>
    <row r="2150" spans="1:2" x14ac:dyDescent="0.25">
      <c r="A2150" t="str">
        <v>successful</v>
      </c>
      <c r="B2150">
        <v>10</v>
      </c>
    </row>
    <row r="2151" spans="1:2" x14ac:dyDescent="0.25">
      <c r="A2151" t="str">
        <v>successful</v>
      </c>
      <c r="B2151">
        <v>30</v>
      </c>
    </row>
    <row r="2152" spans="1:2" x14ac:dyDescent="0.25">
      <c r="A2152" t="str">
        <v>successful</v>
      </c>
      <c r="B2152">
        <v>71</v>
      </c>
    </row>
    <row r="2153" spans="1:2" x14ac:dyDescent="0.25">
      <c r="A2153" t="str">
        <v>successful</v>
      </c>
      <c r="B2153">
        <v>10</v>
      </c>
    </row>
    <row r="2154" spans="1:2" x14ac:dyDescent="0.25">
      <c r="A2154" t="str">
        <v>successful</v>
      </c>
      <c r="B2154">
        <v>24</v>
      </c>
    </row>
    <row r="2155" spans="1:2" x14ac:dyDescent="0.25">
      <c r="A2155" t="str">
        <v>successful</v>
      </c>
      <c r="B2155">
        <v>38</v>
      </c>
    </row>
    <row r="2156" spans="1:2" x14ac:dyDescent="0.25">
      <c r="A2156" t="str">
        <v>successful</v>
      </c>
      <c r="B2156">
        <v>26</v>
      </c>
    </row>
    <row r="2157" spans="1:2" x14ac:dyDescent="0.25">
      <c r="A2157" t="str">
        <v>successful</v>
      </c>
      <c r="B2157">
        <v>19</v>
      </c>
    </row>
    <row r="2158" spans="1:2" x14ac:dyDescent="0.25">
      <c r="A2158" t="str">
        <v>successful</v>
      </c>
      <c r="B2158">
        <v>11</v>
      </c>
    </row>
    <row r="2159" spans="1:2" x14ac:dyDescent="0.25">
      <c r="A2159" t="str">
        <v>successful</v>
      </c>
      <c r="B2159">
        <v>27</v>
      </c>
    </row>
    <row r="2160" spans="1:2" x14ac:dyDescent="0.25">
      <c r="A2160" t="str">
        <v>successful</v>
      </c>
      <c r="B2160">
        <v>34</v>
      </c>
    </row>
    <row r="2161" spans="1:2" x14ac:dyDescent="0.25">
      <c r="A2161" t="str">
        <v>successful</v>
      </c>
      <c r="B2161">
        <v>20</v>
      </c>
    </row>
    <row r="2162" spans="1:2" x14ac:dyDescent="0.25">
      <c r="A2162" t="str">
        <v>successful</v>
      </c>
      <c r="B2162">
        <v>37</v>
      </c>
    </row>
    <row r="2163" spans="1:2" x14ac:dyDescent="0.25">
      <c r="A2163" t="str">
        <v>successful</v>
      </c>
      <c r="B2163">
        <v>20</v>
      </c>
    </row>
    <row r="2164" spans="1:2" x14ac:dyDescent="0.25">
      <c r="A2164" t="str">
        <v>successful</v>
      </c>
      <c r="B2164">
        <v>10</v>
      </c>
    </row>
    <row r="2165" spans="1:2" x14ac:dyDescent="0.25">
      <c r="A2165" t="str">
        <v>successful</v>
      </c>
      <c r="B2165">
        <v>26</v>
      </c>
    </row>
    <row r="2166" spans="1:2" x14ac:dyDescent="0.25">
      <c r="A2166" t="str">
        <v>successful</v>
      </c>
      <c r="B2166">
        <v>20</v>
      </c>
    </row>
    <row r="2167" spans="1:2" x14ac:dyDescent="0.25">
      <c r="A2167" t="str">
        <v>successful</v>
      </c>
      <c r="B2167">
        <v>46</v>
      </c>
    </row>
    <row r="2168" spans="1:2" x14ac:dyDescent="0.25">
      <c r="A2168" t="str">
        <v>successful</v>
      </c>
      <c r="B2168">
        <v>76</v>
      </c>
    </row>
    <row r="2169" spans="1:2" x14ac:dyDescent="0.25">
      <c r="A2169" t="str">
        <v>successful</v>
      </c>
      <c r="B2169">
        <v>41</v>
      </c>
    </row>
    <row r="2170" spans="1:2" x14ac:dyDescent="0.25">
      <c r="A2170" t="str">
        <v>successful</v>
      </c>
      <c r="B2170">
        <v>7</v>
      </c>
    </row>
    <row r="2171" spans="1:2" x14ac:dyDescent="0.25">
      <c r="A2171" t="str">
        <v>successful</v>
      </c>
      <c r="B2171">
        <v>49</v>
      </c>
    </row>
    <row r="2172" spans="1:2" x14ac:dyDescent="0.25">
      <c r="A2172" t="str">
        <v>successful</v>
      </c>
      <c r="B2172">
        <v>26</v>
      </c>
    </row>
    <row r="2173" spans="1:2" x14ac:dyDescent="0.25">
      <c r="A2173" t="str">
        <v>successful</v>
      </c>
      <c r="B2173">
        <v>65</v>
      </c>
    </row>
    <row r="2174" spans="1:2" x14ac:dyDescent="0.25">
      <c r="A2174" t="str">
        <v>successful</v>
      </c>
      <c r="B2174">
        <v>28</v>
      </c>
    </row>
    <row r="2175" spans="1:2" x14ac:dyDescent="0.25">
      <c r="A2175" t="str">
        <v>successful</v>
      </c>
      <c r="B2175">
        <v>8</v>
      </c>
    </row>
    <row r="2176" spans="1:2" x14ac:dyDescent="0.25">
      <c r="A2176" t="str">
        <v>successful</v>
      </c>
      <c r="B2176">
        <v>3</v>
      </c>
    </row>
    <row r="2177" spans="1:2" x14ac:dyDescent="0.25">
      <c r="A2177" t="str">
        <v>successful</v>
      </c>
      <c r="B2177">
        <v>9</v>
      </c>
    </row>
    <row r="2178" spans="1:2" x14ac:dyDescent="0.25">
      <c r="A2178" t="str">
        <v>successful</v>
      </c>
      <c r="B2178">
        <v>9</v>
      </c>
    </row>
    <row r="2179" spans="1:2" x14ac:dyDescent="0.25">
      <c r="A2179" t="str">
        <v>successful</v>
      </c>
      <c r="B2179">
        <v>20</v>
      </c>
    </row>
    <row r="2180" spans="1:2" x14ac:dyDescent="0.25">
      <c r="A2180" t="str">
        <v>successful</v>
      </c>
      <c r="B2180">
        <v>57</v>
      </c>
    </row>
    <row r="2181" spans="1:2" x14ac:dyDescent="0.25">
      <c r="A2181" t="str">
        <v>successful</v>
      </c>
      <c r="B2181">
        <v>8</v>
      </c>
    </row>
    <row r="2182" spans="1:2" x14ac:dyDescent="0.25">
      <c r="A2182" t="str">
        <v>successful</v>
      </c>
      <c r="B2182">
        <v>14</v>
      </c>
    </row>
    <row r="2183" spans="1:2" x14ac:dyDescent="0.25">
      <c r="A2183" t="str">
        <v>successful</v>
      </c>
      <c r="B2183">
        <v>17</v>
      </c>
    </row>
    <row r="2184" spans="1:2" x14ac:dyDescent="0.25">
      <c r="A2184" t="str">
        <v>successful</v>
      </c>
      <c r="B2184">
        <v>100</v>
      </c>
    </row>
    <row r="2185" spans="1:2" x14ac:dyDescent="0.25">
      <c r="A2185" t="str">
        <v>successful</v>
      </c>
      <c r="B2185">
        <v>32</v>
      </c>
    </row>
    <row r="2186" spans="1:2" x14ac:dyDescent="0.25">
      <c r="A2186" t="str">
        <v>successful</v>
      </c>
      <c r="B2186">
        <v>3</v>
      </c>
    </row>
  </sheetData>
  <conditionalFormatting sqref="A1:A1048576">
    <cfRule type="containsText" dxfId="8" priority="3" operator="containsText" text="successful">
      <formula>NOT(ISERROR(SEARCH("successful",A1)))</formula>
    </cfRule>
  </conditionalFormatting>
  <conditionalFormatting sqref="C1:C1048576">
    <cfRule type="containsText" dxfId="7" priority="2" operator="containsText" text="canceled">
      <formula>NOT(ISERROR(SEARCH("canceled",C1)))</formula>
    </cfRule>
    <cfRule type="containsText" dxfId="6" priority="1" operator="containsText" text="failed">
      <formula>NOT(ISERROR(SEARCH("failed",C1)))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Table</vt:lpstr>
      <vt:lpstr>Category Stats</vt:lpstr>
      <vt:lpstr>Subcategory Stats</vt:lpstr>
      <vt:lpstr>Outcomes Based on Launch Date</vt:lpstr>
      <vt:lpstr>Bonus-Goal Outcomes</vt:lpstr>
      <vt:lpstr>Bonus-Summary Statistics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E. Rojas S.</cp:lastModifiedBy>
  <dcterms:created xsi:type="dcterms:W3CDTF">2017-04-20T15:17:24Z</dcterms:created>
  <dcterms:modified xsi:type="dcterms:W3CDTF">2020-12-21T12:03:04Z</dcterms:modified>
</cp:coreProperties>
</file>