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.LuisEvelioRestrepoGarcia/datosRecopilador/"/>
    </mc:Choice>
  </mc:AlternateContent>
  <xr:revisionPtr revIDLastSave="0" documentId="13_ncr:1_{45D5B1C1-2A74-354A-9103-E6AB8A559C4D}" xr6:coauthVersionLast="36" xr6:coauthVersionMax="36" xr10:uidLastSave="{00000000-0000-0000-0000-000000000000}"/>
  <bookViews>
    <workbookView xWindow="-38400" yWindow="-5140" windowWidth="38400" windowHeight="20120" tabRatio="500" xr2:uid="{00000000-000D-0000-FFFF-FFFF00000000}"/>
  </bookViews>
  <sheets>
    <sheet name="datosTotalesparaGompertzDpto" sheetId="1" r:id="rId1"/>
    <sheet name="datosTotalesparaGompertzManizal" sheetId="2" r:id="rId2"/>
    <sheet name="datosTotalesparaGompertzCol" sheetId="3" r:id="rId3"/>
  </sheets>
  <definedNames>
    <definedName name="solver_adj" localSheetId="2" hidden="1">datosTotalesparaGompertzCol!$C$6:$E$6</definedName>
    <definedName name="solver_adj" localSheetId="0" hidden="1">datosTotalesparaGompertzDpto!$C$6:$E$6</definedName>
    <definedName name="solver_adj" localSheetId="1" hidden="1">datosTotalesparaGompertzManizal!$C$6:$E$6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opt" localSheetId="2" hidden="1">datosTotalesparaGompertzCol!$F$157</definedName>
    <definedName name="solver_opt" localSheetId="0" hidden="1">datosTotalesparaGompertzDpto!$F$157</definedName>
    <definedName name="solver_opt" localSheetId="1" hidden="1">datosTotalesparaGompertzManizal!$F$157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2</definedName>
    <definedName name="solver_ver" localSheetId="0" hidden="1">2</definedName>
    <definedName name="solver_ver" localSheetId="1" hidden="1">2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1" i="1" l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0" i="3" l="1"/>
  <c r="F10" i="3" s="1"/>
  <c r="F157" i="3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F157" i="2" l="1"/>
  <c r="E10" i="1"/>
  <c r="F10" i="1" s="1"/>
  <c r="F157" i="1" s="1"/>
</calcChain>
</file>

<file path=xl/sharedStrings.xml><?xml version="1.0" encoding="utf-8"?>
<sst xmlns="http://schemas.openxmlformats.org/spreadsheetml/2006/main" count="58" uniqueCount="20">
  <si>
    <t>Población</t>
  </si>
  <si>
    <t xml:space="preserve">Tasa de </t>
  </si>
  <si>
    <t>Período de</t>
  </si>
  <si>
    <t>Normalizada</t>
  </si>
  <si>
    <t>penetración</t>
  </si>
  <si>
    <t>incubación</t>
  </si>
  <si>
    <t>Pendiente</t>
  </si>
  <si>
    <t>real</t>
  </si>
  <si>
    <t>estimado</t>
  </si>
  <si>
    <t>Crecimiento</t>
  </si>
  <si>
    <t>estimada</t>
  </si>
  <si>
    <t>(días)</t>
  </si>
  <si>
    <t>a</t>
  </si>
  <si>
    <t>b</t>
  </si>
  <si>
    <t>k</t>
  </si>
  <si>
    <t>Fecha de notificación</t>
  </si>
  <si>
    <t>Día número</t>
  </si>
  <si>
    <t>Penetración real</t>
  </si>
  <si>
    <t>Penetración (Gompertz)</t>
  </si>
  <si>
    <t>0.0065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</si>
</sst>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yyyy\-mm\-dd\ hh:mm:ss"/>
  </numFmts>
  <fonts count="6" x14ac:knownFonts="1">
    <font>
      <sz val="10"/>
      <name val="Arial"/>
      <family val="2"/>
    </font>
    <font>
      <sz val="1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5308D"/>
        <bgColor rgb="FF333333"/>
      </patternFill>
    </fill>
    <fill>
      <patternFill patternType="solid">
        <fgColor rgb="FF729FCF"/>
        <bgColor rgb="FF969696"/>
      </patternFill>
    </fill>
    <fill>
      <patternFill patternType="solid">
        <fgColor rgb="FFF10D0C"/>
        <bgColor rgb="FF993300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4" borderId="2" xfId="0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1" fillId="0" borderId="0" xfId="1" applyNumberFormat="1"/>
    <xf numFmtId="0" fontId="5" fillId="0" borderId="10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Caldas</a:t>
            </a:r>
            <a:r>
              <a:rPr lang="es-ES_tradnl" baseline="0"/>
              <a:t> </a:t>
            </a:r>
          </a:p>
          <a:p>
            <a:pPr>
              <a:defRPr/>
            </a:pPr>
            <a:r>
              <a:rPr lang="es-ES_tradnl" baseline="0"/>
              <a:t>Penetración Gompetz CoV-2</a:t>
            </a:r>
          </a:p>
          <a:p>
            <a:pPr>
              <a:defRPr/>
            </a:pPr>
            <a:r>
              <a:rPr lang="es-ES_tradnl" baseline="0"/>
              <a:t>02 Marzo/2020 a 26 julio/2020</a:t>
            </a:r>
          </a:p>
          <a:p>
            <a:pPr>
              <a:defRPr/>
            </a:pPr>
            <a:r>
              <a:rPr lang="es-ES_tradnl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datosTotalesparaGompertzDpto!$D$9</c:f>
              <c:strCache>
                <c:ptCount val="1"/>
                <c:pt idx="0">
                  <c:v>Penetración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datosTotalesparaGompertzDpto!$C$10:$C$156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datosTotalesparaGompertzDpto!$D$10:$D$156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1.5360983102918589E-3</c:v>
                </c:pt>
                <c:pt idx="11">
                  <c:v>1.5360983102918589E-3</c:v>
                </c:pt>
                <c:pt idx="12">
                  <c:v>1.5360983102918589E-3</c:v>
                </c:pt>
                <c:pt idx="13">
                  <c:v>1.5360983102918589E-3</c:v>
                </c:pt>
                <c:pt idx="14">
                  <c:v>1.5360983102918589E-3</c:v>
                </c:pt>
                <c:pt idx="15">
                  <c:v>3.0721966205837169E-3</c:v>
                </c:pt>
                <c:pt idx="16">
                  <c:v>4.608294930875576E-3</c:v>
                </c:pt>
                <c:pt idx="17">
                  <c:v>1.075268817204301E-2</c:v>
                </c:pt>
                <c:pt idx="18">
                  <c:v>1.075268817204301E-2</c:v>
                </c:pt>
                <c:pt idx="19">
                  <c:v>1.3824884792626731E-2</c:v>
                </c:pt>
                <c:pt idx="20">
                  <c:v>1.689708141321045E-2</c:v>
                </c:pt>
                <c:pt idx="21">
                  <c:v>1.689708141321045E-2</c:v>
                </c:pt>
                <c:pt idx="22">
                  <c:v>1.9969278033794158E-2</c:v>
                </c:pt>
                <c:pt idx="23">
                  <c:v>2.150537634408602E-2</c:v>
                </c:pt>
                <c:pt idx="24">
                  <c:v>2.3041474654377881E-2</c:v>
                </c:pt>
                <c:pt idx="25">
                  <c:v>2.3041474654377881E-2</c:v>
                </c:pt>
                <c:pt idx="26">
                  <c:v>2.61136712749616E-2</c:v>
                </c:pt>
                <c:pt idx="27">
                  <c:v>2.61136712749616E-2</c:v>
                </c:pt>
                <c:pt idx="28">
                  <c:v>3.3794162826420893E-2</c:v>
                </c:pt>
                <c:pt idx="29">
                  <c:v>4.3010752688172053E-2</c:v>
                </c:pt>
                <c:pt idx="30">
                  <c:v>4.4546850998463901E-2</c:v>
                </c:pt>
                <c:pt idx="31">
                  <c:v>4.7619047619047623E-2</c:v>
                </c:pt>
                <c:pt idx="32">
                  <c:v>4.9155145929339478E-2</c:v>
                </c:pt>
                <c:pt idx="33">
                  <c:v>5.0691244239631339E-2</c:v>
                </c:pt>
                <c:pt idx="34">
                  <c:v>5.2227342549923193E-2</c:v>
                </c:pt>
                <c:pt idx="35">
                  <c:v>5.5299539170506923E-2</c:v>
                </c:pt>
                <c:pt idx="36">
                  <c:v>5.5299539170506923E-2</c:v>
                </c:pt>
                <c:pt idx="37">
                  <c:v>5.683563748079877E-2</c:v>
                </c:pt>
                <c:pt idx="38">
                  <c:v>5.9907834101382493E-2</c:v>
                </c:pt>
                <c:pt idx="39">
                  <c:v>6.7588325652841785E-2</c:v>
                </c:pt>
                <c:pt idx="40">
                  <c:v>6.7588325652841785E-2</c:v>
                </c:pt>
                <c:pt idx="41">
                  <c:v>7.0660522273425494E-2</c:v>
                </c:pt>
                <c:pt idx="42">
                  <c:v>7.3732718894009217E-2</c:v>
                </c:pt>
                <c:pt idx="43">
                  <c:v>8.1413210445468509E-2</c:v>
                </c:pt>
                <c:pt idx="44">
                  <c:v>8.1413210445468509E-2</c:v>
                </c:pt>
                <c:pt idx="45">
                  <c:v>8.1413210445468509E-2</c:v>
                </c:pt>
                <c:pt idx="46">
                  <c:v>8.1413210445468509E-2</c:v>
                </c:pt>
                <c:pt idx="47">
                  <c:v>8.1413210445468509E-2</c:v>
                </c:pt>
                <c:pt idx="48">
                  <c:v>8.1413210445468509E-2</c:v>
                </c:pt>
                <c:pt idx="49">
                  <c:v>8.294930875576037E-2</c:v>
                </c:pt>
                <c:pt idx="50">
                  <c:v>8.4485407066052232E-2</c:v>
                </c:pt>
                <c:pt idx="51">
                  <c:v>8.6021505376344093E-2</c:v>
                </c:pt>
                <c:pt idx="52">
                  <c:v>8.755760368663594E-2</c:v>
                </c:pt>
                <c:pt idx="53">
                  <c:v>9.0629800307219663E-2</c:v>
                </c:pt>
                <c:pt idx="54">
                  <c:v>9.0629800307219663E-2</c:v>
                </c:pt>
                <c:pt idx="55">
                  <c:v>0.1044546850998464</c:v>
                </c:pt>
                <c:pt idx="56">
                  <c:v>0.109062980030722</c:v>
                </c:pt>
                <c:pt idx="57">
                  <c:v>0.12135176651305681</c:v>
                </c:pt>
                <c:pt idx="58">
                  <c:v>0.1290322580645161</c:v>
                </c:pt>
                <c:pt idx="59">
                  <c:v>0.1290322580645161</c:v>
                </c:pt>
                <c:pt idx="60">
                  <c:v>0.1351766513056836</c:v>
                </c:pt>
                <c:pt idx="61">
                  <c:v>0.15053763440860221</c:v>
                </c:pt>
                <c:pt idx="62">
                  <c:v>0.15207373271889399</c:v>
                </c:pt>
                <c:pt idx="63">
                  <c:v>0.15360983102918591</c:v>
                </c:pt>
                <c:pt idx="64">
                  <c:v>0.15514592933947771</c:v>
                </c:pt>
                <c:pt idx="65">
                  <c:v>0.1597542242703533</c:v>
                </c:pt>
                <c:pt idx="66">
                  <c:v>0.16282642089093699</c:v>
                </c:pt>
                <c:pt idx="67">
                  <c:v>0.16589861751152071</c:v>
                </c:pt>
                <c:pt idx="68">
                  <c:v>0.17204301075268821</c:v>
                </c:pt>
                <c:pt idx="69">
                  <c:v>0.17511520737327191</c:v>
                </c:pt>
                <c:pt idx="70">
                  <c:v>0.17511520737327191</c:v>
                </c:pt>
                <c:pt idx="71">
                  <c:v>0.18433179723502299</c:v>
                </c:pt>
                <c:pt idx="72">
                  <c:v>0.18433179723502299</c:v>
                </c:pt>
                <c:pt idx="73">
                  <c:v>0.18586789554531491</c:v>
                </c:pt>
                <c:pt idx="74">
                  <c:v>0.19354838709677419</c:v>
                </c:pt>
                <c:pt idx="75">
                  <c:v>0.19354838709677419</c:v>
                </c:pt>
                <c:pt idx="76">
                  <c:v>0.19354838709677419</c:v>
                </c:pt>
                <c:pt idx="77">
                  <c:v>0.19354838709677419</c:v>
                </c:pt>
                <c:pt idx="78">
                  <c:v>0.19508448540706599</c:v>
                </c:pt>
                <c:pt idx="79">
                  <c:v>0.19662058371735791</c:v>
                </c:pt>
                <c:pt idx="80">
                  <c:v>0.20430107526881719</c:v>
                </c:pt>
                <c:pt idx="81">
                  <c:v>0.2089093701996928</c:v>
                </c:pt>
                <c:pt idx="82">
                  <c:v>0.2119815668202765</c:v>
                </c:pt>
                <c:pt idx="83">
                  <c:v>0.2119815668202765</c:v>
                </c:pt>
                <c:pt idx="84">
                  <c:v>0.2119815668202765</c:v>
                </c:pt>
                <c:pt idx="85">
                  <c:v>0.21658986175115211</c:v>
                </c:pt>
                <c:pt idx="86">
                  <c:v>0.2227342549923195</c:v>
                </c:pt>
                <c:pt idx="87">
                  <c:v>0.23195084485407069</c:v>
                </c:pt>
                <c:pt idx="88">
                  <c:v>0.24731182795698919</c:v>
                </c:pt>
                <c:pt idx="89">
                  <c:v>0.24731182795698919</c:v>
                </c:pt>
                <c:pt idx="90">
                  <c:v>0.24731182795698919</c:v>
                </c:pt>
                <c:pt idx="91">
                  <c:v>0.25499231950844847</c:v>
                </c:pt>
                <c:pt idx="92">
                  <c:v>0.26728110599078342</c:v>
                </c:pt>
                <c:pt idx="93">
                  <c:v>0.27649769585253459</c:v>
                </c:pt>
                <c:pt idx="94">
                  <c:v>0.28110599078341009</c:v>
                </c:pt>
                <c:pt idx="95">
                  <c:v>0.28878648233486942</c:v>
                </c:pt>
                <c:pt idx="96">
                  <c:v>0.29493087557603692</c:v>
                </c:pt>
                <c:pt idx="97">
                  <c:v>0.29493087557603692</c:v>
                </c:pt>
                <c:pt idx="98">
                  <c:v>0.29953917050691242</c:v>
                </c:pt>
                <c:pt idx="99">
                  <c:v>0.30107526881720431</c:v>
                </c:pt>
                <c:pt idx="100">
                  <c:v>0.31182795698924731</c:v>
                </c:pt>
                <c:pt idx="101">
                  <c:v>0.32718894009216593</c:v>
                </c:pt>
                <c:pt idx="102">
                  <c:v>0.34408602150537643</c:v>
                </c:pt>
                <c:pt idx="103">
                  <c:v>0.34869431643625193</c:v>
                </c:pt>
                <c:pt idx="104">
                  <c:v>0.34869431643625193</c:v>
                </c:pt>
                <c:pt idx="105">
                  <c:v>0.35330261136712748</c:v>
                </c:pt>
                <c:pt idx="106">
                  <c:v>0.36098310291858682</c:v>
                </c:pt>
                <c:pt idx="107">
                  <c:v>0.3686635944700461</c:v>
                </c:pt>
                <c:pt idx="108">
                  <c:v>0.37019969278033787</c:v>
                </c:pt>
                <c:pt idx="109">
                  <c:v>0.37788018433179721</c:v>
                </c:pt>
                <c:pt idx="110">
                  <c:v>0.3794162826420891</c:v>
                </c:pt>
                <c:pt idx="111">
                  <c:v>0.3794162826420891</c:v>
                </c:pt>
                <c:pt idx="112">
                  <c:v>0.38248847926267282</c:v>
                </c:pt>
                <c:pt idx="113">
                  <c:v>0.39324116743471582</c:v>
                </c:pt>
                <c:pt idx="114">
                  <c:v>0.39477726574500771</c:v>
                </c:pt>
                <c:pt idx="115">
                  <c:v>0.39938556067588332</c:v>
                </c:pt>
                <c:pt idx="116">
                  <c:v>0.41013824884792632</c:v>
                </c:pt>
                <c:pt idx="117">
                  <c:v>0.41474654377880182</c:v>
                </c:pt>
                <c:pt idx="118">
                  <c:v>0.41628264208909371</c:v>
                </c:pt>
                <c:pt idx="119">
                  <c:v>0.42242703533026121</c:v>
                </c:pt>
                <c:pt idx="120">
                  <c:v>0.43164362519201233</c:v>
                </c:pt>
                <c:pt idx="121">
                  <c:v>0.44854070660522272</c:v>
                </c:pt>
                <c:pt idx="122">
                  <c:v>0.45468509984639022</c:v>
                </c:pt>
                <c:pt idx="123">
                  <c:v>0.45929339477726572</c:v>
                </c:pt>
                <c:pt idx="124">
                  <c:v>0.46082949308755761</c:v>
                </c:pt>
                <c:pt idx="125">
                  <c:v>0.46082949308755761</c:v>
                </c:pt>
                <c:pt idx="126">
                  <c:v>0.46543778801843322</c:v>
                </c:pt>
                <c:pt idx="127">
                  <c:v>0.47772657450076811</c:v>
                </c:pt>
                <c:pt idx="128">
                  <c:v>0.5161290322580645</c:v>
                </c:pt>
                <c:pt idx="129">
                  <c:v>0.5376344086021505</c:v>
                </c:pt>
                <c:pt idx="130">
                  <c:v>0.62519201228878651</c:v>
                </c:pt>
                <c:pt idx="131">
                  <c:v>0.6374807987711214</c:v>
                </c:pt>
                <c:pt idx="132">
                  <c:v>0.63901689708141318</c:v>
                </c:pt>
                <c:pt idx="133">
                  <c:v>0.65284178187403996</c:v>
                </c:pt>
                <c:pt idx="134">
                  <c:v>0.71582181259600619</c:v>
                </c:pt>
                <c:pt idx="135">
                  <c:v>0.73886328725038397</c:v>
                </c:pt>
                <c:pt idx="136">
                  <c:v>0.76190476190476186</c:v>
                </c:pt>
                <c:pt idx="137">
                  <c:v>0.80491551459293398</c:v>
                </c:pt>
                <c:pt idx="138">
                  <c:v>0.82181259600614442</c:v>
                </c:pt>
                <c:pt idx="139">
                  <c:v>0.87711213517665132</c:v>
                </c:pt>
                <c:pt idx="140">
                  <c:v>0.90015360983102921</c:v>
                </c:pt>
                <c:pt idx="141">
                  <c:v>0.96466973886328722</c:v>
                </c:pt>
                <c:pt idx="142">
                  <c:v>0.98003072196620589</c:v>
                </c:pt>
                <c:pt idx="143">
                  <c:v>0.989247311827957</c:v>
                </c:pt>
                <c:pt idx="144">
                  <c:v>0.99385560675883255</c:v>
                </c:pt>
                <c:pt idx="145">
                  <c:v>1</c:v>
                </c:pt>
                <c:pt idx="1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5-2C41-99C3-AE7026B9B0C5}"/>
            </c:ext>
          </c:extLst>
        </c:ser>
        <c:ser>
          <c:idx val="1"/>
          <c:order val="1"/>
          <c:tx>
            <c:strRef>
              <c:f>datosTotalesparaGompertzDpto!$E$9</c:f>
              <c:strCache>
                <c:ptCount val="1"/>
                <c:pt idx="0">
                  <c:v>Penetración (Gompertz)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datosTotalesparaGompertzDpto!$C$10:$C$156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datosTotalesparaGompertzDpto!$E$10:$E$156</c:f>
              <c:numCache>
                <c:formatCode>0.00%</c:formatCode>
                <c:ptCount val="147"/>
                <c:pt idx="0">
                  <c:v>1.4381841274445866E-2</c:v>
                </c:pt>
                <c:pt idx="1">
                  <c:v>1.4894880389236977E-2</c:v>
                </c:pt>
                <c:pt idx="2">
                  <c:v>1.5424676084239244E-2</c:v>
                </c:pt>
                <c:pt idx="3">
                  <c:v>1.5971720941040771E-2</c:v>
                </c:pt>
                <c:pt idx="4">
                  <c:v>1.6536520234044599E-2</c:v>
                </c:pt>
                <c:pt idx="5">
                  <c:v>1.7119592204233064E-2</c:v>
                </c:pt>
                <c:pt idx="6">
                  <c:v>1.7721468337400077E-2</c:v>
                </c:pt>
                <c:pt idx="7">
                  <c:v>1.8342693646890437E-2</c:v>
                </c:pt>
                <c:pt idx="8">
                  <c:v>1.8983826960882577E-2</c:v>
                </c:pt>
                <c:pt idx="9">
                  <c:v>1.9645441214252914E-2</c:v>
                </c:pt>
                <c:pt idx="10">
                  <c:v>2.0328123745057339E-2</c:v>
                </c:pt>
                <c:pt idx="11">
                  <c:v>2.103247659566659E-2</c:v>
                </c:pt>
                <c:pt idx="12">
                  <c:v>2.1759116818590538E-2</c:v>
                </c:pt>
                <c:pt idx="13">
                  <c:v>2.2508676787026231E-2</c:v>
                </c:pt>
                <c:pt idx="14">
                  <c:v>2.3281804510163918E-2</c:v>
                </c:pt>
                <c:pt idx="15">
                  <c:v>2.4079163953284764E-2</c:v>
                </c:pt>
                <c:pt idx="16">
                  <c:v>2.4901435362683008E-2</c:v>
                </c:pt>
                <c:pt idx="17">
                  <c:v>2.5749315595444366E-2</c:v>
                </c:pt>
                <c:pt idx="18">
                  <c:v>2.6623518454113516E-2</c:v>
                </c:pt>
                <c:pt idx="19">
                  <c:v>2.7524775026279379E-2</c:v>
                </c:pt>
                <c:pt idx="20">
                  <c:v>2.8453834029110493E-2</c:v>
                </c:pt>
                <c:pt idx="21">
                  <c:v>2.9411462158867537E-2</c:v>
                </c:pt>
                <c:pt idx="22">
                  <c:v>3.0398444445423403E-2</c:v>
                </c:pt>
                <c:pt idx="23">
                  <c:v>3.1415584611816684E-2</c:v>
                </c:pt>
                <c:pt idx="24">
                  <c:v>3.2463705438867008E-2</c:v>
                </c:pt>
                <c:pt idx="25">
                  <c:v>3.3543649134876515E-2</c:v>
                </c:pt>
                <c:pt idx="26">
                  <c:v>3.4656277710443863E-2</c:v>
                </c:pt>
                <c:pt idx="27">
                  <c:v>3.5802473358413557E-2</c:v>
                </c:pt>
                <c:pt idx="28">
                  <c:v>3.6983138838985283E-2</c:v>
                </c:pt>
                <c:pt idx="29">
                  <c:v>3.8199197870003608E-2</c:v>
                </c:pt>
                <c:pt idx="30">
                  <c:v>3.9451595522450915E-2</c:v>
                </c:pt>
                <c:pt idx="31">
                  <c:v>4.0741298621162554E-2</c:v>
                </c:pt>
                <c:pt idx="32">
                  <c:v>4.2069296150783732E-2</c:v>
                </c:pt>
                <c:pt idx="33">
                  <c:v>4.343659966698693E-2</c:v>
                </c:pt>
                <c:pt idx="34">
                  <c:v>4.4844243712965484E-2</c:v>
                </c:pt>
                <c:pt idx="35">
                  <c:v>4.6293286241220054E-2</c:v>
                </c:pt>
                <c:pt idx="36">
                  <c:v>4.7784809040653277E-2</c:v>
                </c:pt>
                <c:pt idx="37">
                  <c:v>4.9319918168984511E-2</c:v>
                </c:pt>
                <c:pt idx="38">
                  <c:v>5.0899744390499053E-2</c:v>
                </c:pt>
                <c:pt idx="39">
                  <c:v>5.2525443619141819E-2</c:v>
                </c:pt>
                <c:pt idx="40">
                  <c:v>5.41981973669661E-2</c:v>
                </c:pt>
                <c:pt idx="41">
                  <c:v>5.5919213197945551E-2</c:v>
                </c:pt>
                <c:pt idx="42">
                  <c:v>5.768972518715796E-2</c:v>
                </c:pt>
                <c:pt idx="43">
                  <c:v>5.9510994385345704E-2</c:v>
                </c:pt>
                <c:pt idx="44">
                  <c:v>6.1384309288859219E-2</c:v>
                </c:pt>
                <c:pt idx="45">
                  <c:v>6.3310986314985995E-2</c:v>
                </c:pt>
                <c:pt idx="46">
                  <c:v>6.5292370282668211E-2</c:v>
                </c:pt>
                <c:pt idx="47">
                  <c:v>6.7329834898608318E-2</c:v>
                </c:pt>
                <c:pt idx="48">
                  <c:v>6.9424783248764499E-2</c:v>
                </c:pt>
                <c:pt idx="49">
                  <c:v>7.1578648295232278E-2</c:v>
                </c:pt>
                <c:pt idx="50">
                  <c:v>7.3792893378508626E-2</c:v>
                </c:pt>
                <c:pt idx="51">
                  <c:v>7.6069012725135846E-2</c:v>
                </c:pt>
                <c:pt idx="52">
                  <c:v>7.8408531960716357E-2</c:v>
                </c:pt>
                <c:pt idx="53">
                  <c:v>8.0813008628292285E-2</c:v>
                </c:pt>
                <c:pt idx="54">
                  <c:v>8.328403271208025E-2</c:v>
                </c:pt>
                <c:pt idx="55">
                  <c:v>8.5823227166550539E-2</c:v>
                </c:pt>
                <c:pt idx="56">
                  <c:v>8.8432248450837012E-2</c:v>
                </c:pt>
                <c:pt idx="57">
                  <c:v>9.1112787068465845E-2</c:v>
                </c:pt>
                <c:pt idx="58">
                  <c:v>9.3866568112386459E-2</c:v>
                </c:pt>
                <c:pt idx="59">
                  <c:v>9.6695351815287545E-2</c:v>
                </c:pt>
                <c:pt idx="60">
                  <c:v>9.9600934105178757E-2</c:v>
                </c:pt>
                <c:pt idx="61">
                  <c:v>0.10258514716621926</c:v>
                </c:pt>
                <c:pt idx="62">
                  <c:v>0.10564986000477031</c:v>
                </c:pt>
                <c:pt idx="63">
                  <c:v>0.10879697902064597</c:v>
                </c:pt>
                <c:pt idx="64">
                  <c:v>0.11202844858354168</c:v>
                </c:pt>
                <c:pt idx="65">
                  <c:v>0.11534625161460813</c:v>
                </c:pt>
                <c:pt idx="66">
                  <c:v>0.11875241017314317</c:v>
                </c:pt>
                <c:pt idx="67">
                  <c:v>0.12224898604837493</c:v>
                </c:pt>
                <c:pt idx="68">
                  <c:v>0.12583808135629748</c:v>
                </c:pt>
                <c:pt idx="69">
                  <c:v>0.12952183914152998</c:v>
                </c:pt>
                <c:pt idx="70">
                  <c:v>0.13330244398416066</c:v>
                </c:pt>
                <c:pt idx="71">
                  <c:v>0.13718212261153934</c:v>
                </c:pt>
                <c:pt idx="72">
                  <c:v>0.14116314451497888</c:v>
                </c:pt>
                <c:pt idx="73">
                  <c:v>0.14524782257132338</c:v>
                </c:pt>
                <c:pt idx="74">
                  <c:v>0.14943851366934122</c:v>
                </c:pt>
                <c:pt idx="75">
                  <c:v>0.1537376193408963</c:v>
                </c:pt>
                <c:pt idx="76">
                  <c:v>0.1581475863968537</c:v>
                </c:pt>
                <c:pt idx="77">
                  <c:v>0.16267090756766847</c:v>
                </c:pt>
                <c:pt idx="78">
                  <c:v>0.16731012214860677</c:v>
                </c:pt>
                <c:pt idx="79">
                  <c:v>0.17206781664954948</c:v>
                </c:pt>
                <c:pt idx="80">
                  <c:v>0.17694662544932313</c:v>
                </c:pt>
                <c:pt idx="81">
                  <c:v>0.18194923145450029</c:v>
                </c:pt>
                <c:pt idx="82">
                  <c:v>0.18707836676261294</c:v>
                </c:pt>
                <c:pt idx="83">
                  <c:v>0.1923368133297213</c:v>
                </c:pt>
                <c:pt idx="84">
                  <c:v>0.19772740364226829</c:v>
                </c:pt>
                <c:pt idx="85">
                  <c:v>0.20325302139316878</c:v>
                </c:pt>
                <c:pt idx="86">
                  <c:v>0.20891660216205377</c:v>
                </c:pt>
                <c:pt idx="87">
                  <c:v>0.21472113409961319</c:v>
                </c:pt>
                <c:pt idx="88">
                  <c:v>0.22066965861596216</c:v>
                </c:pt>
                <c:pt idx="89">
                  <c:v>0.22676527107296127</c:v>
                </c:pt>
                <c:pt idx="90">
                  <c:v>0.23301112148041569</c:v>
                </c:pt>
                <c:pt idx="91">
                  <c:v>0.23941041519608228</c:v>
                </c:pt>
                <c:pt idx="92">
                  <c:v>0.24596641362940053</c:v>
                </c:pt>
                <c:pt idx="93">
                  <c:v>0.25268243494887593</c:v>
                </c:pt>
                <c:pt idx="94">
                  <c:v>0.25956185479303079</c:v>
                </c:pt>
                <c:pt idx="95">
                  <c:v>0.26660810698483794</c:v>
                </c:pt>
                <c:pt idx="96">
                  <c:v>0.27382468424955619</c:v>
                </c:pt>
                <c:pt idx="97">
                  <c:v>0.28121513893588229</c:v>
                </c:pt>
                <c:pt idx="98">
                  <c:v>0.28878308374032041</c:v>
                </c:pt>
                <c:pt idx="99">
                  <c:v>0.29653219243469447</c:v>
                </c:pt>
                <c:pt idx="100">
                  <c:v>0.30446620059669777</c:v>
                </c:pt>
                <c:pt idx="101">
                  <c:v>0.31258890634339115</c:v>
                </c:pt>
                <c:pt idx="102">
                  <c:v>0.32090417106755348</c:v>
                </c:pt>
                <c:pt idx="103">
                  <c:v>0.32941592017678545</c:v>
                </c:pt>
                <c:pt idx="104">
                  <c:v>0.33812814383526557</c:v>
                </c:pt>
                <c:pt idx="105">
                  <c:v>0.34704489770806174</c:v>
                </c:pt>
                <c:pt idx="106">
                  <c:v>0.35617030370788716</c:v>
                </c:pt>
                <c:pt idx="107">
                  <c:v>0.36550855074419969</c:v>
                </c:pt>
                <c:pt idx="108">
                  <c:v>0.37506389547453745</c:v>
                </c:pt>
                <c:pt idx="109">
                  <c:v>0.3848406630579837</c:v>
                </c:pt>
                <c:pt idx="110">
                  <c:v>0.39484324791063746</c:v>
                </c:pt>
                <c:pt idx="111">
                  <c:v>0.40507611446299935</c:v>
                </c:pt>
                <c:pt idx="112">
                  <c:v>0.41554379791913537</c:v>
                </c:pt>
                <c:pt idx="113">
                  <c:v>0.42625090501751622</c:v>
                </c:pt>
                <c:pt idx="114">
                  <c:v>0.43720211479341142</c:v>
                </c:pt>
                <c:pt idx="115">
                  <c:v>0.44840217934271748</c:v>
                </c:pt>
                <c:pt idx="116">
                  <c:v>0.4598559245870949</c:v>
                </c:pt>
                <c:pt idx="117">
                  <c:v>0.47156825104029615</c:v>
                </c:pt>
                <c:pt idx="118">
                  <c:v>0.48354413457555995</c:v>
                </c:pt>
                <c:pt idx="119">
                  <c:v>0.49578862719394573</c:v>
                </c:pt>
                <c:pt idx="120">
                  <c:v>0.50830685779346707</c:v>
                </c:pt>
                <c:pt idx="121">
                  <c:v>0.52110403293891649</c:v>
                </c:pt>
                <c:pt idx="122">
                  <c:v>0.5341854376322327</c:v>
                </c:pt>
                <c:pt idx="123">
                  <c:v>0.54755643608328597</c:v>
                </c:pt>
                <c:pt idx="124">
                  <c:v>0.56122247248094459</c:v>
                </c:pt>
                <c:pt idx="125">
                  <c:v>0.5751890717642768</c:v>
                </c:pt>
                <c:pt idx="126">
                  <c:v>0.58946184039378169</c:v>
                </c:pt>
                <c:pt idx="127">
                  <c:v>0.60404646712245735</c:v>
                </c:pt>
                <c:pt idx="128">
                  <c:v>0.61894872376662902</c:v>
                </c:pt>
                <c:pt idx="129">
                  <c:v>0.63417446597633997</c:v>
                </c:pt>
                <c:pt idx="130">
                  <c:v>0.64972963400518691</c:v>
                </c:pt>
                <c:pt idx="131">
                  <c:v>0.66562025347946807</c:v>
                </c:pt>
                <c:pt idx="132">
                  <c:v>0.68185243616646218</c:v>
                </c:pt>
                <c:pt idx="133">
                  <c:v>0.69843238074172875</c:v>
                </c:pt>
                <c:pt idx="134">
                  <c:v>0.71536637355524602</c:v>
                </c:pt>
                <c:pt idx="135">
                  <c:v>0.73266078939626866</c:v>
                </c:pt>
                <c:pt idx="136">
                  <c:v>0.75032209225673308</c:v>
                </c:pt>
                <c:pt idx="137">
                  <c:v>0.76835683609305505</c:v>
                </c:pt>
                <c:pt idx="138">
                  <c:v>0.78677166558619427</c:v>
                </c:pt>
                <c:pt idx="139">
                  <c:v>0.80557331689979372</c:v>
                </c:pt>
                <c:pt idx="140">
                  <c:v>0.82476861843625515</c:v>
                </c:pt>
                <c:pt idx="141">
                  <c:v>0.84436449159061089</c:v>
                </c:pt>
                <c:pt idx="142">
                  <c:v>0.86436795150199364</c:v>
                </c:pt>
                <c:pt idx="143">
                  <c:v>0.88478610780259015</c:v>
                </c:pt>
                <c:pt idx="144">
                  <c:v>0.90562616536388196</c:v>
                </c:pt>
                <c:pt idx="145">
                  <c:v>0.92689542504002864</c:v>
                </c:pt>
                <c:pt idx="146">
                  <c:v>0.9486012844082351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5-2C41-99C3-AE7026B9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53151"/>
        <c:axId val="1660508239"/>
      </c:scatterChart>
      <c:valAx>
        <c:axId val="173015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0508239"/>
        <c:crosses val="autoZero"/>
        <c:crossBetween val="midCat"/>
      </c:valAx>
      <c:valAx>
        <c:axId val="16605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15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Manizales</a:t>
            </a:r>
            <a:endParaRPr lang="es-ES_tradnl" baseline="0"/>
          </a:p>
          <a:p>
            <a:pPr>
              <a:defRPr/>
            </a:pPr>
            <a:r>
              <a:rPr lang="es-ES_tradnl" baseline="0"/>
              <a:t>Penetración Gompetz CoV-2</a:t>
            </a:r>
          </a:p>
          <a:p>
            <a:pPr>
              <a:defRPr/>
            </a:pPr>
            <a:r>
              <a:rPr lang="es-ES_tradnl" baseline="0"/>
              <a:t>02 marzo/2020 a 26 julio/2020</a:t>
            </a:r>
          </a:p>
          <a:p>
            <a:pPr>
              <a:defRPr/>
            </a:pPr>
            <a:r>
              <a:rPr lang="es-ES_tradnl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datosTotalesparaGompertzManizal!$D$9</c:f>
              <c:strCache>
                <c:ptCount val="1"/>
                <c:pt idx="0">
                  <c:v>Penetración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datosTotalesparaGompertzManizal!$C$10:$C$156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datosTotalesparaGompertzManizal!$D$10:$D$156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3.1847133757961789E-3</c:v>
                </c:pt>
                <c:pt idx="11">
                  <c:v>3.1847133757961789E-3</c:v>
                </c:pt>
                <c:pt idx="12">
                  <c:v>3.1847133757961789E-3</c:v>
                </c:pt>
                <c:pt idx="13">
                  <c:v>3.1847133757961789E-3</c:v>
                </c:pt>
                <c:pt idx="14">
                  <c:v>3.1847133757961789E-3</c:v>
                </c:pt>
                <c:pt idx="15">
                  <c:v>3.1847133757961789E-3</c:v>
                </c:pt>
                <c:pt idx="16">
                  <c:v>6.369426751592357E-3</c:v>
                </c:pt>
                <c:pt idx="17">
                  <c:v>6.369426751592357E-3</c:v>
                </c:pt>
                <c:pt idx="18">
                  <c:v>6.369426751592357E-3</c:v>
                </c:pt>
                <c:pt idx="19">
                  <c:v>9.5541401273885346E-3</c:v>
                </c:pt>
                <c:pt idx="20">
                  <c:v>9.5541401273885346E-3</c:v>
                </c:pt>
                <c:pt idx="21">
                  <c:v>9.5541401273885346E-3</c:v>
                </c:pt>
                <c:pt idx="22">
                  <c:v>1.2738853503184711E-2</c:v>
                </c:pt>
                <c:pt idx="23">
                  <c:v>1.5923566878980892E-2</c:v>
                </c:pt>
                <c:pt idx="24">
                  <c:v>1.5923566878980892E-2</c:v>
                </c:pt>
                <c:pt idx="25">
                  <c:v>1.5923566878980892E-2</c:v>
                </c:pt>
                <c:pt idx="26">
                  <c:v>1.5923566878980892E-2</c:v>
                </c:pt>
                <c:pt idx="27">
                  <c:v>1.5923566878980892E-2</c:v>
                </c:pt>
                <c:pt idx="28">
                  <c:v>1.5923566878980892E-2</c:v>
                </c:pt>
                <c:pt idx="29">
                  <c:v>1.5923566878980892E-2</c:v>
                </c:pt>
                <c:pt idx="30">
                  <c:v>1.5923566878980892E-2</c:v>
                </c:pt>
                <c:pt idx="31">
                  <c:v>1.5923566878980892E-2</c:v>
                </c:pt>
                <c:pt idx="32">
                  <c:v>1.9108280254777069E-2</c:v>
                </c:pt>
                <c:pt idx="33">
                  <c:v>2.229299363057325E-2</c:v>
                </c:pt>
                <c:pt idx="34">
                  <c:v>2.229299363057325E-2</c:v>
                </c:pt>
                <c:pt idx="35">
                  <c:v>2.5477707006369432E-2</c:v>
                </c:pt>
                <c:pt idx="36">
                  <c:v>2.5477707006369432E-2</c:v>
                </c:pt>
                <c:pt idx="37">
                  <c:v>2.5477707006369432E-2</c:v>
                </c:pt>
                <c:pt idx="38">
                  <c:v>2.8662420382165609E-2</c:v>
                </c:pt>
                <c:pt idx="39">
                  <c:v>2.8662420382165609E-2</c:v>
                </c:pt>
                <c:pt idx="40">
                  <c:v>2.8662420382165609E-2</c:v>
                </c:pt>
                <c:pt idx="41">
                  <c:v>2.8662420382165609E-2</c:v>
                </c:pt>
                <c:pt idx="42">
                  <c:v>3.1847133757961783E-2</c:v>
                </c:pt>
                <c:pt idx="43">
                  <c:v>3.8216560509554139E-2</c:v>
                </c:pt>
                <c:pt idx="44">
                  <c:v>3.8216560509554139E-2</c:v>
                </c:pt>
                <c:pt idx="45">
                  <c:v>3.8216560509554139E-2</c:v>
                </c:pt>
                <c:pt idx="46">
                  <c:v>3.8216560509554139E-2</c:v>
                </c:pt>
                <c:pt idx="47">
                  <c:v>3.8216560509554139E-2</c:v>
                </c:pt>
                <c:pt idx="48">
                  <c:v>3.8216560509554139E-2</c:v>
                </c:pt>
                <c:pt idx="49">
                  <c:v>3.8216560509554139E-2</c:v>
                </c:pt>
                <c:pt idx="50">
                  <c:v>3.8216560509554139E-2</c:v>
                </c:pt>
                <c:pt idx="51">
                  <c:v>4.1401273885350323E-2</c:v>
                </c:pt>
                <c:pt idx="52">
                  <c:v>4.4585987261146487E-2</c:v>
                </c:pt>
                <c:pt idx="53">
                  <c:v>4.7770700636942678E-2</c:v>
                </c:pt>
                <c:pt idx="54">
                  <c:v>4.7770700636942678E-2</c:v>
                </c:pt>
                <c:pt idx="55">
                  <c:v>4.7770700636942678E-2</c:v>
                </c:pt>
                <c:pt idx="56">
                  <c:v>4.7770700636942678E-2</c:v>
                </c:pt>
                <c:pt idx="57">
                  <c:v>6.6878980891719744E-2</c:v>
                </c:pt>
                <c:pt idx="58">
                  <c:v>6.6878980891719744E-2</c:v>
                </c:pt>
                <c:pt idx="59">
                  <c:v>6.6878980891719744E-2</c:v>
                </c:pt>
                <c:pt idx="60">
                  <c:v>6.6878980891719744E-2</c:v>
                </c:pt>
                <c:pt idx="61">
                  <c:v>7.6433121019108277E-2</c:v>
                </c:pt>
                <c:pt idx="62">
                  <c:v>7.9617834394904455E-2</c:v>
                </c:pt>
                <c:pt idx="63">
                  <c:v>7.9617834394904455E-2</c:v>
                </c:pt>
                <c:pt idx="64">
                  <c:v>8.2802547770700632E-2</c:v>
                </c:pt>
                <c:pt idx="65">
                  <c:v>8.2802547770700632E-2</c:v>
                </c:pt>
                <c:pt idx="66">
                  <c:v>8.598726114649681E-2</c:v>
                </c:pt>
                <c:pt idx="67">
                  <c:v>8.9171974522292988E-2</c:v>
                </c:pt>
                <c:pt idx="68">
                  <c:v>0.1019108280254777</c:v>
                </c:pt>
                <c:pt idx="69">
                  <c:v>0.1082802547770701</c:v>
                </c:pt>
                <c:pt idx="70">
                  <c:v>0.1082802547770701</c:v>
                </c:pt>
                <c:pt idx="71">
                  <c:v>0.11464968152866239</c:v>
                </c:pt>
                <c:pt idx="72">
                  <c:v>0.11464968152866239</c:v>
                </c:pt>
                <c:pt idx="73">
                  <c:v>0.11464968152866239</c:v>
                </c:pt>
                <c:pt idx="74">
                  <c:v>0.13057324840764331</c:v>
                </c:pt>
                <c:pt idx="75">
                  <c:v>0.13057324840764331</c:v>
                </c:pt>
                <c:pt idx="76">
                  <c:v>0.13057324840764331</c:v>
                </c:pt>
                <c:pt idx="77">
                  <c:v>0.13057324840764331</c:v>
                </c:pt>
                <c:pt idx="78">
                  <c:v>0.13057324840764331</c:v>
                </c:pt>
                <c:pt idx="79">
                  <c:v>0.13375796178343949</c:v>
                </c:pt>
                <c:pt idx="80">
                  <c:v>0.14331210191082799</c:v>
                </c:pt>
                <c:pt idx="81">
                  <c:v>0.1496815286624204</c:v>
                </c:pt>
                <c:pt idx="82">
                  <c:v>0.1560509554140127</c:v>
                </c:pt>
                <c:pt idx="83">
                  <c:v>0.1560509554140127</c:v>
                </c:pt>
                <c:pt idx="84">
                  <c:v>0.1560509554140127</c:v>
                </c:pt>
                <c:pt idx="85">
                  <c:v>0.16560509554140129</c:v>
                </c:pt>
                <c:pt idx="86">
                  <c:v>0.178343949044586</c:v>
                </c:pt>
                <c:pt idx="87">
                  <c:v>0.18152866242038221</c:v>
                </c:pt>
                <c:pt idx="88">
                  <c:v>0.2038216560509554</c:v>
                </c:pt>
                <c:pt idx="89">
                  <c:v>0.2038216560509554</c:v>
                </c:pt>
                <c:pt idx="90">
                  <c:v>0.2038216560509554</c:v>
                </c:pt>
                <c:pt idx="91">
                  <c:v>0.21337579617834401</c:v>
                </c:pt>
                <c:pt idx="92">
                  <c:v>0.232484076433121</c:v>
                </c:pt>
                <c:pt idx="93">
                  <c:v>0.2356687898089172</c:v>
                </c:pt>
                <c:pt idx="94">
                  <c:v>0.23885350318471341</c:v>
                </c:pt>
                <c:pt idx="95">
                  <c:v>0.25477707006369432</c:v>
                </c:pt>
                <c:pt idx="96">
                  <c:v>0.2643312101910828</c:v>
                </c:pt>
                <c:pt idx="97">
                  <c:v>0.2643312101910828</c:v>
                </c:pt>
                <c:pt idx="98">
                  <c:v>0.27388535031847128</c:v>
                </c:pt>
                <c:pt idx="99">
                  <c:v>0.27707006369426751</c:v>
                </c:pt>
                <c:pt idx="100">
                  <c:v>0.2929936305732484</c:v>
                </c:pt>
                <c:pt idx="101">
                  <c:v>0.31210191082802552</c:v>
                </c:pt>
                <c:pt idx="102">
                  <c:v>0.33757961783439489</c:v>
                </c:pt>
                <c:pt idx="103">
                  <c:v>0.34394904458598718</c:v>
                </c:pt>
                <c:pt idx="104">
                  <c:v>0.34394904458598718</c:v>
                </c:pt>
                <c:pt idx="105">
                  <c:v>0.34394904458598718</c:v>
                </c:pt>
                <c:pt idx="106">
                  <c:v>0.35350318471337577</c:v>
                </c:pt>
                <c:pt idx="107">
                  <c:v>0.36624203821656048</c:v>
                </c:pt>
                <c:pt idx="108">
                  <c:v>0.36942675159235672</c:v>
                </c:pt>
                <c:pt idx="109">
                  <c:v>0.37898089171974519</c:v>
                </c:pt>
                <c:pt idx="110">
                  <c:v>0.37898089171974519</c:v>
                </c:pt>
                <c:pt idx="111">
                  <c:v>0.37898089171974519</c:v>
                </c:pt>
                <c:pt idx="112">
                  <c:v>0.37898089171974519</c:v>
                </c:pt>
                <c:pt idx="113">
                  <c:v>0.39808917197452232</c:v>
                </c:pt>
                <c:pt idx="114">
                  <c:v>0.40127388535031849</c:v>
                </c:pt>
                <c:pt idx="115">
                  <c:v>0.40764331210191079</c:v>
                </c:pt>
                <c:pt idx="116">
                  <c:v>0.42356687898089168</c:v>
                </c:pt>
                <c:pt idx="117">
                  <c:v>0.42993630573248409</c:v>
                </c:pt>
                <c:pt idx="118">
                  <c:v>0.43312101910828033</c:v>
                </c:pt>
                <c:pt idx="119">
                  <c:v>0.44585987261146498</c:v>
                </c:pt>
                <c:pt idx="120">
                  <c:v>0.45222929936305728</c:v>
                </c:pt>
                <c:pt idx="121">
                  <c:v>0.47770700636942681</c:v>
                </c:pt>
                <c:pt idx="122">
                  <c:v>0.48726114649681529</c:v>
                </c:pt>
                <c:pt idx="123">
                  <c:v>0.49044585987261152</c:v>
                </c:pt>
                <c:pt idx="124">
                  <c:v>0.49044585987261152</c:v>
                </c:pt>
                <c:pt idx="125">
                  <c:v>0.49044585987261152</c:v>
                </c:pt>
                <c:pt idx="126">
                  <c:v>0.49363057324840759</c:v>
                </c:pt>
                <c:pt idx="127">
                  <c:v>0.50955414012738853</c:v>
                </c:pt>
                <c:pt idx="128">
                  <c:v>0.57006369426751591</c:v>
                </c:pt>
                <c:pt idx="129">
                  <c:v>0.60191082802547768</c:v>
                </c:pt>
                <c:pt idx="130">
                  <c:v>0.66242038216560506</c:v>
                </c:pt>
                <c:pt idx="131">
                  <c:v>0.67834394904458595</c:v>
                </c:pt>
                <c:pt idx="132">
                  <c:v>0.68152866242038213</c:v>
                </c:pt>
                <c:pt idx="133">
                  <c:v>0.70063694267515919</c:v>
                </c:pt>
                <c:pt idx="134">
                  <c:v>0.72929936305732479</c:v>
                </c:pt>
                <c:pt idx="135">
                  <c:v>0.74840764331210186</c:v>
                </c:pt>
                <c:pt idx="136">
                  <c:v>0.76751592356687903</c:v>
                </c:pt>
                <c:pt idx="137">
                  <c:v>0.81210191082802552</c:v>
                </c:pt>
                <c:pt idx="138">
                  <c:v>0.82802547770700641</c:v>
                </c:pt>
                <c:pt idx="139">
                  <c:v>0.85350318471337583</c:v>
                </c:pt>
                <c:pt idx="140">
                  <c:v>0.86624203821656054</c:v>
                </c:pt>
                <c:pt idx="141">
                  <c:v>0.95859872611464969</c:v>
                </c:pt>
                <c:pt idx="142">
                  <c:v>0.96496815286624205</c:v>
                </c:pt>
                <c:pt idx="143">
                  <c:v>0.97770700636942676</c:v>
                </c:pt>
                <c:pt idx="144">
                  <c:v>0.98726114649681529</c:v>
                </c:pt>
                <c:pt idx="145">
                  <c:v>1</c:v>
                </c:pt>
                <c:pt idx="1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6-0541-99AB-83D40C25FE46}"/>
            </c:ext>
          </c:extLst>
        </c:ser>
        <c:ser>
          <c:idx val="1"/>
          <c:order val="1"/>
          <c:tx>
            <c:strRef>
              <c:f>datosTotalesparaGompertzManizal!$E$9</c:f>
              <c:strCache>
                <c:ptCount val="1"/>
                <c:pt idx="0">
                  <c:v>Penetración (Gompertz)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datosTotalesparaGompertzManizal!$C$10:$C$156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datosTotalesparaGompertzManizal!$E$10:$E$156</c:f>
              <c:numCache>
                <c:formatCode>0.00%</c:formatCode>
                <c:ptCount val="147"/>
                <c:pt idx="0">
                  <c:v>3.9924648860596582E-3</c:v>
                </c:pt>
                <c:pt idx="1">
                  <c:v>4.2152630104027112E-3</c:v>
                </c:pt>
                <c:pt idx="2">
                  <c:v>4.4492061947261378E-3</c:v>
                </c:pt>
                <c:pt idx="3">
                  <c:v>4.6947810451457928E-3</c:v>
                </c:pt>
                <c:pt idx="4">
                  <c:v>4.9524918766272741E-3</c:v>
                </c:pt>
                <c:pt idx="5">
                  <c:v>5.2228611996838212E-3</c:v>
                </c:pt>
                <c:pt idx="6">
                  <c:v>5.5064302142081014E-3</c:v>
                </c:pt>
                <c:pt idx="7">
                  <c:v>5.8037593103142521E-3</c:v>
                </c:pt>
                <c:pt idx="8">
                  <c:v>6.1154285760572861E-3</c:v>
                </c:pt>
                <c:pt idx="9">
                  <c:v>6.4420383118872866E-3</c:v>
                </c:pt>
                <c:pt idx="10">
                  <c:v>6.7842095516862074E-3</c:v>
                </c:pt>
                <c:pt idx="11">
                  <c:v>7.1425845902253725E-3</c:v>
                </c:pt>
                <c:pt idx="12">
                  <c:v>7.5178275168719631E-3</c:v>
                </c:pt>
                <c:pt idx="13">
                  <c:v>7.9106247553631399E-3</c:v>
                </c:pt>
                <c:pt idx="14">
                  <c:v>8.3216856094563522E-3</c:v>
                </c:pt>
                <c:pt idx="15">
                  <c:v>8.7517428142547624E-3</c:v>
                </c:pt>
                <c:pt idx="16">
                  <c:v>9.2015530929967313E-3</c:v>
                </c:pt>
                <c:pt idx="17">
                  <c:v>9.6718977190883501E-3</c:v>
                </c:pt>
                <c:pt idx="18">
                  <c:v>1.0163583083148572E-2</c:v>
                </c:pt>
                <c:pt idx="19">
                  <c:v>1.0677441264825879E-2</c:v>
                </c:pt>
                <c:pt idx="20">
                  <c:v>1.1214330609136741E-2</c:v>
                </c:pt>
                <c:pt idx="21">
                  <c:v>1.1775136307065125E-2</c:v>
                </c:pt>
                <c:pt idx="22">
                  <c:v>1.2360770980153883E-2</c:v>
                </c:pt>
                <c:pt idx="23">
                  <c:v>1.2972175268808242E-2</c:v>
                </c:pt>
                <c:pt idx="24">
                  <c:v>1.3610318424022844E-2</c:v>
                </c:pt>
                <c:pt idx="25">
                  <c:v>1.4276198902233877E-2</c:v>
                </c:pt>
                <c:pt idx="26">
                  <c:v>1.4970844962988903E-2</c:v>
                </c:pt>
                <c:pt idx="27">
                  <c:v>1.5695315269117702E-2</c:v>
                </c:pt>
                <c:pt idx="28">
                  <c:v>1.6450699489078215E-2</c:v>
                </c:pt>
                <c:pt idx="29">
                  <c:v>1.7238118901143573E-2</c:v>
                </c:pt>
                <c:pt idx="30">
                  <c:v>1.8058726999086207E-2</c:v>
                </c:pt>
                <c:pt idx="31">
                  <c:v>1.8913710099007865E-2</c:v>
                </c:pt>
                <c:pt idx="32">
                  <c:v>1.9804287946955268E-2</c:v>
                </c:pt>
                <c:pt idx="33">
                  <c:v>2.073171432695306E-2</c:v>
                </c:pt>
                <c:pt idx="34">
                  <c:v>2.1697277669078138E-2</c:v>
                </c:pt>
                <c:pt idx="35">
                  <c:v>2.2702301657191476E-2</c:v>
                </c:pt>
                <c:pt idx="36">
                  <c:v>2.3748145835936065E-2</c:v>
                </c:pt>
                <c:pt idx="37">
                  <c:v>2.4836206216602926E-2</c:v>
                </c:pt>
                <c:pt idx="38">
                  <c:v>2.5967915881459313E-2</c:v>
                </c:pt>
                <c:pt idx="39">
                  <c:v>2.7144745586127735E-2</c:v>
                </c:pt>
                <c:pt idx="40">
                  <c:v>2.8368204359596829E-2</c:v>
                </c:pt>
                <c:pt idx="41">
                  <c:v>2.9639840101440201E-2</c:v>
                </c:pt>
                <c:pt idx="42">
                  <c:v>3.0961240175812588E-2</c:v>
                </c:pt>
                <c:pt idx="43">
                  <c:v>3.2334032001787909E-2</c:v>
                </c:pt>
                <c:pt idx="44">
                  <c:v>3.3759883639598559E-2</c:v>
                </c:pt>
                <c:pt idx="45">
                  <c:v>3.5240504372330318E-2</c:v>
                </c:pt>
                <c:pt idx="46">
                  <c:v>3.6777645282622493E-2</c:v>
                </c:pt>
                <c:pt idx="47">
                  <c:v>3.8373099823920218E-2</c:v>
                </c:pt>
                <c:pt idx="48">
                  <c:v>4.0028704385819819E-2</c:v>
                </c:pt>
                <c:pt idx="49">
                  <c:v>4.1746338853047397E-2</c:v>
                </c:pt>
                <c:pt idx="50">
                  <c:v>4.3527927157605444E-2</c:v>
                </c:pt>
                <c:pt idx="51">
                  <c:v>4.5375437823621238E-2</c:v>
                </c:pt>
                <c:pt idx="52">
                  <c:v>4.7290884504428747E-2</c:v>
                </c:pt>
                <c:pt idx="53">
                  <c:v>4.9276326511411665E-2</c:v>
                </c:pt>
                <c:pt idx="54">
                  <c:v>5.1333869334137187E-2</c:v>
                </c:pt>
                <c:pt idx="55">
                  <c:v>5.346566515130647E-2</c:v>
                </c:pt>
                <c:pt idx="56">
                  <c:v>5.56739133320487E-2</c:v>
                </c:pt>
                <c:pt idx="57">
                  <c:v>5.7960860927083531E-2</c:v>
                </c:pt>
                <c:pt idx="58">
                  <c:v>6.0328803149280796E-2</c:v>
                </c:pt>
                <c:pt idx="59">
                  <c:v>6.2780083843142043E-2</c:v>
                </c:pt>
                <c:pt idx="60">
                  <c:v>6.5317095942733619E-2</c:v>
                </c:pt>
                <c:pt idx="61">
                  <c:v>6.7942281917600739E-2</c:v>
                </c:pt>
                <c:pt idx="62">
                  <c:v>7.0658134206194392E-2</c:v>
                </c:pt>
                <c:pt idx="63">
                  <c:v>7.3467195636344476E-2</c:v>
                </c:pt>
                <c:pt idx="64">
                  <c:v>7.6372059832317929E-2</c:v>
                </c:pt>
                <c:pt idx="65">
                  <c:v>7.9375371607999345E-2</c:v>
                </c:pt>
                <c:pt idx="66">
                  <c:v>8.2479827345741927E-2</c:v>
                </c:pt>
                <c:pt idx="67">
                  <c:v>8.5688175360432814E-2</c:v>
                </c:pt>
                <c:pt idx="68">
                  <c:v>8.9003216248328701E-2</c:v>
                </c:pt>
                <c:pt idx="69">
                  <c:v>9.2427803220217611E-2</c:v>
                </c:pt>
                <c:pt idx="70">
                  <c:v>9.5964842418471669E-2</c:v>
                </c:pt>
                <c:pt idx="71">
                  <c:v>9.9617293217557523E-2</c:v>
                </c:pt>
                <c:pt idx="72">
                  <c:v>0.10338816850758273</c:v>
                </c:pt>
                <c:pt idx="73">
                  <c:v>0.10728053496045742</c:v>
                </c:pt>
                <c:pt idx="74">
                  <c:v>0.11129751327826296</c:v>
                </c:pt>
                <c:pt idx="75">
                  <c:v>0.115442278423422</c:v>
                </c:pt>
                <c:pt idx="76">
                  <c:v>0.11971805983027557</c:v>
                </c:pt>
                <c:pt idx="77">
                  <c:v>0.12412814159768105</c:v>
                </c:pt>
                <c:pt idx="78">
                  <c:v>0.12867586266225173</c:v>
                </c:pt>
                <c:pt idx="79">
                  <c:v>0.13336461695186796</c:v>
                </c:pt>
                <c:pt idx="80">
                  <c:v>0.13819785351910208</c:v>
                </c:pt>
                <c:pt idx="81">
                  <c:v>0.1431790766542064</c:v>
                </c:pt>
                <c:pt idx="82">
                  <c:v>0.14831184597732355</c:v>
                </c:pt>
                <c:pt idx="83">
                  <c:v>0.15359977650959292</c:v>
                </c:pt>
                <c:pt idx="84">
                  <c:v>0.15904653872283142</c:v>
                </c:pt>
                <c:pt idx="85">
                  <c:v>0.16465585856748371</c:v>
                </c:pt>
                <c:pt idx="86">
                  <c:v>0.17043151747854765</c:v>
                </c:pt>
                <c:pt idx="87">
                  <c:v>0.17637735235918944</c:v>
                </c:pt>
                <c:pt idx="88">
                  <c:v>0.18249725554177657</c:v>
                </c:pt>
                <c:pt idx="89">
                  <c:v>0.18879517472607452</c:v>
                </c:pt>
                <c:pt idx="90">
                  <c:v>0.1952751128943537</c:v>
                </c:pt>
                <c:pt idx="91">
                  <c:v>0.20194112820318175</c:v>
                </c:pt>
                <c:pt idx="92">
                  <c:v>0.20879733385167459</c:v>
                </c:pt>
                <c:pt idx="93">
                  <c:v>0.21584789792600609</c:v>
                </c:pt>
                <c:pt idx="94">
                  <c:v>0.22309704321997617</c:v>
                </c:pt>
                <c:pt idx="95">
                  <c:v>0.23054904703147192</c:v>
                </c:pt>
                <c:pt idx="96">
                  <c:v>0.23820824093464096</c:v>
                </c:pt>
                <c:pt idx="97">
                  <c:v>0.24607901052764239</c:v>
                </c:pt>
                <c:pt idx="98">
                  <c:v>0.25416579515582921</c:v>
                </c:pt>
                <c:pt idx="99">
                  <c:v>0.26247308761025145</c:v>
                </c:pt>
                <c:pt idx="100">
                  <c:v>0.27100543380136372</c:v>
                </c:pt>
                <c:pt idx="101">
                  <c:v>0.2797674324078584</c:v>
                </c:pt>
                <c:pt idx="102">
                  <c:v>0.28876373450053983</c:v>
                </c:pt>
                <c:pt idx="103">
                  <c:v>0.29799904314118425</c:v>
                </c:pt>
                <c:pt idx="104">
                  <c:v>0.30747811295634248</c:v>
                </c:pt>
                <c:pt idx="105">
                  <c:v>0.31720574968604914</c:v>
                </c:pt>
                <c:pt idx="106">
                  <c:v>0.32718680970743602</c:v>
                </c:pt>
                <c:pt idx="107">
                  <c:v>0.33742619953324166</c:v>
                </c:pt>
                <c:pt idx="108">
                  <c:v>0.34792887528524041</c:v>
                </c:pt>
                <c:pt idx="109">
                  <c:v>0.3586998421426234</c:v>
                </c:pt>
                <c:pt idx="110">
                  <c:v>0.36974415376538211</c:v>
                </c:pt>
                <c:pt idx="111">
                  <c:v>0.38106691169275636</c:v>
                </c:pt>
                <c:pt idx="112">
                  <c:v>0.39267326471682956</c:v>
                </c:pt>
                <c:pt idx="113">
                  <c:v>0.40456840823137036</c:v>
                </c:pt>
                <c:pt idx="114">
                  <c:v>0.41675758355602605</c:v>
                </c:pt>
                <c:pt idx="115">
                  <c:v>0.4292460772360035</c:v>
                </c:pt>
                <c:pt idx="116">
                  <c:v>0.44203922031737364</c:v>
                </c:pt>
                <c:pt idx="117">
                  <c:v>0.45514238759816389</c:v>
                </c:pt>
                <c:pt idx="118">
                  <c:v>0.46856099685540903</c:v>
                </c:pt>
                <c:pt idx="119">
                  <c:v>0.4823005080483484</c:v>
                </c:pt>
                <c:pt idx="120">
                  <c:v>0.49636642249798341</c:v>
                </c:pt>
                <c:pt idx="121">
                  <c:v>0.51076428204320257</c:v>
                </c:pt>
                <c:pt idx="122">
                  <c:v>0.52549966817371041</c:v>
                </c:pt>
                <c:pt idx="123">
                  <c:v>0.54057820114002253</c:v>
                </c:pt>
                <c:pt idx="124">
                  <c:v>0.55600553904076966</c:v>
                </c:pt>
                <c:pt idx="125">
                  <c:v>0.57178737688760639</c:v>
                </c:pt>
                <c:pt idx="126">
                  <c:v>0.58792944564800531</c:v>
                </c:pt>
                <c:pt idx="127">
                  <c:v>0.60443751126624767</c:v>
                </c:pt>
                <c:pt idx="128">
                  <c:v>0.62131737366292905</c:v>
                </c:pt>
                <c:pt idx="129">
                  <c:v>0.63857486571331268</c:v>
                </c:pt>
                <c:pt idx="130">
                  <c:v>0.65621585220487899</c:v>
                </c:pt>
                <c:pt idx="131">
                  <c:v>0.67424622877442408</c:v>
                </c:pt>
                <c:pt idx="132">
                  <c:v>0.69267192082508677</c:v>
                </c:pt>
                <c:pt idx="133">
                  <c:v>0.7114988824236933</c:v>
                </c:pt>
                <c:pt idx="134">
                  <c:v>0.73073309517879348</c:v>
                </c:pt>
                <c:pt idx="135">
                  <c:v>0.75038056709982603</c:v>
                </c:pt>
                <c:pt idx="136">
                  <c:v>0.77044733143781696</c:v>
                </c:pt>
                <c:pt idx="137">
                  <c:v>0.79093944550804196</c:v>
                </c:pt>
                <c:pt idx="138">
                  <c:v>0.81186298949510083</c:v>
                </c:pt>
                <c:pt idx="139">
                  <c:v>0.83322406524086223</c:v>
                </c:pt>
                <c:pt idx="140">
                  <c:v>0.85502879501572226</c:v>
                </c:pt>
                <c:pt idx="141">
                  <c:v>0.87728332027367661</c:v>
                </c:pt>
                <c:pt idx="142">
                  <c:v>0.89999380039167287</c:v>
                </c:pt>
                <c:pt idx="143">
                  <c:v>0.9231664113937319</c:v>
                </c:pt>
                <c:pt idx="144">
                  <c:v>0.94680734466036276</c:v>
                </c:pt>
                <c:pt idx="145">
                  <c:v>0.97092280562375199</c:v>
                </c:pt>
                <c:pt idx="146">
                  <c:v>0.99551901244926599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6-0541-99AB-83D40C25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53151"/>
        <c:axId val="1660508239"/>
      </c:scatterChart>
      <c:valAx>
        <c:axId val="173015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0508239"/>
        <c:crosses val="autoZero"/>
        <c:crossBetween val="midCat"/>
      </c:valAx>
      <c:valAx>
        <c:axId val="16605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15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aseline="0"/>
              <a:t>Colombia</a:t>
            </a:r>
          </a:p>
          <a:p>
            <a:pPr>
              <a:defRPr/>
            </a:pPr>
            <a:r>
              <a:rPr lang="es-ES_tradnl" baseline="0"/>
              <a:t>Penetración Gompetz CoV-2</a:t>
            </a:r>
          </a:p>
          <a:p>
            <a:pPr>
              <a:defRPr/>
            </a:pPr>
            <a:r>
              <a:rPr lang="es-ES_tradnl" baseline="0"/>
              <a:t>02 marzo/2020 a 26 julio/2020</a:t>
            </a:r>
          </a:p>
          <a:p>
            <a:pPr>
              <a:defRPr/>
            </a:pPr>
            <a:r>
              <a:rPr lang="es-ES_tradnl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datosTotalesparaGompertzCol!$D$9</c:f>
              <c:strCache>
                <c:ptCount val="1"/>
                <c:pt idx="0">
                  <c:v>Penetración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datosTotalesparaGompertzCol!$C$10:$C$156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datosTotalesparaGompertzCol!$D$10:$D$156</c:f>
              <c:numCache>
                <c:formatCode>General</c:formatCode>
                <c:ptCount val="147"/>
                <c:pt idx="0">
                  <c:v>0</c:v>
                </c:pt>
                <c:pt idx="1">
                  <c:v>4.1529101517888661E-6</c:v>
                </c:pt>
                <c:pt idx="2">
                  <c:v>4.1529101517888661E-6</c:v>
                </c:pt>
                <c:pt idx="3">
                  <c:v>4.1529101517888661E-6</c:v>
                </c:pt>
                <c:pt idx="4">
                  <c:v>8.3058203035777322E-6</c:v>
                </c:pt>
                <c:pt idx="5">
                  <c:v>1.24587304553666E-5</c:v>
                </c:pt>
                <c:pt idx="6">
                  <c:v>2.076455075894433E-5</c:v>
                </c:pt>
                <c:pt idx="7">
                  <c:v>3.3223281214310929E-5</c:v>
                </c:pt>
                <c:pt idx="8">
                  <c:v>4.9834921821466393E-5</c:v>
                </c:pt>
                <c:pt idx="9">
                  <c:v>8.3058203035777322E-5</c:v>
                </c:pt>
                <c:pt idx="10">
                  <c:v>1.2874021470545479E-4</c:v>
                </c:pt>
                <c:pt idx="11">
                  <c:v>1.8272804667871011E-4</c:v>
                </c:pt>
                <c:pt idx="12">
                  <c:v>2.6578624971448738E-4</c:v>
                </c:pt>
                <c:pt idx="13">
                  <c:v>3.4469154259847591E-4</c:v>
                </c:pt>
                <c:pt idx="14">
                  <c:v>4.65125937000353E-4</c:v>
                </c:pt>
                <c:pt idx="15">
                  <c:v>6.3954816337548532E-4</c:v>
                </c:pt>
                <c:pt idx="16">
                  <c:v>8.2227621005419543E-4</c:v>
                </c:pt>
                <c:pt idx="17">
                  <c:v>1.1088270105276269E-3</c:v>
                </c:pt>
                <c:pt idx="18">
                  <c:v>1.432754002367159E-3</c:v>
                </c:pt>
                <c:pt idx="19">
                  <c:v>1.7649868145102679E-3</c:v>
                </c:pt>
                <c:pt idx="20">
                  <c:v>2.105525446956955E-3</c:v>
                </c:pt>
                <c:pt idx="21">
                  <c:v>2.4958990012251079E-3</c:v>
                </c:pt>
                <c:pt idx="22">
                  <c:v>3.0814593326273388E-3</c:v>
                </c:pt>
                <c:pt idx="23">
                  <c:v>3.7583836873689241E-3</c:v>
                </c:pt>
                <c:pt idx="24">
                  <c:v>4.4186964015033537E-3</c:v>
                </c:pt>
                <c:pt idx="25">
                  <c:v>5.0831620257895723E-3</c:v>
                </c:pt>
                <c:pt idx="26">
                  <c:v>5.7725451109865234E-3</c:v>
                </c:pt>
                <c:pt idx="27">
                  <c:v>6.3456467119333872E-3</c:v>
                </c:pt>
                <c:pt idx="28">
                  <c:v>7.1513112813804272E-3</c:v>
                </c:pt>
                <c:pt idx="29">
                  <c:v>7.9403642102203117E-3</c:v>
                </c:pt>
                <c:pt idx="30">
                  <c:v>8.7501816898191403E-3</c:v>
                </c:pt>
                <c:pt idx="31">
                  <c:v>9.4395647750160922E-3</c:v>
                </c:pt>
                <c:pt idx="32">
                  <c:v>1.021615897340061E-2</c:v>
                </c:pt>
                <c:pt idx="33">
                  <c:v>1.0880624597686831E-2</c:v>
                </c:pt>
                <c:pt idx="34">
                  <c:v>1.1300068523017501E-2</c:v>
                </c:pt>
                <c:pt idx="35">
                  <c:v>1.192300504578583E-2</c:v>
                </c:pt>
                <c:pt idx="36">
                  <c:v>1.2575011939616691E-2</c:v>
                </c:pt>
                <c:pt idx="37">
                  <c:v>1.309827861874208E-2</c:v>
                </c:pt>
                <c:pt idx="38">
                  <c:v>1.3683838950144311E-2</c:v>
                </c:pt>
                <c:pt idx="39">
                  <c:v>1.4186341078510771E-2</c:v>
                </c:pt>
                <c:pt idx="40">
                  <c:v>1.5216262796154409E-2</c:v>
                </c:pt>
                <c:pt idx="41">
                  <c:v>1.5868269689985261E-2</c:v>
                </c:pt>
                <c:pt idx="42">
                  <c:v>1.6640710978217989E-2</c:v>
                </c:pt>
                <c:pt idx="43">
                  <c:v>1.7629103594343741E-2</c:v>
                </c:pt>
                <c:pt idx="44">
                  <c:v>1.8330945409996059E-2</c:v>
                </c:pt>
                <c:pt idx="45">
                  <c:v>1.939824331900579E-2</c:v>
                </c:pt>
                <c:pt idx="46">
                  <c:v>2.0141614236176001E-2</c:v>
                </c:pt>
                <c:pt idx="47">
                  <c:v>2.0997113727444509E-2</c:v>
                </c:pt>
                <c:pt idx="48">
                  <c:v>2.1914906870989851E-2</c:v>
                </c:pt>
                <c:pt idx="49">
                  <c:v>2.2816088373928029E-2</c:v>
                </c:pt>
                <c:pt idx="50">
                  <c:v>2.3733881517473372E-2</c:v>
                </c:pt>
                <c:pt idx="51">
                  <c:v>2.476380323511701E-2</c:v>
                </c:pt>
                <c:pt idx="52">
                  <c:v>2.6017982100957241E-2</c:v>
                </c:pt>
                <c:pt idx="53">
                  <c:v>2.728877260740464E-2</c:v>
                </c:pt>
                <c:pt idx="54">
                  <c:v>2.8559563113852032E-2</c:v>
                </c:pt>
                <c:pt idx="55">
                  <c:v>2.9606096472102831E-2</c:v>
                </c:pt>
                <c:pt idx="56">
                  <c:v>3.1300483814032692E-2</c:v>
                </c:pt>
                <c:pt idx="57">
                  <c:v>3.3443385452355742E-2</c:v>
                </c:pt>
                <c:pt idx="58">
                  <c:v>3.5013185489731931E-2</c:v>
                </c:pt>
                <c:pt idx="59">
                  <c:v>3.6985817811831641E-2</c:v>
                </c:pt>
                <c:pt idx="60">
                  <c:v>3.8916921032413461E-2</c:v>
                </c:pt>
                <c:pt idx="61">
                  <c:v>4.08438713428435E-2</c:v>
                </c:pt>
                <c:pt idx="62">
                  <c:v>4.2471812122344743E-2</c:v>
                </c:pt>
                <c:pt idx="63">
                  <c:v>4.4589796299757047E-2</c:v>
                </c:pt>
                <c:pt idx="64">
                  <c:v>4.7862289499366682E-2</c:v>
                </c:pt>
                <c:pt idx="65">
                  <c:v>5.0960360472601177E-2</c:v>
                </c:pt>
                <c:pt idx="66">
                  <c:v>5.4158101289478601E-2</c:v>
                </c:pt>
                <c:pt idx="67">
                  <c:v>5.8223800328079903E-2</c:v>
                </c:pt>
                <c:pt idx="68">
                  <c:v>6.1309412570859027E-2</c:v>
                </c:pt>
                <c:pt idx="69">
                  <c:v>6.3269586162503375E-2</c:v>
                </c:pt>
                <c:pt idx="70">
                  <c:v>6.6305363483461041E-2</c:v>
                </c:pt>
                <c:pt idx="71">
                  <c:v>6.9714902718079688E-2</c:v>
                </c:pt>
                <c:pt idx="72">
                  <c:v>7.3232417616644868E-2</c:v>
                </c:pt>
                <c:pt idx="73">
                  <c:v>7.7630349467389267E-2</c:v>
                </c:pt>
                <c:pt idx="74">
                  <c:v>8.1679436865383412E-2</c:v>
                </c:pt>
                <c:pt idx="75">
                  <c:v>8.5437820552752342E-2</c:v>
                </c:pt>
                <c:pt idx="76">
                  <c:v>8.8934570900558563E-2</c:v>
                </c:pt>
                <c:pt idx="77">
                  <c:v>9.39180630827052E-2</c:v>
                </c:pt>
                <c:pt idx="78">
                  <c:v>9.8739591768932072E-2</c:v>
                </c:pt>
                <c:pt idx="79">
                  <c:v>0.10453290143067751</c:v>
                </c:pt>
                <c:pt idx="80">
                  <c:v>0.110189165057414</c:v>
                </c:pt>
                <c:pt idx="81">
                  <c:v>0.1160489212815881</c:v>
                </c:pt>
                <c:pt idx="82">
                  <c:v>0.12195020660728011</c:v>
                </c:pt>
                <c:pt idx="83">
                  <c:v>0.12571689611495249</c:v>
                </c:pt>
                <c:pt idx="84">
                  <c:v>0.13052181316057229</c:v>
                </c:pt>
                <c:pt idx="85">
                  <c:v>0.13683008368113961</c:v>
                </c:pt>
                <c:pt idx="86">
                  <c:v>0.14251541767893849</c:v>
                </c:pt>
                <c:pt idx="87">
                  <c:v>0.14836686808280899</c:v>
                </c:pt>
                <c:pt idx="88">
                  <c:v>0.15421831848667961</c:v>
                </c:pt>
                <c:pt idx="89">
                  <c:v>0.15961294877385329</c:v>
                </c:pt>
                <c:pt idx="90">
                  <c:v>0.1639278224215619</c:v>
                </c:pt>
                <c:pt idx="91">
                  <c:v>0.1711538860856745</c:v>
                </c:pt>
                <c:pt idx="92">
                  <c:v>0.17798542328536721</c:v>
                </c:pt>
                <c:pt idx="93">
                  <c:v>0.18583857638240001</c:v>
                </c:pt>
                <c:pt idx="94">
                  <c:v>0.1932058389916734</c:v>
                </c:pt>
                <c:pt idx="95">
                  <c:v>0.20156149421707259</c:v>
                </c:pt>
                <c:pt idx="96">
                  <c:v>0.20901181502938179</c:v>
                </c:pt>
                <c:pt idx="97">
                  <c:v>0.2151041342220561</c:v>
                </c:pt>
                <c:pt idx="98">
                  <c:v>0.22563176145684091</c:v>
                </c:pt>
                <c:pt idx="99">
                  <c:v>0.23567349820386629</c:v>
                </c:pt>
                <c:pt idx="100">
                  <c:v>0.24724765879690189</c:v>
                </c:pt>
                <c:pt idx="101">
                  <c:v>0.25948628501422372</c:v>
                </c:pt>
                <c:pt idx="102">
                  <c:v>0.27172906414169729</c:v>
                </c:pt>
                <c:pt idx="103">
                  <c:v>0.28194937602524972</c:v>
                </c:pt>
                <c:pt idx="104">
                  <c:v>0.28879337195539773</c:v>
                </c:pt>
                <c:pt idx="105">
                  <c:v>0.29662576050167161</c:v>
                </c:pt>
                <c:pt idx="106">
                  <c:v>0.31207873917647788</c:v>
                </c:pt>
                <c:pt idx="107">
                  <c:v>0.32858240411968692</c:v>
                </c:pt>
                <c:pt idx="108">
                  <c:v>0.34469984841877949</c:v>
                </c:pt>
                <c:pt idx="109">
                  <c:v>0.36122427791274742</c:v>
                </c:pt>
                <c:pt idx="110">
                  <c:v>0.37555597084657072</c:v>
                </c:pt>
                <c:pt idx="111">
                  <c:v>0.38636599597167709</c:v>
                </c:pt>
                <c:pt idx="112">
                  <c:v>0.39853402271641852</c:v>
                </c:pt>
                <c:pt idx="113">
                  <c:v>0.41940239622915759</c:v>
                </c:pt>
                <c:pt idx="114">
                  <c:v>0.44034967503478062</c:v>
                </c:pt>
                <c:pt idx="115">
                  <c:v>0.46173716231649331</c:v>
                </c:pt>
                <c:pt idx="116">
                  <c:v>0.48447849830768908</c:v>
                </c:pt>
                <c:pt idx="117">
                  <c:v>0.50308353578770326</c:v>
                </c:pt>
                <c:pt idx="118">
                  <c:v>0.51781390809609829</c:v>
                </c:pt>
                <c:pt idx="119">
                  <c:v>0.53352852011046736</c:v>
                </c:pt>
                <c:pt idx="120">
                  <c:v>0.55803484291617356</c:v>
                </c:pt>
                <c:pt idx="121">
                  <c:v>0.58353786415830888</c:v>
                </c:pt>
                <c:pt idx="122">
                  <c:v>0.60865881766647978</c:v>
                </c:pt>
                <c:pt idx="123">
                  <c:v>0.63620091779314358</c:v>
                </c:pt>
                <c:pt idx="124">
                  <c:v>0.66128449510994824</c:v>
                </c:pt>
                <c:pt idx="125">
                  <c:v>0.67910878548142606</c:v>
                </c:pt>
                <c:pt idx="126">
                  <c:v>0.70656782740505408</c:v>
                </c:pt>
                <c:pt idx="127">
                  <c:v>0.73286820739633296</c:v>
                </c:pt>
                <c:pt idx="128">
                  <c:v>0.76164787474822981</c:v>
                </c:pt>
                <c:pt idx="129">
                  <c:v>0.78581365892148924</c:v>
                </c:pt>
                <c:pt idx="130">
                  <c:v>0.81265391723250069</c:v>
                </c:pt>
                <c:pt idx="131">
                  <c:v>0.83160779916526506</c:v>
                </c:pt>
                <c:pt idx="132">
                  <c:v>0.8450258518656949</c:v>
                </c:pt>
                <c:pt idx="133">
                  <c:v>0.86874727465271284</c:v>
                </c:pt>
                <c:pt idx="134">
                  <c:v>0.89224859320168604</c:v>
                </c:pt>
                <c:pt idx="135">
                  <c:v>0.91411781806100623</c:v>
                </c:pt>
                <c:pt idx="136">
                  <c:v>0.93314229946635108</c:v>
                </c:pt>
                <c:pt idx="137">
                  <c:v>0.95031043003384619</c:v>
                </c:pt>
                <c:pt idx="138">
                  <c:v>0.96153574617413151</c:v>
                </c:pt>
                <c:pt idx="139">
                  <c:v>0.96987894266907537</c:v>
                </c:pt>
                <c:pt idx="140">
                  <c:v>0.97762827301231336</c:v>
                </c:pt>
                <c:pt idx="141">
                  <c:v>0.98763678647812458</c:v>
                </c:pt>
                <c:pt idx="142">
                  <c:v>0.9952366120558982</c:v>
                </c:pt>
                <c:pt idx="143">
                  <c:v>0.99822255445503438</c:v>
                </c:pt>
                <c:pt idx="144">
                  <c:v>0.99992524761726775</c:v>
                </c:pt>
                <c:pt idx="145">
                  <c:v>1</c:v>
                </c:pt>
                <c:pt idx="1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3-F449-879C-A1E37578B987}"/>
            </c:ext>
          </c:extLst>
        </c:ser>
        <c:ser>
          <c:idx val="1"/>
          <c:order val="1"/>
          <c:tx>
            <c:strRef>
              <c:f>datosTotalesparaGompertzCol!$E$9</c:f>
              <c:strCache>
                <c:ptCount val="1"/>
                <c:pt idx="0">
                  <c:v>Penetración (Gompertz)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datosTotalesparaGompertzCol!$C$10:$C$156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datosTotalesparaGompertzCol!$E$10:$E$156</c:f>
              <c:numCache>
                <c:formatCode>0.00%</c:formatCode>
                <c:ptCount val="147"/>
                <c:pt idx="0">
                  <c:v>3.1710671490371676E-6</c:v>
                </c:pt>
                <c:pt idx="1">
                  <c:v>3.9971180256692271E-6</c:v>
                </c:pt>
                <c:pt idx="2">
                  <c:v>5.0190753547429251E-6</c:v>
                </c:pt>
                <c:pt idx="3">
                  <c:v>6.2786060802429523E-6</c:v>
                </c:pt>
                <c:pt idx="4">
                  <c:v>7.8251494772811748E-6</c:v>
                </c:pt>
                <c:pt idx="5">
                  <c:v>9.7171430159489915E-6</c:v>
                </c:pt>
                <c:pt idx="6">
                  <c:v>1.2023400472328762E-5</c:v>
                </c:pt>
                <c:pt idx="7">
                  <c:v>1.4824654528360917E-5</c:v>
                </c:pt>
                <c:pt idx="8">
                  <c:v>1.821527611571173E-5</c:v>
                </c:pt>
                <c:pt idx="9">
                  <c:v>2.2305182618193493E-5</c:v>
                </c:pt>
                <c:pt idx="10">
                  <c:v>2.7221946736890932E-5</c:v>
                </c:pt>
                <c:pt idx="11">
                  <c:v>3.3113117327471238E-5</c:v>
                </c:pt>
                <c:pt idx="12">
                  <c:v>4.0148762827405656E-5</c:v>
                </c:pt>
                <c:pt idx="13">
                  <c:v>4.852424699129446E-5</c:v>
                </c:pt>
                <c:pt idx="14">
                  <c:v>5.8463245536888496E-5</c:v>
                </c:pt>
                <c:pt idx="15">
                  <c:v>7.0221010967264495E-5</c:v>
                </c:pt>
                <c:pt idx="16">
                  <c:v>8.4087891273567099E-5</c:v>
                </c:pt>
                <c:pt idx="17">
                  <c:v>1.003931064387771E-4</c:v>
                </c:pt>
                <c:pt idx="18">
                  <c:v>1.1950878466070716E-4</c:v>
                </c:pt>
                <c:pt idx="19">
                  <c:v>1.4185425800017384E-4</c:v>
                </c:pt>
                <c:pt idx="20">
                  <c:v>1.6790061475024229E-4</c:v>
                </c:pt>
                <c:pt idx="21">
                  <c:v>1.981755032305611E-4</c:v>
                </c:pt>
                <c:pt idx="22">
                  <c:v>2.3326817895692663E-4</c:v>
                </c:pt>
                <c:pt idx="23">
                  <c:v>2.7383478424377423E-4</c:v>
                </c:pt>
                <c:pt idx="24">
                  <c:v>3.2060384629314351E-4</c:v>
                </c:pt>
                <c:pt idx="25">
                  <c:v>3.743819767379309E-4</c:v>
                </c:pt>
                <c:pt idx="26">
                  <c:v>4.3605975247268511E-4</c:v>
                </c:pt>
                <c:pt idx="27">
                  <c:v>5.0661775445712731E-4</c:v>
                </c:pt>
                <c:pt idx="28">
                  <c:v>5.871327380531264E-4</c:v>
                </c:pt>
                <c:pt idx="29">
                  <c:v>6.7878390539354027E-4</c:v>
                </c:pt>
                <c:pt idx="30">
                  <c:v>7.8285924732060671E-4</c:v>
                </c:pt>
                <c:pt idx="31">
                  <c:v>9.0076191961203195E-4</c:v>
                </c:pt>
                <c:pt idx="32">
                  <c:v>1.0340166155737417E-3</c:v>
                </c:pt>
                <c:pt idx="33">
                  <c:v>1.1842758946580079E-3</c:v>
                </c:pt>
                <c:pt idx="34">
                  <c:v>1.3533264246007504E-3</c:v>
                </c:pt>
                <c:pt idx="35">
                  <c:v>1.5430950926970848E-3</c:v>
                </c:pt>
                <c:pt idx="36">
                  <c:v>1.755654940281325E-3</c:v>
                </c:pt>
                <c:pt idx="37">
                  <c:v>1.9932308732755091E-3</c:v>
                </c:pt>
                <c:pt idx="38">
                  <c:v>2.2582051008437467E-3</c:v>
                </c:pt>
                <c:pt idx="39">
                  <c:v>2.5531222537595595E-3</c:v>
                </c:pt>
                <c:pt idx="40">
                  <c:v>2.8806941340757935E-3</c:v>
                </c:pt>
                <c:pt idx="41">
                  <c:v>3.2438040480938942E-3</c:v>
                </c:pt>
                <c:pt idx="42">
                  <c:v>3.6455106754675927E-3</c:v>
                </c:pt>
                <c:pt idx="43">
                  <c:v>4.0890514285474196E-3</c:v>
                </c:pt>
                <c:pt idx="44">
                  <c:v>4.5778452577734602E-3</c:v>
                </c:pt>
                <c:pt idx="45">
                  <c:v>5.1154948610460695E-3</c:v>
                </c:pt>
                <c:pt idx="46">
                  <c:v>5.7057882575342195E-3</c:v>
                </c:pt>
                <c:pt idx="47">
                  <c:v>6.3526996893013554E-3</c:v>
                </c:pt>
                <c:pt idx="48">
                  <c:v>7.0603898174153527E-3</c:v>
                </c:pt>
                <c:pt idx="49">
                  <c:v>7.8332051828368787E-3</c:v>
                </c:pt>
                <c:pt idx="50">
                  <c:v>8.6756769063173617E-3</c:v>
                </c:pt>
                <c:pt idx="51">
                  <c:v>9.5925186057505864E-3</c:v>
                </c:pt>
                <c:pt idx="52">
                  <c:v>1.0588623513873435E-2</c:v>
                </c:pt>
                <c:pt idx="53">
                  <c:v>1.1669060783861474E-2</c:v>
                </c:pt>
                <c:pt idx="54">
                  <c:v>1.2839070975173894E-2</c:v>
                </c:pt>
                <c:pt idx="55">
                  <c:v>1.410406071692524E-2</c:v>
                </c:pt>
                <c:pt idx="56">
                  <c:v>1.5469596551055976E-2</c:v>
                </c:pt>
                <c:pt idx="57">
                  <c:v>1.6941397962595601E-2</c:v>
                </c:pt>
                <c:pt idx="58">
                  <c:v>1.8525329609317187E-2</c:v>
                </c:pt>
                <c:pt idx="59">
                  <c:v>2.0227392768027177E-2</c:v>
                </c:pt>
                <c:pt idx="60">
                  <c:v>2.2053716019577681E-2</c:v>
                </c:pt>
                <c:pt idx="61">
                  <c:v>2.4010545199389891E-2</c:v>
                </c:pt>
                <c:pt idx="62">
                  <c:v>2.6104232644796759E-2</c:v>
                </c:pt>
                <c:pt idx="63">
                  <c:v>2.8341225774817843E-2</c:v>
                </c:pt>
                <c:pt idx="64">
                  <c:v>3.0728055042033006E-2</c:v>
                </c:pt>
                <c:pt idx="65">
                  <c:v>3.3271321299995431E-2</c:v>
                </c:pt>
                <c:pt idx="66">
                  <c:v>3.5977682633091777E-2</c:v>
                </c:pt>
                <c:pt idx="67">
                  <c:v>3.8853840698895144E-2</c:v>
                </c:pt>
                <c:pt idx="68">
                  <c:v>4.1906526635841476E-2</c:v>
                </c:pt>
                <c:pt idx="69">
                  <c:v>4.5142486591482345E-2</c:v>
                </c:pt>
                <c:pt idx="70">
                  <c:v>4.8568466928608167E-2</c:v>
                </c:pt>
                <c:pt idx="71">
                  <c:v>5.2191199168189414E-2</c:v>
                </c:pt>
                <c:pt idx="72">
                  <c:v>5.6017384729346531E-2</c:v>
                </c:pt>
                <c:pt idx="73">
                  <c:v>6.0053679527426365E-2</c:v>
                </c:pt>
                <c:pt idx="74">
                  <c:v>6.4306678491739114E-2</c:v>
                </c:pt>
                <c:pt idx="75">
                  <c:v>6.8782900064599917E-2</c:v>
                </c:pt>
                <c:pt idx="76">
                  <c:v>7.3488770743029425E-2</c:v>
                </c:pt>
                <c:pt idx="77">
                  <c:v>7.8430609723814756E-2</c:v>
                </c:pt>
                <c:pt idx="78">
                  <c:v>8.361461371162246E-2</c:v>
                </c:pt>
                <c:pt idx="79">
                  <c:v>8.9046841948513103E-2</c:v>
                </c:pt>
                <c:pt idx="80">
                  <c:v>9.4733201521545116E-2</c:v>
                </c:pt>
                <c:pt idx="81">
                  <c:v>0.10067943300319827</c:v>
                </c:pt>
                <c:pt idx="82">
                  <c:v>0.10689109647711581</c:v>
                </c:pt>
                <c:pt idx="83">
                  <c:v>0.11337355799917789</c:v>
                </c:pt>
                <c:pt idx="84">
                  <c:v>0.12013197654121317</c:v>
                </c:pt>
                <c:pt idx="85">
                  <c:v>0.12717129146174064</c:v>
                </c:pt>
                <c:pt idx="86">
                  <c:v>0.13449621054505145</c:v>
                </c:pt>
                <c:pt idx="87">
                  <c:v>0.14211119864670019</c:v>
                </c:pt>
                <c:pt idx="88">
                  <c:v>0.1500204669801227</c:v>
                </c:pt>
                <c:pt idx="89">
                  <c:v>0.158227963075637</c:v>
                </c:pt>
                <c:pt idx="90">
                  <c:v>0.1667373614395613</c:v>
                </c:pt>
                <c:pt idx="91">
                  <c:v>0.17555205493760714</c:v>
                </c:pt>
                <c:pt idx="92">
                  <c:v>0.18467514692311118</c:v>
                </c:pt>
                <c:pt idx="93">
                  <c:v>0.19410944412707562</c:v>
                </c:pt>
                <c:pt idx="94">
                  <c:v>0.20385745032341204</c:v>
                </c:pt>
                <c:pt idx="95">
                  <c:v>0.21392136077925761</c:v>
                </c:pt>
                <c:pt idx="96">
                  <c:v>0.2243030574967671</c:v>
                </c:pt>
                <c:pt idx="97">
                  <c:v>0.23500410524939841</c:v>
                </c:pt>
                <c:pt idx="98">
                  <c:v>0.24602574841242508</c:v>
                </c:pt>
                <c:pt idx="99">
                  <c:v>0.25736890858423589</c:v>
                </c:pt>
                <c:pt idx="100">
                  <c:v>0.26903418299193388</c:v>
                </c:pt>
                <c:pt idx="101">
                  <c:v>0.28102184367184196</c:v>
                </c:pt>
                <c:pt idx="102">
                  <c:v>0.29333183741276198</c:v>
                </c:pt>
                <c:pt idx="103">
                  <c:v>0.30596378644723449</c:v>
                </c:pt>
                <c:pt idx="104">
                  <c:v>0.31891698987361133</c:v>
                </c:pt>
                <c:pt idx="105">
                  <c:v>0.33219042578949182</c:v>
                </c:pt>
                <c:pt idx="106">
                  <c:v>0.34578275411498199</c:v>
                </c:pt>
                <c:pt idx="107">
                  <c:v>0.35969232008233426</c:v>
                </c:pt>
                <c:pt idx="108">
                  <c:v>0.37391715836679068</c:v>
                </c:pt>
                <c:pt idx="109">
                  <c:v>0.38845499783191528</c:v>
                </c:pt>
                <c:pt idx="110">
                  <c:v>0.40330326686132839</c:v>
                </c:pt>
                <c:pt idx="111">
                  <c:v>0.41845909924757602</c:v>
                </c:pt>
                <c:pt idx="112">
                  <c:v>0.43391934060785942</c:v>
                </c:pt>
                <c:pt idx="113">
                  <c:v>0.44968055529550516</c:v>
                </c:pt>
                <c:pt idx="114">
                  <c:v>0.46573903377540521</c:v>
                </c:pt>
                <c:pt idx="115">
                  <c:v>0.48209080043113317</c:v>
                </c:pt>
                <c:pt idx="116">
                  <c:v>0.4987316217711158</c:v>
                </c:pt>
                <c:pt idx="117">
                  <c:v>0.51565701500102679</c:v>
                </c:pt>
                <c:pt idx="118">
                  <c:v>0.53286225692953537</c:v>
                </c:pt>
                <c:pt idx="119">
                  <c:v>0.55034239317461375</c:v>
                </c:pt>
                <c:pt idx="120">
                  <c:v>0.56809224763783139</c:v>
                </c:pt>
                <c:pt idx="121">
                  <c:v>0.58610643221440251</c:v>
                </c:pt>
                <c:pt idx="122">
                  <c:v>0.60437935670719534</c:v>
                </c:pt>
                <c:pt idx="123">
                  <c:v>0.62290523891347194</c:v>
                </c:pt>
                <c:pt idx="124">
                  <c:v>0.64167811485377979</c:v>
                </c:pt>
                <c:pt idx="125">
                  <c:v>0.66069184911315337</c:v>
                </c:pt>
                <c:pt idx="126">
                  <c:v>0.67994014526560287</c:v>
                </c:pt>
                <c:pt idx="127">
                  <c:v>0.69941655635376609</c:v>
                </c:pt>
                <c:pt idx="128">
                  <c:v>0.71911449539654293</c:v>
                </c:pt>
                <c:pt idx="129">
                  <c:v>0.73902724589855584</c:v>
                </c:pt>
                <c:pt idx="130">
                  <c:v>0.75914797233632991</c:v>
                </c:pt>
                <c:pt idx="131">
                  <c:v>0.77946973059719171</c:v>
                </c:pt>
                <c:pt idx="132">
                  <c:v>0.7999854783480157</c:v>
                </c:pt>
                <c:pt idx="133">
                  <c:v>0.82068808531211279</c:v>
                </c:pt>
                <c:pt idx="134">
                  <c:v>0.84157034343373216</c:v>
                </c:pt>
                <c:pt idx="135">
                  <c:v>0.86262497691084283</c:v>
                </c:pt>
                <c:pt idx="136">
                  <c:v>0.88384465207806739</c:v>
                </c:pt>
                <c:pt idx="137">
                  <c:v>0.90522198712283841</c:v>
                </c:pt>
                <c:pt idx="138">
                  <c:v>0.92674956161906707</c:v>
                </c:pt>
                <c:pt idx="139">
                  <c:v>0.94841992586378088</c:v>
                </c:pt>
                <c:pt idx="140">
                  <c:v>0.97022561000340157</c:v>
                </c:pt>
                <c:pt idx="141">
                  <c:v>0.99215913293748115</c:v>
                </c:pt>
                <c:pt idx="142">
                  <c:v>1.0142130109888661</c:v>
                </c:pt>
                <c:pt idx="143">
                  <c:v>1.03637976633039</c:v>
                </c:pt>
                <c:pt idx="144">
                  <c:v>1.0586519351592851</c:v>
                </c:pt>
                <c:pt idx="145">
                  <c:v>1.0810220756115752</c:v>
                </c:pt>
                <c:pt idx="146">
                  <c:v>1.1034827754097507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3-F449-879C-A1E37578B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53151"/>
        <c:axId val="1660508239"/>
      </c:scatterChart>
      <c:valAx>
        <c:axId val="173015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0508239"/>
        <c:crosses val="autoZero"/>
        <c:crossBetween val="midCat"/>
      </c:valAx>
      <c:valAx>
        <c:axId val="16605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15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63500</xdr:rowOff>
    </xdr:from>
    <xdr:to>
      <xdr:col>16</xdr:col>
      <xdr:colOff>304800</xdr:colOff>
      <xdr:row>57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0150C4-CD10-5642-A5D8-2B06F91A2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63500</xdr:rowOff>
    </xdr:from>
    <xdr:to>
      <xdr:col>16</xdr:col>
      <xdr:colOff>304800</xdr:colOff>
      <xdr:row>57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13570C-A04C-D34A-B72B-191DDF2A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63500</xdr:rowOff>
    </xdr:from>
    <xdr:to>
      <xdr:col>16</xdr:col>
      <xdr:colOff>304800</xdr:colOff>
      <xdr:row>57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F2C657-152B-6E49-95EE-F806BD858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zoomScale="108" zoomScaleNormal="108" workbookViewId="0">
      <selection activeCell="R24" sqref="R24"/>
    </sheetView>
  </sheetViews>
  <sheetFormatPr baseColWidth="10" defaultColWidth="11.5" defaultRowHeight="13" x14ac:dyDescent="0.15"/>
  <cols>
    <col min="1" max="1" width="4.5" customWidth="1"/>
    <col min="2" max="2" width="18.33203125" customWidth="1"/>
    <col min="3" max="3" width="10.6640625" customWidth="1"/>
    <col min="4" max="4" width="22.33203125" style="1" customWidth="1"/>
    <col min="5" max="5" width="21.83203125" customWidth="1"/>
    <col min="6" max="6" width="12.33203125" bestFit="1" customWidth="1"/>
  </cols>
  <sheetData>
    <row r="1" spans="1:6" x14ac:dyDescent="0.15">
      <c r="C1" s="2" t="s">
        <v>0</v>
      </c>
      <c r="D1" s="3" t="s">
        <v>1</v>
      </c>
      <c r="E1" s="4" t="s">
        <v>2</v>
      </c>
      <c r="F1" s="5"/>
    </row>
    <row r="2" spans="1:6" x14ac:dyDescent="0.15">
      <c r="C2" s="6" t="s">
        <v>3</v>
      </c>
      <c r="D2" s="7" t="s">
        <v>4</v>
      </c>
      <c r="E2" s="8" t="s">
        <v>5</v>
      </c>
      <c r="F2" s="9" t="s">
        <v>6</v>
      </c>
    </row>
    <row r="3" spans="1:6" x14ac:dyDescent="0.15">
      <c r="C3" s="6"/>
      <c r="D3" s="7" t="s">
        <v>7</v>
      </c>
      <c r="E3" s="8" t="s">
        <v>8</v>
      </c>
      <c r="F3" s="9" t="s">
        <v>9</v>
      </c>
    </row>
    <row r="4" spans="1:6" x14ac:dyDescent="0.15">
      <c r="C4" s="10"/>
      <c r="D4" s="11" t="s">
        <v>10</v>
      </c>
      <c r="E4" s="12" t="s">
        <v>11</v>
      </c>
      <c r="F4" s="13"/>
    </row>
    <row r="5" spans="1:6" x14ac:dyDescent="0.15">
      <c r="C5" s="14" t="s">
        <v>12</v>
      </c>
      <c r="D5" s="15" t="s">
        <v>13</v>
      </c>
      <c r="E5" s="16" t="s">
        <v>14</v>
      </c>
      <c r="F5" s="17"/>
    </row>
    <row r="6" spans="1:6" x14ac:dyDescent="0.15">
      <c r="C6" s="18">
        <v>3057.1628196551433</v>
      </c>
      <c r="D6" s="19">
        <v>2.8614371786877101E-3</v>
      </c>
      <c r="E6" s="20">
        <v>12.302183080495162</v>
      </c>
      <c r="F6" s="21">
        <v>5.4999999999999997E-3</v>
      </c>
    </row>
    <row r="9" spans="1:6" x14ac:dyDescent="0.15">
      <c r="B9" t="s">
        <v>15</v>
      </c>
      <c r="C9" t="s">
        <v>16</v>
      </c>
      <c r="D9" s="1" t="s">
        <v>17</v>
      </c>
      <c r="E9" t="s">
        <v>18</v>
      </c>
    </row>
    <row r="10" spans="1:6" ht="15" x14ac:dyDescent="0.15">
      <c r="A10" s="23">
        <v>0</v>
      </c>
      <c r="B10" s="24">
        <v>43892</v>
      </c>
      <c r="C10">
        <v>1</v>
      </c>
      <c r="D10">
        <v>0</v>
      </c>
      <c r="E10" s="22">
        <f>$C$6*EXP(-$E$6*EXP(-$D$6*C10))</f>
        <v>1.4381841274445866E-2</v>
      </c>
      <c r="F10">
        <f>(D10-E10)^2</f>
        <v>2.0683735844335469E-4</v>
      </c>
    </row>
    <row r="11" spans="1:6" ht="15" x14ac:dyDescent="0.15">
      <c r="A11" s="23">
        <v>1</v>
      </c>
      <c r="B11" s="24">
        <v>43893</v>
      </c>
      <c r="C11">
        <v>2</v>
      </c>
      <c r="D11">
        <v>0</v>
      </c>
      <c r="E11" s="22">
        <f t="shared" ref="E11:E74" si="0">$C$6*EXP(-$E$6*EXP(-$D$6*C11))</f>
        <v>1.4894880389236977E-2</v>
      </c>
      <c r="F11">
        <f t="shared" ref="F11:F74" si="1">(D11-E11)^2</f>
        <v>2.2185746180967627E-4</v>
      </c>
    </row>
    <row r="12" spans="1:6" ht="15" x14ac:dyDescent="0.15">
      <c r="A12" s="23">
        <v>2</v>
      </c>
      <c r="B12" s="24">
        <v>43894</v>
      </c>
      <c r="C12">
        <v>3</v>
      </c>
      <c r="D12">
        <v>0</v>
      </c>
      <c r="E12" s="22">
        <f t="shared" si="0"/>
        <v>1.5424676084239244E-2</v>
      </c>
      <c r="F12">
        <f t="shared" si="1"/>
        <v>2.379206323037021E-4</v>
      </c>
    </row>
    <row r="13" spans="1:6" ht="15" x14ac:dyDescent="0.15">
      <c r="A13" s="23">
        <v>3</v>
      </c>
      <c r="B13" s="24">
        <v>43895</v>
      </c>
      <c r="C13">
        <v>4</v>
      </c>
      <c r="D13">
        <v>0</v>
      </c>
      <c r="E13" s="22">
        <f t="shared" si="0"/>
        <v>1.5971720941040771E-2</v>
      </c>
      <c r="F13">
        <f t="shared" si="1"/>
        <v>2.5509586981848031E-4</v>
      </c>
    </row>
    <row r="14" spans="1:6" ht="15" x14ac:dyDescent="0.15">
      <c r="A14" s="23">
        <v>4</v>
      </c>
      <c r="B14" s="24">
        <v>43896</v>
      </c>
      <c r="C14">
        <v>5</v>
      </c>
      <c r="D14">
        <v>0</v>
      </c>
      <c r="E14" s="22">
        <f t="shared" si="0"/>
        <v>1.6536520234044599E-2</v>
      </c>
      <c r="F14">
        <f t="shared" si="1"/>
        <v>2.7345650145096641E-4</v>
      </c>
    </row>
    <row r="15" spans="1:6" ht="15" x14ac:dyDescent="0.15">
      <c r="A15" s="23">
        <v>5</v>
      </c>
      <c r="B15" s="24">
        <v>43897</v>
      </c>
      <c r="C15">
        <v>6</v>
      </c>
      <c r="D15">
        <v>0</v>
      </c>
      <c r="E15" s="22">
        <f t="shared" si="0"/>
        <v>1.7119592204233064E-2</v>
      </c>
      <c r="F15">
        <f t="shared" si="1"/>
        <v>2.9308043723923747E-4</v>
      </c>
    </row>
    <row r="16" spans="1:6" ht="15" x14ac:dyDescent="0.15">
      <c r="A16" s="23">
        <v>6</v>
      </c>
      <c r="B16" s="24">
        <v>43898</v>
      </c>
      <c r="C16">
        <v>7</v>
      </c>
      <c r="D16">
        <v>0</v>
      </c>
      <c r="E16" s="22">
        <f t="shared" si="0"/>
        <v>1.7721468337400077E-2</v>
      </c>
      <c r="F16">
        <f t="shared" si="1"/>
        <v>3.1405044003347343E-4</v>
      </c>
    </row>
    <row r="17" spans="1:6" ht="15" x14ac:dyDescent="0.15">
      <c r="A17" s="23">
        <v>7</v>
      </c>
      <c r="B17" s="24">
        <v>43899</v>
      </c>
      <c r="C17">
        <v>8</v>
      </c>
      <c r="D17">
        <v>0</v>
      </c>
      <c r="E17" s="22">
        <f t="shared" si="0"/>
        <v>1.8342693646890437E-2</v>
      </c>
      <c r="F17">
        <f t="shared" si="1"/>
        <v>3.3645441022367483E-4</v>
      </c>
    </row>
    <row r="18" spans="1:6" ht="15" x14ac:dyDescent="0.15">
      <c r="A18" s="23">
        <v>8</v>
      </c>
      <c r="B18" s="24">
        <v>43900</v>
      </c>
      <c r="C18">
        <v>9</v>
      </c>
      <c r="D18">
        <v>0</v>
      </c>
      <c r="E18" s="22">
        <f t="shared" si="0"/>
        <v>1.8983826960882577E-2</v>
      </c>
      <c r="F18">
        <f t="shared" si="1"/>
        <v>3.6038568608073222E-4</v>
      </c>
    </row>
    <row r="19" spans="1:6" ht="15" x14ac:dyDescent="0.15">
      <c r="A19" s="23">
        <v>9</v>
      </c>
      <c r="B19" s="24">
        <v>43901</v>
      </c>
      <c r="C19">
        <v>10</v>
      </c>
      <c r="D19">
        <v>0</v>
      </c>
      <c r="E19" s="22">
        <f t="shared" si="0"/>
        <v>1.9645441214252914E-2</v>
      </c>
      <c r="F19">
        <f t="shared" si="1"/>
        <v>3.8594336050266697E-4</v>
      </c>
    </row>
    <row r="20" spans="1:6" ht="15" x14ac:dyDescent="0.15">
      <c r="A20" s="23">
        <v>10</v>
      </c>
      <c r="B20" s="24">
        <v>43902</v>
      </c>
      <c r="C20">
        <v>11</v>
      </c>
      <c r="D20">
        <v>1.5360983102918589E-3</v>
      </c>
      <c r="E20" s="22">
        <f t="shared" si="0"/>
        <v>2.0328123745057339E-2</v>
      </c>
      <c r="F20">
        <f t="shared" si="1"/>
        <v>3.5314021994087275E-4</v>
      </c>
    </row>
    <row r="21" spans="1:6" ht="15" x14ac:dyDescent="0.15">
      <c r="A21" s="23">
        <v>11</v>
      </c>
      <c r="B21" s="24">
        <v>43903</v>
      </c>
      <c r="C21">
        <v>12</v>
      </c>
      <c r="D21">
        <v>1.5360983102918589E-3</v>
      </c>
      <c r="E21" s="22">
        <f t="shared" si="0"/>
        <v>2.103247659566659E-2</v>
      </c>
      <c r="F21">
        <f t="shared" si="1"/>
        <v>3.8010876624643142E-4</v>
      </c>
    </row>
    <row r="22" spans="1:6" ht="15" x14ac:dyDescent="0.15">
      <c r="A22" s="23">
        <v>12</v>
      </c>
      <c r="B22" s="24">
        <v>43904</v>
      </c>
      <c r="C22">
        <v>13</v>
      </c>
      <c r="D22">
        <v>1.5360983102918589E-3</v>
      </c>
      <c r="E22" s="22">
        <f t="shared" si="0"/>
        <v>2.1759116818590538E-2</v>
      </c>
      <c r="F22">
        <f t="shared" si="1"/>
        <v>4.0897047758699093E-4</v>
      </c>
    </row>
    <row r="23" spans="1:6" ht="15" x14ac:dyDescent="0.15">
      <c r="A23" s="23">
        <v>13</v>
      </c>
      <c r="B23" s="24">
        <v>43905</v>
      </c>
      <c r="C23">
        <v>14</v>
      </c>
      <c r="D23">
        <v>1.5360983102918589E-3</v>
      </c>
      <c r="E23" s="22">
        <f t="shared" si="0"/>
        <v>2.2508676787026231E-2</v>
      </c>
      <c r="F23">
        <f t="shared" si="1"/>
        <v>4.3984904796278188E-4</v>
      </c>
    </row>
    <row r="24" spans="1:6" ht="15" x14ac:dyDescent="0.15">
      <c r="A24" s="23">
        <v>14</v>
      </c>
      <c r="B24" s="24">
        <v>43906</v>
      </c>
      <c r="C24">
        <v>15</v>
      </c>
      <c r="D24">
        <v>1.5360983102918589E-3</v>
      </c>
      <c r="E24" s="22">
        <f t="shared" si="0"/>
        <v>2.3281804510163918E-2</v>
      </c>
      <c r="F24">
        <f t="shared" si="1"/>
        <v>4.7287573813115417E-4</v>
      </c>
    </row>
    <row r="25" spans="1:6" ht="15" x14ac:dyDescent="0.15">
      <c r="A25" s="23">
        <v>15</v>
      </c>
      <c r="B25" s="24">
        <v>43907</v>
      </c>
      <c r="C25">
        <v>16</v>
      </c>
      <c r="D25">
        <v>3.0721966205837169E-3</v>
      </c>
      <c r="E25" s="22">
        <f t="shared" si="0"/>
        <v>2.4079163953284764E-2</v>
      </c>
      <c r="F25">
        <f t="shared" si="1"/>
        <v>4.4129267651716903E-4</v>
      </c>
    </row>
    <row r="26" spans="1:6" ht="15" x14ac:dyDescent="0.15">
      <c r="A26" s="23">
        <v>16</v>
      </c>
      <c r="B26" s="24">
        <v>43908</v>
      </c>
      <c r="C26">
        <v>17</v>
      </c>
      <c r="D26">
        <v>4.608294930875576E-3</v>
      </c>
      <c r="E26" s="22">
        <f t="shared" si="0"/>
        <v>2.4901435362683008E-2</v>
      </c>
      <c r="F26">
        <f t="shared" si="1"/>
        <v>4.1181154858505747E-4</v>
      </c>
    </row>
    <row r="27" spans="1:6" ht="15" x14ac:dyDescent="0.15">
      <c r="A27" s="23">
        <v>17</v>
      </c>
      <c r="B27" s="24">
        <v>43909</v>
      </c>
      <c r="C27">
        <v>18</v>
      </c>
      <c r="D27">
        <v>1.075268817204301E-2</v>
      </c>
      <c r="E27" s="22">
        <f t="shared" si="0"/>
        <v>2.5749315595444366E-2</v>
      </c>
      <c r="F27">
        <f t="shared" si="1"/>
        <v>2.2489883407631359E-4</v>
      </c>
    </row>
    <row r="28" spans="1:6" ht="15" x14ac:dyDescent="0.15">
      <c r="A28" s="23">
        <v>18</v>
      </c>
      <c r="B28" s="24">
        <v>43910</v>
      </c>
      <c r="C28">
        <v>19</v>
      </c>
      <c r="D28">
        <v>1.075268817204301E-2</v>
      </c>
      <c r="E28" s="22">
        <f t="shared" si="0"/>
        <v>2.6623518454113516E-2</v>
      </c>
      <c r="F28">
        <f t="shared" si="1"/>
        <v>2.5188325384228628E-4</v>
      </c>
    </row>
    <row r="29" spans="1:6" ht="15" x14ac:dyDescent="0.15">
      <c r="A29" s="23">
        <v>19</v>
      </c>
      <c r="B29" s="24">
        <v>43911</v>
      </c>
      <c r="C29">
        <v>20</v>
      </c>
      <c r="D29">
        <v>1.3824884792626731E-2</v>
      </c>
      <c r="E29" s="22">
        <f t="shared" si="0"/>
        <v>2.7524775026279379E-2</v>
      </c>
      <c r="F29">
        <f t="shared" si="1"/>
        <v>1.8768699241413121E-4</v>
      </c>
    </row>
    <row r="30" spans="1:6" ht="15" x14ac:dyDescent="0.15">
      <c r="A30" s="23">
        <v>20</v>
      </c>
      <c r="B30" s="24">
        <v>43912</v>
      </c>
      <c r="C30">
        <v>21</v>
      </c>
      <c r="D30">
        <v>1.689708141321045E-2</v>
      </c>
      <c r="E30" s="22">
        <f t="shared" si="0"/>
        <v>2.8453834029110493E-2</v>
      </c>
      <c r="F30">
        <f t="shared" si="1"/>
        <v>1.3355853102511248E-4</v>
      </c>
    </row>
    <row r="31" spans="1:6" ht="15" x14ac:dyDescent="0.15">
      <c r="A31" s="23">
        <v>21</v>
      </c>
      <c r="B31" s="24">
        <v>43913</v>
      </c>
      <c r="C31">
        <v>22</v>
      </c>
      <c r="D31">
        <v>1.689708141321045E-2</v>
      </c>
      <c r="E31" s="22">
        <f t="shared" si="0"/>
        <v>2.9411462158867537E-2</v>
      </c>
      <c r="F31">
        <f t="shared" si="1"/>
        <v>1.5660972544727283E-4</v>
      </c>
    </row>
    <row r="32" spans="1:6" ht="15" x14ac:dyDescent="0.15">
      <c r="A32" s="23">
        <v>22</v>
      </c>
      <c r="B32" s="24">
        <v>43914</v>
      </c>
      <c r="C32">
        <v>23</v>
      </c>
      <c r="D32">
        <v>1.9969278033794158E-2</v>
      </c>
      <c r="E32" s="22">
        <f t="shared" si="0"/>
        <v>3.0398444445423403E-2</v>
      </c>
      <c r="F32">
        <f t="shared" si="1"/>
        <v>1.0876751204145562E-4</v>
      </c>
    </row>
    <row r="33" spans="1:6" ht="15" x14ac:dyDescent="0.15">
      <c r="A33" s="23">
        <v>23</v>
      </c>
      <c r="B33" s="24">
        <v>43915</v>
      </c>
      <c r="C33">
        <v>24</v>
      </c>
      <c r="D33">
        <v>2.150537634408602E-2</v>
      </c>
      <c r="E33" s="22">
        <f t="shared" si="0"/>
        <v>3.1415584611816684E-2</v>
      </c>
      <c r="F33">
        <f t="shared" si="1"/>
        <v>9.821222790979721E-5</v>
      </c>
    </row>
    <row r="34" spans="1:6" ht="15" x14ac:dyDescent="0.15">
      <c r="A34" s="23">
        <v>24</v>
      </c>
      <c r="B34" s="24">
        <v>43916</v>
      </c>
      <c r="C34">
        <v>25</v>
      </c>
      <c r="D34">
        <v>2.3041474654377881E-2</v>
      </c>
      <c r="E34" s="22">
        <f t="shared" si="0"/>
        <v>3.2463705438867008E-2</v>
      </c>
      <c r="F34">
        <f t="shared" si="1"/>
        <v>8.8778432956174584E-5</v>
      </c>
    </row>
    <row r="35" spans="1:6" ht="15" x14ac:dyDescent="0.15">
      <c r="A35" s="23">
        <v>25</v>
      </c>
      <c r="B35" s="24">
        <v>43917</v>
      </c>
      <c r="C35">
        <v>26</v>
      </c>
      <c r="D35">
        <v>2.3041474654377881E-2</v>
      </c>
      <c r="E35" s="22">
        <f t="shared" si="0"/>
        <v>3.3543649134876515E-2</v>
      </c>
      <c r="F35">
        <f t="shared" si="1"/>
        <v>1.1029566881883674E-4</v>
      </c>
    </row>
    <row r="36" spans="1:6" ht="15" x14ac:dyDescent="0.15">
      <c r="A36" s="23">
        <v>26</v>
      </c>
      <c r="B36" s="24">
        <v>43918</v>
      </c>
      <c r="C36">
        <v>27</v>
      </c>
      <c r="D36">
        <v>2.61136712749616E-2</v>
      </c>
      <c r="E36" s="22">
        <f t="shared" si="0"/>
        <v>3.4656277710443863E-2</v>
      </c>
      <c r="F36">
        <f t="shared" si="1"/>
        <v>7.2976124711542973E-5</v>
      </c>
    </row>
    <row r="37" spans="1:6" ht="15" x14ac:dyDescent="0.15">
      <c r="A37" s="23">
        <v>27</v>
      </c>
      <c r="B37" s="24">
        <v>43919</v>
      </c>
      <c r="C37">
        <v>28</v>
      </c>
      <c r="D37">
        <v>2.61136712749616E-2</v>
      </c>
      <c r="E37" s="22">
        <f t="shared" si="0"/>
        <v>3.5802473358413557E-2</v>
      </c>
      <c r="F37">
        <f t="shared" si="1"/>
        <v>9.3872885812302983E-5</v>
      </c>
    </row>
    <row r="38" spans="1:6" ht="15" x14ac:dyDescent="0.15">
      <c r="A38" s="23">
        <v>28</v>
      </c>
      <c r="B38" s="24">
        <v>43920</v>
      </c>
      <c r="C38">
        <v>29</v>
      </c>
      <c r="D38">
        <v>3.3794162826420893E-2</v>
      </c>
      <c r="E38" s="22">
        <f t="shared" si="0"/>
        <v>3.6983138838985283E-2</v>
      </c>
      <c r="F38">
        <f t="shared" si="1"/>
        <v>1.0169568008711077E-5</v>
      </c>
    </row>
    <row r="39" spans="1:6" ht="15" x14ac:dyDescent="0.15">
      <c r="A39" s="23">
        <v>29</v>
      </c>
      <c r="B39" s="24">
        <v>43921</v>
      </c>
      <c r="C39">
        <v>30</v>
      </c>
      <c r="D39">
        <v>4.3010752688172053E-2</v>
      </c>
      <c r="E39" s="22">
        <f t="shared" si="0"/>
        <v>3.8199197870003608E-2</v>
      </c>
      <c r="F39">
        <f t="shared" si="1"/>
        <v>2.3151059768239981E-5</v>
      </c>
    </row>
    <row r="40" spans="1:6" ht="15" x14ac:dyDescent="0.15">
      <c r="A40" s="23">
        <v>30</v>
      </c>
      <c r="B40" s="24">
        <v>43922</v>
      </c>
      <c r="C40">
        <v>31</v>
      </c>
      <c r="D40">
        <v>4.4546850998463901E-2</v>
      </c>
      <c r="E40" s="22">
        <f t="shared" si="0"/>
        <v>3.9451595522450915E-2</v>
      </c>
      <c r="F40">
        <f t="shared" si="1"/>
        <v>2.5961628365840319E-5</v>
      </c>
    </row>
    <row r="41" spans="1:6" ht="15" x14ac:dyDescent="0.15">
      <c r="A41" s="23">
        <v>31</v>
      </c>
      <c r="B41" s="24">
        <v>43923</v>
      </c>
      <c r="C41">
        <v>32</v>
      </c>
      <c r="D41">
        <v>4.7619047619047623E-2</v>
      </c>
      <c r="E41" s="22">
        <f t="shared" si="0"/>
        <v>4.0741298621162554E-2</v>
      </c>
      <c r="F41">
        <f t="shared" si="1"/>
        <v>4.7303431277909074E-5</v>
      </c>
    </row>
    <row r="42" spans="1:6" ht="15" x14ac:dyDescent="0.15">
      <c r="A42" s="23">
        <v>32</v>
      </c>
      <c r="B42" s="24">
        <v>43924</v>
      </c>
      <c r="C42">
        <v>33</v>
      </c>
      <c r="D42">
        <v>4.9155145929339478E-2</v>
      </c>
      <c r="E42" s="22">
        <f t="shared" si="0"/>
        <v>4.2069296150783732E-2</v>
      </c>
      <c r="F42">
        <f t="shared" si="1"/>
        <v>5.0209267084258511E-5</v>
      </c>
    </row>
    <row r="43" spans="1:6" ht="15" x14ac:dyDescent="0.15">
      <c r="A43" s="23">
        <v>33</v>
      </c>
      <c r="B43" s="24">
        <v>43925</v>
      </c>
      <c r="C43">
        <v>34</v>
      </c>
      <c r="D43">
        <v>5.0691244239631339E-2</v>
      </c>
      <c r="E43" s="22">
        <f t="shared" si="0"/>
        <v>4.343659966698693E-2</v>
      </c>
      <c r="F43">
        <f t="shared" si="1"/>
        <v>5.2629867875398975E-5</v>
      </c>
    </row>
    <row r="44" spans="1:6" ht="15" x14ac:dyDescent="0.15">
      <c r="A44" s="23">
        <v>34</v>
      </c>
      <c r="B44" s="24">
        <v>43926</v>
      </c>
      <c r="C44">
        <v>35</v>
      </c>
      <c r="D44">
        <v>5.2227342549923193E-2</v>
      </c>
      <c r="E44" s="22">
        <f t="shared" si="0"/>
        <v>4.4844243712965484E-2</v>
      </c>
      <c r="F44">
        <f t="shared" si="1"/>
        <v>5.4510148436286278E-5</v>
      </c>
    </row>
    <row r="45" spans="1:6" ht="15" x14ac:dyDescent="0.15">
      <c r="A45" s="23">
        <v>35</v>
      </c>
      <c r="B45" s="24">
        <v>43927</v>
      </c>
      <c r="C45">
        <v>36</v>
      </c>
      <c r="D45">
        <v>5.5299539170506923E-2</v>
      </c>
      <c r="E45" s="22">
        <f t="shared" si="0"/>
        <v>4.6293286241220054E-2</v>
      </c>
      <c r="F45">
        <f t="shared" si="1"/>
        <v>8.1112591826288313E-5</v>
      </c>
    </row>
    <row r="46" spans="1:6" ht="15" x14ac:dyDescent="0.15">
      <c r="A46" s="23">
        <v>36</v>
      </c>
      <c r="B46" s="24">
        <v>43928</v>
      </c>
      <c r="C46">
        <v>37</v>
      </c>
      <c r="D46">
        <v>5.5299539170506923E-2</v>
      </c>
      <c r="E46" s="22">
        <f t="shared" si="0"/>
        <v>4.7784809040653277E-2</v>
      </c>
      <c r="F46">
        <f t="shared" si="1"/>
        <v>5.6471168924530195E-5</v>
      </c>
    </row>
    <row r="47" spans="1:6" ht="15" x14ac:dyDescent="0.15">
      <c r="A47" s="23">
        <v>37</v>
      </c>
      <c r="B47" s="24">
        <v>43929</v>
      </c>
      <c r="C47">
        <v>38</v>
      </c>
      <c r="D47">
        <v>5.683563748079877E-2</v>
      </c>
      <c r="E47" s="22">
        <f t="shared" si="0"/>
        <v>4.9319918168984511E-2</v>
      </c>
      <c r="F47">
        <f t="shared" si="1"/>
        <v>5.6486036773977798E-5</v>
      </c>
    </row>
    <row r="48" spans="1:6" ht="15" x14ac:dyDescent="0.15">
      <c r="A48" s="23">
        <v>38</v>
      </c>
      <c r="B48" s="24">
        <v>43930</v>
      </c>
      <c r="C48">
        <v>39</v>
      </c>
      <c r="D48">
        <v>5.9907834101382493E-2</v>
      </c>
      <c r="E48" s="22">
        <f t="shared" si="0"/>
        <v>5.0899744390499053E-2</v>
      </c>
      <c r="F48">
        <f t="shared" si="1"/>
        <v>8.114568023932408E-5</v>
      </c>
    </row>
    <row r="49" spans="1:6" ht="15" x14ac:dyDescent="0.15">
      <c r="A49" s="23">
        <v>39</v>
      </c>
      <c r="B49" s="24">
        <v>43931</v>
      </c>
      <c r="C49">
        <v>40</v>
      </c>
      <c r="D49">
        <v>6.7588325652841785E-2</v>
      </c>
      <c r="E49" s="22">
        <f t="shared" si="0"/>
        <v>5.2525443619141819E-2</v>
      </c>
      <c r="F49">
        <f t="shared" si="1"/>
        <v>2.2689041516116122E-4</v>
      </c>
    </row>
    <row r="50" spans="1:6" ht="15" x14ac:dyDescent="0.15">
      <c r="A50" s="23">
        <v>40</v>
      </c>
      <c r="B50" s="24">
        <v>43932</v>
      </c>
      <c r="C50">
        <v>41</v>
      </c>
      <c r="D50">
        <v>6.7588325652841785E-2</v>
      </c>
      <c r="E50" s="22">
        <f t="shared" si="0"/>
        <v>5.41981973669661E-2</v>
      </c>
      <c r="F50">
        <f t="shared" si="1"/>
        <v>1.7929553551220811E-4</v>
      </c>
    </row>
    <row r="51" spans="1:6" ht="15" x14ac:dyDescent="0.15">
      <c r="A51" s="23">
        <v>41</v>
      </c>
      <c r="B51" s="24">
        <v>43933</v>
      </c>
      <c r="C51">
        <v>42</v>
      </c>
      <c r="D51">
        <v>7.0660522273425494E-2</v>
      </c>
      <c r="E51" s="22">
        <f t="shared" si="0"/>
        <v>5.5919213197945551E-2</v>
      </c>
      <c r="F51">
        <f t="shared" si="1"/>
        <v>2.1730619325882733E-4</v>
      </c>
    </row>
    <row r="52" spans="1:6" ht="15" x14ac:dyDescent="0.15">
      <c r="A52" s="23">
        <v>42</v>
      </c>
      <c r="B52" s="24">
        <v>43934</v>
      </c>
      <c r="C52">
        <v>43</v>
      </c>
      <c r="D52">
        <v>7.3732718894009217E-2</v>
      </c>
      <c r="E52" s="22">
        <f t="shared" si="0"/>
        <v>5.768972518715796E-2</v>
      </c>
      <c r="F52">
        <f t="shared" si="1"/>
        <v>2.5737764707806901E-4</v>
      </c>
    </row>
    <row r="53" spans="1:6" ht="15" x14ac:dyDescent="0.15">
      <c r="A53" s="23">
        <v>43</v>
      </c>
      <c r="B53" s="24">
        <v>43935</v>
      </c>
      <c r="C53">
        <v>44</v>
      </c>
      <c r="D53">
        <v>8.1413210445468509E-2</v>
      </c>
      <c r="E53" s="22">
        <f t="shared" si="0"/>
        <v>5.9510994385345704E-2</v>
      </c>
      <c r="F53">
        <f t="shared" si="1"/>
        <v>4.7970706834430131E-4</v>
      </c>
    </row>
    <row r="54" spans="1:6" ht="15" x14ac:dyDescent="0.15">
      <c r="A54" s="23">
        <v>44</v>
      </c>
      <c r="B54" s="24">
        <v>43936</v>
      </c>
      <c r="C54">
        <v>45</v>
      </c>
      <c r="D54">
        <v>8.1413210445468509E-2</v>
      </c>
      <c r="E54" s="22">
        <f t="shared" si="0"/>
        <v>6.1384309288859219E-2</v>
      </c>
      <c r="F54">
        <f t="shared" si="1"/>
        <v>4.0115688154122495E-4</v>
      </c>
    </row>
    <row r="55" spans="1:6" ht="15" x14ac:dyDescent="0.15">
      <c r="A55" s="23">
        <v>45</v>
      </c>
      <c r="B55" s="24">
        <v>43937</v>
      </c>
      <c r="C55">
        <v>46</v>
      </c>
      <c r="D55">
        <v>8.1413210445468509E-2</v>
      </c>
      <c r="E55" s="22">
        <f t="shared" si="0"/>
        <v>6.3310986314985995E-2</v>
      </c>
      <c r="F55">
        <f t="shared" si="1"/>
        <v>3.2769051847022341E-4</v>
      </c>
    </row>
    <row r="56" spans="1:6" ht="15" x14ac:dyDescent="0.15">
      <c r="A56" s="23">
        <v>46</v>
      </c>
      <c r="B56" s="24">
        <v>43938</v>
      </c>
      <c r="C56">
        <v>47</v>
      </c>
      <c r="D56">
        <v>8.1413210445468509E-2</v>
      </c>
      <c r="E56" s="22">
        <f t="shared" si="0"/>
        <v>6.5292370282668211E-2</v>
      </c>
      <c r="F56">
        <f t="shared" si="1"/>
        <v>2.5988148755455516E-4</v>
      </c>
    </row>
    <row r="57" spans="1:6" ht="15" x14ac:dyDescent="0.15">
      <c r="A57" s="23">
        <v>47</v>
      </c>
      <c r="B57" s="24">
        <v>43939</v>
      </c>
      <c r="C57">
        <v>48</v>
      </c>
      <c r="D57">
        <v>8.1413210445468509E-2</v>
      </c>
      <c r="E57" s="22">
        <f t="shared" si="0"/>
        <v>6.7329834898608318E-2</v>
      </c>
      <c r="F57">
        <f t="shared" si="1"/>
        <v>1.9834146679389959E-4</v>
      </c>
    </row>
    <row r="58" spans="1:6" ht="15" x14ac:dyDescent="0.15">
      <c r="A58" s="23">
        <v>48</v>
      </c>
      <c r="B58" s="24">
        <v>43940</v>
      </c>
      <c r="C58">
        <v>49</v>
      </c>
      <c r="D58">
        <v>8.1413210445468509E-2</v>
      </c>
      <c r="E58" s="22">
        <f t="shared" si="0"/>
        <v>6.9424783248764499E-2</v>
      </c>
      <c r="F58">
        <f t="shared" si="1"/>
        <v>1.4372238665067238E-4</v>
      </c>
    </row>
    <row r="59" spans="1:6" ht="15" x14ac:dyDescent="0.15">
      <c r="A59" s="23">
        <v>49</v>
      </c>
      <c r="B59" s="24">
        <v>43941</v>
      </c>
      <c r="C59">
        <v>50</v>
      </c>
      <c r="D59">
        <v>8.294930875576037E-2</v>
      </c>
      <c r="E59" s="22">
        <f t="shared" si="0"/>
        <v>7.1578648295232278E-2</v>
      </c>
      <c r="F59">
        <f t="shared" si="1"/>
        <v>1.2929191930861694E-4</v>
      </c>
    </row>
    <row r="60" spans="1:6" ht="15" x14ac:dyDescent="0.15">
      <c r="A60" s="23">
        <v>50</v>
      </c>
      <c r="B60" s="24">
        <v>43942</v>
      </c>
      <c r="C60">
        <v>51</v>
      </c>
      <c r="D60">
        <v>8.4485407066052232E-2</v>
      </c>
      <c r="E60" s="22">
        <f t="shared" si="0"/>
        <v>7.3792893378508626E-2</v>
      </c>
      <c r="F60">
        <f t="shared" si="1"/>
        <v>1.1432984895830736E-4</v>
      </c>
    </row>
    <row r="61" spans="1:6" ht="15" x14ac:dyDescent="0.15">
      <c r="A61" s="23">
        <v>51</v>
      </c>
      <c r="B61" s="24">
        <v>43943</v>
      </c>
      <c r="C61">
        <v>52</v>
      </c>
      <c r="D61">
        <v>8.6021505376344093E-2</v>
      </c>
      <c r="E61" s="22">
        <f t="shared" si="0"/>
        <v>7.6069012725135846E-2</v>
      </c>
      <c r="F61">
        <f t="shared" si="1"/>
        <v>9.9052109972354167E-5</v>
      </c>
    </row>
    <row r="62" spans="1:6" ht="15" x14ac:dyDescent="0.15">
      <c r="A62" s="23">
        <v>52</v>
      </c>
      <c r="B62" s="24">
        <v>43944</v>
      </c>
      <c r="C62">
        <v>53</v>
      </c>
      <c r="D62">
        <v>8.755760368663594E-2</v>
      </c>
      <c r="E62" s="22">
        <f t="shared" si="0"/>
        <v>7.8408531960716357E-2</v>
      </c>
      <c r="F62">
        <f t="shared" si="1"/>
        <v>8.3705513446021132E-5</v>
      </c>
    </row>
    <row r="63" spans="1:6" ht="15" x14ac:dyDescent="0.15">
      <c r="A63" s="23">
        <v>53</v>
      </c>
      <c r="B63" s="24">
        <v>43945</v>
      </c>
      <c r="C63">
        <v>54</v>
      </c>
      <c r="D63">
        <v>9.0629800307219663E-2</v>
      </c>
      <c r="E63" s="22">
        <f t="shared" si="0"/>
        <v>8.0813008628292285E-2</v>
      </c>
      <c r="F63">
        <f t="shared" si="1"/>
        <v>9.6369398867457806E-5</v>
      </c>
    </row>
    <row r="64" spans="1:6" ht="15" x14ac:dyDescent="0.15">
      <c r="A64" s="23">
        <v>54</v>
      </c>
      <c r="B64" s="24">
        <v>43946</v>
      </c>
      <c r="C64">
        <v>55</v>
      </c>
      <c r="D64">
        <v>9.0629800307219663E-2</v>
      </c>
      <c r="E64" s="22">
        <f t="shared" si="0"/>
        <v>8.328403271208025E-2</v>
      </c>
      <c r="F64">
        <f t="shared" si="1"/>
        <v>5.3960301561800276E-5</v>
      </c>
    </row>
    <row r="65" spans="1:6" ht="15" x14ac:dyDescent="0.15">
      <c r="A65" s="23">
        <v>55</v>
      </c>
      <c r="B65" s="24">
        <v>43947</v>
      </c>
      <c r="C65">
        <v>56</v>
      </c>
      <c r="D65">
        <v>0.1044546850998464</v>
      </c>
      <c r="E65" s="22">
        <f t="shared" si="0"/>
        <v>8.5823227166550539E-2</v>
      </c>
      <c r="F65">
        <f t="shared" si="1"/>
        <v>3.4713122472017328E-4</v>
      </c>
    </row>
    <row r="66" spans="1:6" ht="15" x14ac:dyDescent="0.15">
      <c r="A66" s="23">
        <v>56</v>
      </c>
      <c r="B66" s="24">
        <v>43948</v>
      </c>
      <c r="C66">
        <v>57</v>
      </c>
      <c r="D66">
        <v>0.109062980030722</v>
      </c>
      <c r="E66" s="22">
        <f t="shared" si="0"/>
        <v>8.8432248450837012E-2</v>
      </c>
      <c r="F66">
        <f t="shared" si="1"/>
        <v>4.2562708552126366E-4</v>
      </c>
    </row>
    <row r="67" spans="1:6" ht="15" x14ac:dyDescent="0.15">
      <c r="A67" s="23">
        <v>57</v>
      </c>
      <c r="B67" s="24">
        <v>43949</v>
      </c>
      <c r="C67">
        <v>58</v>
      </c>
      <c r="D67">
        <v>0.12135176651305681</v>
      </c>
      <c r="E67" s="22">
        <f t="shared" si="0"/>
        <v>9.1112787068465845E-2</v>
      </c>
      <c r="F67">
        <f t="shared" si="1"/>
        <v>9.1439587785039462E-4</v>
      </c>
    </row>
    <row r="68" spans="1:6" ht="15" x14ac:dyDescent="0.15">
      <c r="A68" s="23">
        <v>58</v>
      </c>
      <c r="B68" s="24">
        <v>43950</v>
      </c>
      <c r="C68">
        <v>59</v>
      </c>
      <c r="D68">
        <v>0.1290322580645161</v>
      </c>
      <c r="E68" s="22">
        <f t="shared" si="0"/>
        <v>9.3866568112386459E-2</v>
      </c>
      <c r="F68">
        <f t="shared" si="1"/>
        <v>1.2366257498093115E-3</v>
      </c>
    </row>
    <row r="69" spans="1:6" ht="15" x14ac:dyDescent="0.15">
      <c r="A69" s="23">
        <v>59</v>
      </c>
      <c r="B69" s="24">
        <v>43951</v>
      </c>
      <c r="C69">
        <v>60</v>
      </c>
      <c r="D69">
        <v>0.1290322580645161</v>
      </c>
      <c r="E69" s="22">
        <f t="shared" si="0"/>
        <v>9.6695351815287545E-2</v>
      </c>
      <c r="F69">
        <f t="shared" si="1"/>
        <v>1.0456755057713966E-3</v>
      </c>
    </row>
    <row r="70" spans="1:6" ht="15" x14ac:dyDescent="0.15">
      <c r="A70" s="23">
        <v>60</v>
      </c>
      <c r="B70" s="24">
        <v>43952</v>
      </c>
      <c r="C70">
        <v>61</v>
      </c>
      <c r="D70">
        <v>0.1351766513056836</v>
      </c>
      <c r="E70" s="22">
        <f t="shared" si="0"/>
        <v>9.9600934105178757E-2</v>
      </c>
      <c r="F70">
        <f t="shared" si="1"/>
        <v>1.265631654330296E-3</v>
      </c>
    </row>
    <row r="71" spans="1:6" ht="15" x14ac:dyDescent="0.15">
      <c r="A71" s="23">
        <v>61</v>
      </c>
      <c r="B71" s="24">
        <v>43953</v>
      </c>
      <c r="C71">
        <v>62</v>
      </c>
      <c r="D71">
        <v>0.15053763440860221</v>
      </c>
      <c r="E71" s="22">
        <f t="shared" si="0"/>
        <v>0.10258514716621926</v>
      </c>
      <c r="F71">
        <f t="shared" si="1"/>
        <v>2.2994410327308993E-3</v>
      </c>
    </row>
    <row r="72" spans="1:6" ht="15" x14ac:dyDescent="0.15">
      <c r="A72" s="23">
        <v>62</v>
      </c>
      <c r="B72" s="24">
        <v>43954</v>
      </c>
      <c r="C72">
        <v>63</v>
      </c>
      <c r="D72">
        <v>0.15207373271889399</v>
      </c>
      <c r="E72" s="22">
        <f t="shared" si="0"/>
        <v>0.10564986000477031</v>
      </c>
      <c r="F72">
        <f t="shared" si="1"/>
        <v>2.1551759577771571E-3</v>
      </c>
    </row>
    <row r="73" spans="1:6" ht="15" x14ac:dyDescent="0.15">
      <c r="A73" s="23">
        <v>63</v>
      </c>
      <c r="B73" s="24">
        <v>43955</v>
      </c>
      <c r="C73">
        <v>64</v>
      </c>
      <c r="D73">
        <v>0.15360983102918591</v>
      </c>
      <c r="E73" s="22">
        <f t="shared" si="0"/>
        <v>0.10879697902064597</v>
      </c>
      <c r="F73">
        <f t="shared" si="1"/>
        <v>2.0081917051393014E-3</v>
      </c>
    </row>
    <row r="74" spans="1:6" ht="15" x14ac:dyDescent="0.15">
      <c r="A74" s="23">
        <v>64</v>
      </c>
      <c r="B74" s="24">
        <v>43956</v>
      </c>
      <c r="C74">
        <v>65</v>
      </c>
      <c r="D74">
        <v>0.15514592933947771</v>
      </c>
      <c r="E74" s="22">
        <f t="shared" si="0"/>
        <v>0.11202844858354168</v>
      </c>
      <c r="F74">
        <f t="shared" si="1"/>
        <v>1.8591171467385143E-3</v>
      </c>
    </row>
    <row r="75" spans="1:6" ht="15" x14ac:dyDescent="0.15">
      <c r="A75" s="23">
        <v>65</v>
      </c>
      <c r="B75" s="24">
        <v>43957</v>
      </c>
      <c r="C75">
        <v>66</v>
      </c>
      <c r="D75">
        <v>0.1597542242703533</v>
      </c>
      <c r="E75" s="22">
        <f t="shared" ref="E75:E138" si="2">$C$6*EXP(-$E$6*EXP(-$D$6*C75))</f>
        <v>0.11534625161460813</v>
      </c>
      <c r="F75">
        <f t="shared" ref="F75:F138" si="3">(D75-E75)^2</f>
        <v>1.9720680353934109E-3</v>
      </c>
    </row>
    <row r="76" spans="1:6" ht="15" x14ac:dyDescent="0.15">
      <c r="A76" s="23">
        <v>66</v>
      </c>
      <c r="B76" s="24">
        <v>43958</v>
      </c>
      <c r="C76">
        <v>67</v>
      </c>
      <c r="D76">
        <v>0.16282642089093699</v>
      </c>
      <c r="E76" s="22">
        <f t="shared" si="2"/>
        <v>0.11875241017314317</v>
      </c>
      <c r="F76">
        <f t="shared" si="3"/>
        <v>1.9425184207522046E-3</v>
      </c>
    </row>
    <row r="77" spans="1:6" ht="15" x14ac:dyDescent="0.15">
      <c r="A77" s="23">
        <v>67</v>
      </c>
      <c r="B77" s="24">
        <v>43959</v>
      </c>
      <c r="C77">
        <v>68</v>
      </c>
      <c r="D77">
        <v>0.16589861751152071</v>
      </c>
      <c r="E77" s="22">
        <f t="shared" si="2"/>
        <v>0.12224898604837493</v>
      </c>
      <c r="F77">
        <f t="shared" si="3"/>
        <v>1.905290326868446E-3</v>
      </c>
    </row>
    <row r="78" spans="1:6" ht="15" x14ac:dyDescent="0.15">
      <c r="A78" s="23">
        <v>68</v>
      </c>
      <c r="B78" s="24">
        <v>43960</v>
      </c>
      <c r="C78">
        <v>69</v>
      </c>
      <c r="D78">
        <v>0.17204301075268821</v>
      </c>
      <c r="E78" s="22">
        <f t="shared" si="2"/>
        <v>0.12583808135629748</v>
      </c>
      <c r="F78">
        <f t="shared" si="3"/>
        <v>2.1348955005254522E-3</v>
      </c>
    </row>
    <row r="79" spans="1:6" ht="15" x14ac:dyDescent="0.15">
      <c r="A79" s="23">
        <v>69</v>
      </c>
      <c r="B79" s="24">
        <v>43961</v>
      </c>
      <c r="C79">
        <v>70</v>
      </c>
      <c r="D79">
        <v>0.17511520737327191</v>
      </c>
      <c r="E79" s="22">
        <f t="shared" si="2"/>
        <v>0.12952183914152998</v>
      </c>
      <c r="F79">
        <f t="shared" si="3"/>
        <v>2.0787552267152137E-3</v>
      </c>
    </row>
    <row r="80" spans="1:6" ht="15" x14ac:dyDescent="0.15">
      <c r="A80" s="23">
        <v>70</v>
      </c>
      <c r="B80" s="24">
        <v>43962</v>
      </c>
      <c r="C80">
        <v>71</v>
      </c>
      <c r="D80">
        <v>0.17511520737327191</v>
      </c>
      <c r="E80" s="22">
        <f t="shared" si="2"/>
        <v>0.13330244398416066</v>
      </c>
      <c r="F80">
        <f t="shared" si="3"/>
        <v>1.7483071822338018E-3</v>
      </c>
    </row>
    <row r="81" spans="1:6" ht="15" x14ac:dyDescent="0.15">
      <c r="A81" s="23">
        <v>71</v>
      </c>
      <c r="B81" s="24">
        <v>43963</v>
      </c>
      <c r="C81">
        <v>72</v>
      </c>
      <c r="D81">
        <v>0.18433179723502299</v>
      </c>
      <c r="E81" s="22">
        <f t="shared" si="2"/>
        <v>0.13718212261153934</v>
      </c>
      <c r="F81">
        <f t="shared" si="3"/>
        <v>2.2230918171003786E-3</v>
      </c>
    </row>
    <row r="82" spans="1:6" ht="15" x14ac:dyDescent="0.15">
      <c r="A82" s="23">
        <v>72</v>
      </c>
      <c r="B82" s="24">
        <v>43964</v>
      </c>
      <c r="C82">
        <v>73</v>
      </c>
      <c r="D82">
        <v>0.18433179723502299</v>
      </c>
      <c r="E82" s="22">
        <f t="shared" si="2"/>
        <v>0.14116314451497888</v>
      </c>
      <c r="F82">
        <f t="shared" si="3"/>
        <v>1.8635325776637716E-3</v>
      </c>
    </row>
    <row r="83" spans="1:6" ht="15" x14ac:dyDescent="0.15">
      <c r="A83" s="23">
        <v>73</v>
      </c>
      <c r="B83" s="24">
        <v>43965</v>
      </c>
      <c r="C83">
        <v>74</v>
      </c>
      <c r="D83">
        <v>0.18586789554531491</v>
      </c>
      <c r="E83" s="22">
        <f t="shared" si="2"/>
        <v>0.14524782257132338</v>
      </c>
      <c r="F83">
        <f t="shared" si="3"/>
        <v>1.6499903284123974E-3</v>
      </c>
    </row>
    <row r="84" spans="1:6" ht="15" x14ac:dyDescent="0.15">
      <c r="A84" s="23">
        <v>74</v>
      </c>
      <c r="B84" s="24">
        <v>43966</v>
      </c>
      <c r="C84">
        <v>75</v>
      </c>
      <c r="D84">
        <v>0.19354838709677419</v>
      </c>
      <c r="E84" s="22">
        <f t="shared" si="2"/>
        <v>0.14943851366934122</v>
      </c>
      <c r="F84">
        <f t="shared" si="3"/>
        <v>1.9456809337841574E-3</v>
      </c>
    </row>
    <row r="85" spans="1:6" ht="15" x14ac:dyDescent="0.15">
      <c r="A85" s="23">
        <v>75</v>
      </c>
      <c r="B85" s="24">
        <v>43967</v>
      </c>
      <c r="C85">
        <v>76</v>
      </c>
      <c r="D85">
        <v>0.19354838709677419</v>
      </c>
      <c r="E85" s="22">
        <f t="shared" si="2"/>
        <v>0.1537376193408963</v>
      </c>
      <c r="F85">
        <f t="shared" si="3"/>
        <v>1.5848972293124462E-3</v>
      </c>
    </row>
    <row r="86" spans="1:6" ht="15" x14ac:dyDescent="0.15">
      <c r="A86" s="23">
        <v>76</v>
      </c>
      <c r="B86" s="24">
        <v>43968</v>
      </c>
      <c r="C86">
        <v>77</v>
      </c>
      <c r="D86">
        <v>0.19354838709677419</v>
      </c>
      <c r="E86" s="22">
        <f t="shared" si="2"/>
        <v>0.1581475863968537</v>
      </c>
      <c r="F86">
        <f t="shared" si="3"/>
        <v>1.2532166901954912E-3</v>
      </c>
    </row>
    <row r="87" spans="1:6" ht="15" x14ac:dyDescent="0.15">
      <c r="A87" s="23">
        <v>77</v>
      </c>
      <c r="B87" s="24">
        <v>43969</v>
      </c>
      <c r="C87">
        <v>78</v>
      </c>
      <c r="D87">
        <v>0.19354838709677419</v>
      </c>
      <c r="E87" s="22">
        <f t="shared" si="2"/>
        <v>0.16267090756766847</v>
      </c>
      <c r="F87">
        <f t="shared" si="3"/>
        <v>9.534187420703426E-4</v>
      </c>
    </row>
    <row r="88" spans="1:6" ht="15" x14ac:dyDescent="0.15">
      <c r="A88" s="23">
        <v>78</v>
      </c>
      <c r="B88" s="24">
        <v>43970</v>
      </c>
      <c r="C88">
        <v>79</v>
      </c>
      <c r="D88">
        <v>0.19508448540706599</v>
      </c>
      <c r="E88" s="22">
        <f t="shared" si="2"/>
        <v>0.16731012214860677</v>
      </c>
      <c r="F88">
        <f t="shared" si="3"/>
        <v>7.7141525441284963E-4</v>
      </c>
    </row>
    <row r="89" spans="1:6" ht="15" x14ac:dyDescent="0.15">
      <c r="A89" s="23">
        <v>79</v>
      </c>
      <c r="B89" s="24">
        <v>43971</v>
      </c>
      <c r="C89">
        <v>80</v>
      </c>
      <c r="D89">
        <v>0.19662058371735791</v>
      </c>
      <c r="E89" s="22">
        <f t="shared" si="2"/>
        <v>0.17206781664954948</v>
      </c>
      <c r="F89">
        <f t="shared" si="3"/>
        <v>6.0283837068605809E-4</v>
      </c>
    </row>
    <row r="90" spans="1:6" ht="15" x14ac:dyDescent="0.15">
      <c r="A90" s="23">
        <v>80</v>
      </c>
      <c r="B90" s="24">
        <v>43972</v>
      </c>
      <c r="C90">
        <v>81</v>
      </c>
      <c r="D90">
        <v>0.20430107526881719</v>
      </c>
      <c r="E90" s="22">
        <f t="shared" si="2"/>
        <v>0.17694662544932313</v>
      </c>
      <c r="F90">
        <f t="shared" si="3"/>
        <v>7.482659249272186E-4</v>
      </c>
    </row>
    <row r="91" spans="1:6" ht="15" x14ac:dyDescent="0.15">
      <c r="A91" s="23">
        <v>81</v>
      </c>
      <c r="B91" s="24">
        <v>43973</v>
      </c>
      <c r="C91">
        <v>82</v>
      </c>
      <c r="D91">
        <v>0.2089093701996928</v>
      </c>
      <c r="E91" s="22">
        <f t="shared" si="2"/>
        <v>0.18194923145450029</v>
      </c>
      <c r="F91">
        <f t="shared" si="3"/>
        <v>7.2684908116003053E-4</v>
      </c>
    </row>
    <row r="92" spans="1:6" ht="15" x14ac:dyDescent="0.15">
      <c r="A92" s="23">
        <v>82</v>
      </c>
      <c r="B92" s="24">
        <v>43974</v>
      </c>
      <c r="C92">
        <v>83</v>
      </c>
      <c r="D92">
        <v>0.2119815668202765</v>
      </c>
      <c r="E92" s="22">
        <f t="shared" si="2"/>
        <v>0.18707836676261294</v>
      </c>
      <c r="F92">
        <f t="shared" si="3"/>
        <v>6.2016937311201411E-4</v>
      </c>
    </row>
    <row r="93" spans="1:6" ht="15" x14ac:dyDescent="0.15">
      <c r="A93" s="23">
        <v>83</v>
      </c>
      <c r="B93" s="24">
        <v>43975</v>
      </c>
      <c r="C93">
        <v>84</v>
      </c>
      <c r="D93">
        <v>0.2119815668202765</v>
      </c>
      <c r="E93" s="22">
        <f t="shared" si="2"/>
        <v>0.1923368133297213</v>
      </c>
      <c r="F93">
        <f t="shared" si="3"/>
        <v>3.8591633970468049E-4</v>
      </c>
    </row>
    <row r="94" spans="1:6" ht="15" x14ac:dyDescent="0.15">
      <c r="A94" s="23">
        <v>84</v>
      </c>
      <c r="B94" s="24">
        <v>43976</v>
      </c>
      <c r="C94">
        <v>85</v>
      </c>
      <c r="D94">
        <v>0.2119815668202765</v>
      </c>
      <c r="E94" s="22">
        <f t="shared" si="2"/>
        <v>0.19772740364226829</v>
      </c>
      <c r="F94">
        <f t="shared" si="3"/>
        <v>2.0318116790528498E-4</v>
      </c>
    </row>
    <row r="95" spans="1:6" ht="15" x14ac:dyDescent="0.15">
      <c r="A95" s="23">
        <v>85</v>
      </c>
      <c r="B95" s="24">
        <v>43977</v>
      </c>
      <c r="C95">
        <v>86</v>
      </c>
      <c r="D95">
        <v>0.21658986175115211</v>
      </c>
      <c r="E95" s="22">
        <f t="shared" si="2"/>
        <v>0.20325302139316878</v>
      </c>
      <c r="F95">
        <f t="shared" si="3"/>
        <v>1.7787131073433281E-4</v>
      </c>
    </row>
    <row r="96" spans="1:6" ht="15" x14ac:dyDescent="0.15">
      <c r="A96" s="23">
        <v>86</v>
      </c>
      <c r="B96" s="24">
        <v>43978</v>
      </c>
      <c r="C96">
        <v>87</v>
      </c>
      <c r="D96">
        <v>0.2227342549923195</v>
      </c>
      <c r="E96" s="22">
        <f t="shared" si="2"/>
        <v>0.20891660216205377</v>
      </c>
      <c r="F96">
        <f t="shared" si="3"/>
        <v>1.9092752973775057E-4</v>
      </c>
    </row>
    <row r="97" spans="1:6" ht="15" x14ac:dyDescent="0.15">
      <c r="A97" s="23">
        <v>87</v>
      </c>
      <c r="B97" s="24">
        <v>43979</v>
      </c>
      <c r="C97">
        <v>88</v>
      </c>
      <c r="D97">
        <v>0.23195084485407069</v>
      </c>
      <c r="E97" s="22">
        <f t="shared" si="2"/>
        <v>0.21472113409961319</v>
      </c>
      <c r="F97">
        <f t="shared" si="3"/>
        <v>2.9686293268226861E-4</v>
      </c>
    </row>
    <row r="98" spans="1:6" ht="15" x14ac:dyDescent="0.15">
      <c r="A98" s="23">
        <v>88</v>
      </c>
      <c r="B98" s="24">
        <v>43980</v>
      </c>
      <c r="C98">
        <v>89</v>
      </c>
      <c r="D98">
        <v>0.24731182795698919</v>
      </c>
      <c r="E98" s="22">
        <f t="shared" si="2"/>
        <v>0.22066965861596216</v>
      </c>
      <c r="F98">
        <f t="shared" si="3"/>
        <v>7.0980518719596087E-4</v>
      </c>
    </row>
    <row r="99" spans="1:6" ht="15" x14ac:dyDescent="0.15">
      <c r="A99" s="23">
        <v>89</v>
      </c>
      <c r="B99" s="24">
        <v>43981</v>
      </c>
      <c r="C99">
        <v>90</v>
      </c>
      <c r="D99">
        <v>0.24731182795698919</v>
      </c>
      <c r="E99" s="22">
        <f t="shared" si="2"/>
        <v>0.22676527107296127</v>
      </c>
      <c r="F99">
        <f t="shared" si="3"/>
        <v>4.2216099978859543E-4</v>
      </c>
    </row>
    <row r="100" spans="1:6" ht="15" x14ac:dyDescent="0.15">
      <c r="A100" s="23">
        <v>90</v>
      </c>
      <c r="B100" s="24">
        <v>43982</v>
      </c>
      <c r="C100">
        <v>91</v>
      </c>
      <c r="D100">
        <v>0.24731182795698919</v>
      </c>
      <c r="E100" s="22">
        <f t="shared" si="2"/>
        <v>0.23301112148041569</v>
      </c>
      <c r="F100">
        <f t="shared" si="3"/>
        <v>2.0451020572911122E-4</v>
      </c>
    </row>
    <row r="101" spans="1:6" ht="15" x14ac:dyDescent="0.15">
      <c r="A101" s="23">
        <v>91</v>
      </c>
      <c r="B101" s="24">
        <v>43983</v>
      </c>
      <c r="C101">
        <v>92</v>
      </c>
      <c r="D101">
        <v>0.25499231950844847</v>
      </c>
      <c r="E101" s="22">
        <f t="shared" si="2"/>
        <v>0.23941041519608228</v>
      </c>
      <c r="F101">
        <f t="shared" si="3"/>
        <v>2.4279574199973625E-4</v>
      </c>
    </row>
    <row r="102" spans="1:6" ht="15" x14ac:dyDescent="0.15">
      <c r="A102" s="23">
        <v>92</v>
      </c>
      <c r="B102" s="24">
        <v>43984</v>
      </c>
      <c r="C102">
        <v>93</v>
      </c>
      <c r="D102">
        <v>0.26728110599078342</v>
      </c>
      <c r="E102" s="22">
        <f t="shared" si="2"/>
        <v>0.24596641362940053</v>
      </c>
      <c r="F102">
        <f t="shared" si="3"/>
        <v>4.5431611046039421E-4</v>
      </c>
    </row>
    <row r="103" spans="1:6" ht="15" x14ac:dyDescent="0.15">
      <c r="A103" s="23">
        <v>93</v>
      </c>
      <c r="B103" s="24">
        <v>43985</v>
      </c>
      <c r="C103">
        <v>94</v>
      </c>
      <c r="D103">
        <v>0.27649769585253459</v>
      </c>
      <c r="E103" s="22">
        <f t="shared" si="2"/>
        <v>0.25268243494887593</v>
      </c>
      <c r="F103">
        <f t="shared" si="3"/>
        <v>5.6716665190933231E-4</v>
      </c>
    </row>
    <row r="104" spans="1:6" ht="15" x14ac:dyDescent="0.15">
      <c r="A104" s="23">
        <v>94</v>
      </c>
      <c r="B104" s="24">
        <v>43986</v>
      </c>
      <c r="C104">
        <v>95</v>
      </c>
      <c r="D104">
        <v>0.28110599078341009</v>
      </c>
      <c r="E104" s="22">
        <f t="shared" si="2"/>
        <v>0.25956185479303079</v>
      </c>
      <c r="F104">
        <f t="shared" si="3"/>
        <v>4.6414979557195658E-4</v>
      </c>
    </row>
    <row r="105" spans="1:6" ht="15" x14ac:dyDescent="0.15">
      <c r="A105" s="23">
        <v>95</v>
      </c>
      <c r="B105" s="24">
        <v>43987</v>
      </c>
      <c r="C105">
        <v>96</v>
      </c>
      <c r="D105">
        <v>0.28878648233486942</v>
      </c>
      <c r="E105" s="22">
        <f t="shared" si="2"/>
        <v>0.26660810698483794</v>
      </c>
      <c r="F105">
        <f t="shared" si="3"/>
        <v>4.9188033316688382E-4</v>
      </c>
    </row>
    <row r="106" spans="1:6" ht="15" x14ac:dyDescent="0.15">
      <c r="A106" s="23">
        <v>96</v>
      </c>
      <c r="B106" s="24">
        <v>43988</v>
      </c>
      <c r="C106">
        <v>97</v>
      </c>
      <c r="D106">
        <v>0.29493087557603692</v>
      </c>
      <c r="E106" s="22">
        <f t="shared" si="2"/>
        <v>0.27382468424955619</v>
      </c>
      <c r="F106">
        <f t="shared" si="3"/>
        <v>4.4547131231001028E-4</v>
      </c>
    </row>
    <row r="107" spans="1:6" ht="15" x14ac:dyDescent="0.15">
      <c r="A107" s="23">
        <v>97</v>
      </c>
      <c r="B107" s="24">
        <v>43989</v>
      </c>
      <c r="C107">
        <v>98</v>
      </c>
      <c r="D107">
        <v>0.29493087557603692</v>
      </c>
      <c r="E107" s="22">
        <f t="shared" si="2"/>
        <v>0.28121513893588229</v>
      </c>
      <c r="F107">
        <f t="shared" si="3"/>
        <v>1.8812143158208021E-4</v>
      </c>
    </row>
    <row r="108" spans="1:6" ht="15" x14ac:dyDescent="0.15">
      <c r="A108" s="23">
        <v>98</v>
      </c>
      <c r="B108" s="24">
        <v>43990</v>
      </c>
      <c r="C108">
        <v>99</v>
      </c>
      <c r="D108">
        <v>0.29953917050691242</v>
      </c>
      <c r="E108" s="22">
        <f t="shared" si="2"/>
        <v>0.28878308374032041</v>
      </c>
      <c r="F108">
        <f t="shared" si="3"/>
        <v>1.1569340253045576E-4</v>
      </c>
    </row>
    <row r="109" spans="1:6" ht="15" x14ac:dyDescent="0.15">
      <c r="A109" s="23">
        <v>99</v>
      </c>
      <c r="B109" s="24">
        <v>43991</v>
      </c>
      <c r="C109">
        <v>100</v>
      </c>
      <c r="D109">
        <v>0.30107526881720431</v>
      </c>
      <c r="E109" s="22">
        <f t="shared" si="2"/>
        <v>0.29653219243469447</v>
      </c>
      <c r="F109">
        <f t="shared" si="3"/>
        <v>2.0639543017318661E-5</v>
      </c>
    </row>
    <row r="110" spans="1:6" ht="15" x14ac:dyDescent="0.15">
      <c r="A110" s="23">
        <v>100</v>
      </c>
      <c r="B110" s="24">
        <v>43992</v>
      </c>
      <c r="C110">
        <v>101</v>
      </c>
      <c r="D110">
        <v>0.31182795698924731</v>
      </c>
      <c r="E110" s="22">
        <f t="shared" si="2"/>
        <v>0.30446620059669777</v>
      </c>
      <c r="F110">
        <f t="shared" si="3"/>
        <v>5.4195457183244095E-5</v>
      </c>
    </row>
    <row r="111" spans="1:6" ht="15" x14ac:dyDescent="0.15">
      <c r="A111" s="23">
        <v>101</v>
      </c>
      <c r="B111" s="24">
        <v>43993</v>
      </c>
      <c r="C111">
        <v>102</v>
      </c>
      <c r="D111">
        <v>0.32718894009216593</v>
      </c>
      <c r="E111" s="22">
        <f t="shared" si="2"/>
        <v>0.31258890634339115</v>
      </c>
      <c r="F111">
        <f t="shared" si="3"/>
        <v>2.1316098546536247E-4</v>
      </c>
    </row>
    <row r="112" spans="1:6" ht="15" x14ac:dyDescent="0.15">
      <c r="A112" s="23">
        <v>102</v>
      </c>
      <c r="B112" s="24">
        <v>43994</v>
      </c>
      <c r="C112">
        <v>103</v>
      </c>
      <c r="D112">
        <v>0.34408602150537643</v>
      </c>
      <c r="E112" s="22">
        <f t="shared" si="2"/>
        <v>0.32090417106755348</v>
      </c>
      <c r="F112">
        <f t="shared" si="3"/>
        <v>5.3739818972159197E-4</v>
      </c>
    </row>
    <row r="113" spans="1:6" ht="15" x14ac:dyDescent="0.15">
      <c r="A113" s="23">
        <v>103</v>
      </c>
      <c r="B113" s="24">
        <v>43995</v>
      </c>
      <c r="C113">
        <v>104</v>
      </c>
      <c r="D113">
        <v>0.34869431643625193</v>
      </c>
      <c r="E113" s="22">
        <f t="shared" si="2"/>
        <v>0.32941592017678545</v>
      </c>
      <c r="F113">
        <f t="shared" si="3"/>
        <v>3.7165656233701115E-4</v>
      </c>
    </row>
    <row r="114" spans="1:6" ht="15" x14ac:dyDescent="0.15">
      <c r="A114" s="23">
        <v>104</v>
      </c>
      <c r="B114" s="24">
        <v>43996</v>
      </c>
      <c r="C114">
        <v>105</v>
      </c>
      <c r="D114">
        <v>0.34869431643625193</v>
      </c>
      <c r="E114" s="22">
        <f t="shared" si="2"/>
        <v>0.33812814383526557</v>
      </c>
      <c r="F114">
        <f t="shared" si="3"/>
        <v>1.1164400343383479E-4</v>
      </c>
    </row>
    <row r="115" spans="1:6" ht="15" x14ac:dyDescent="0.15">
      <c r="A115" s="23">
        <v>105</v>
      </c>
      <c r="B115" s="24">
        <v>43997</v>
      </c>
      <c r="C115">
        <v>106</v>
      </c>
      <c r="D115">
        <v>0.35330261136712748</v>
      </c>
      <c r="E115" s="22">
        <f t="shared" si="2"/>
        <v>0.34704489770806174</v>
      </c>
      <c r="F115">
        <f t="shared" si="3"/>
        <v>3.9158980238857986E-5</v>
      </c>
    </row>
    <row r="116" spans="1:6" ht="15" x14ac:dyDescent="0.15">
      <c r="A116" s="23">
        <v>106</v>
      </c>
      <c r="B116" s="24">
        <v>43998</v>
      </c>
      <c r="C116">
        <v>107</v>
      </c>
      <c r="D116">
        <v>0.36098310291858682</v>
      </c>
      <c r="E116" s="22">
        <f t="shared" si="2"/>
        <v>0.35617030370788716</v>
      </c>
      <c r="F116">
        <f t="shared" si="3"/>
        <v>2.3163036242511259E-5</v>
      </c>
    </row>
    <row r="117" spans="1:6" ht="15" x14ac:dyDescent="0.15">
      <c r="A117" s="23">
        <v>107</v>
      </c>
      <c r="B117" s="24">
        <v>43999</v>
      </c>
      <c r="C117">
        <v>108</v>
      </c>
      <c r="D117">
        <v>0.3686635944700461</v>
      </c>
      <c r="E117" s="22">
        <f t="shared" si="2"/>
        <v>0.36550855074419969</v>
      </c>
      <c r="F117">
        <f t="shared" si="3"/>
        <v>9.9543009120027787E-6</v>
      </c>
    </row>
    <row r="118" spans="1:6" ht="15" x14ac:dyDescent="0.15">
      <c r="A118" s="23">
        <v>108</v>
      </c>
      <c r="B118" s="24">
        <v>44000</v>
      </c>
      <c r="C118">
        <v>109</v>
      </c>
      <c r="D118">
        <v>0.37019969278033787</v>
      </c>
      <c r="E118" s="22">
        <f t="shared" si="2"/>
        <v>0.37506389547453745</v>
      </c>
      <c r="F118">
        <f t="shared" si="3"/>
        <v>2.3660467850258365E-5</v>
      </c>
    </row>
    <row r="119" spans="1:6" ht="15" x14ac:dyDescent="0.15">
      <c r="A119" s="23">
        <v>109</v>
      </c>
      <c r="B119" s="24">
        <v>44001</v>
      </c>
      <c r="C119">
        <v>110</v>
      </c>
      <c r="D119">
        <v>0.37788018433179721</v>
      </c>
      <c r="E119" s="22">
        <f t="shared" si="2"/>
        <v>0.3848406630579837</v>
      </c>
      <c r="F119">
        <f t="shared" si="3"/>
        <v>4.844826409769473E-5</v>
      </c>
    </row>
    <row r="120" spans="1:6" ht="15" x14ac:dyDescent="0.15">
      <c r="A120" s="23">
        <v>110</v>
      </c>
      <c r="B120" s="24">
        <v>44002</v>
      </c>
      <c r="C120">
        <v>111</v>
      </c>
      <c r="D120">
        <v>0.3794162826420891</v>
      </c>
      <c r="E120" s="22">
        <f t="shared" si="2"/>
        <v>0.39484324791063746</v>
      </c>
      <c r="F120">
        <f t="shared" si="3"/>
        <v>2.3799125739699752E-4</v>
      </c>
    </row>
    <row r="121" spans="1:6" ht="15" x14ac:dyDescent="0.15">
      <c r="A121" s="23">
        <v>111</v>
      </c>
      <c r="B121" s="24">
        <v>44003</v>
      </c>
      <c r="C121">
        <v>112</v>
      </c>
      <c r="D121">
        <v>0.3794162826420891</v>
      </c>
      <c r="E121" s="22">
        <f t="shared" si="2"/>
        <v>0.40507611446299935</v>
      </c>
      <c r="F121">
        <f t="shared" si="3"/>
        <v>6.5842696907739823E-4</v>
      </c>
    </row>
    <row r="122" spans="1:6" ht="15" x14ac:dyDescent="0.15">
      <c r="A122" s="23">
        <v>112</v>
      </c>
      <c r="B122" s="24">
        <v>44004</v>
      </c>
      <c r="C122">
        <v>113</v>
      </c>
      <c r="D122">
        <v>0.38248847926267282</v>
      </c>
      <c r="E122" s="22">
        <f t="shared" si="2"/>
        <v>0.41554379791913537</v>
      </c>
      <c r="F122">
        <f t="shared" si="3"/>
        <v>1.0926540914802812E-3</v>
      </c>
    </row>
    <row r="123" spans="1:6" ht="15" x14ac:dyDescent="0.15">
      <c r="A123" s="23">
        <v>113</v>
      </c>
      <c r="B123" s="24">
        <v>44005</v>
      </c>
      <c r="C123">
        <v>114</v>
      </c>
      <c r="D123">
        <v>0.39324116743471582</v>
      </c>
      <c r="E123" s="22">
        <f t="shared" si="2"/>
        <v>0.42625090501751622</v>
      </c>
      <c r="F123">
        <f t="shared" si="3"/>
        <v>1.0896427752853453E-3</v>
      </c>
    </row>
    <row r="124" spans="1:6" ht="15" x14ac:dyDescent="0.15">
      <c r="A124" s="23">
        <v>114</v>
      </c>
      <c r="B124" s="24">
        <v>44006</v>
      </c>
      <c r="C124">
        <v>115</v>
      </c>
      <c r="D124">
        <v>0.39477726574500771</v>
      </c>
      <c r="E124" s="22">
        <f t="shared" si="2"/>
        <v>0.43720211479341142</v>
      </c>
      <c r="F124">
        <f t="shared" si="3"/>
        <v>1.7998678167798414E-3</v>
      </c>
    </row>
    <row r="125" spans="1:6" ht="15" x14ac:dyDescent="0.15">
      <c r="A125" s="23">
        <v>115</v>
      </c>
      <c r="B125" s="24">
        <v>44007</v>
      </c>
      <c r="C125">
        <v>116</v>
      </c>
      <c r="D125">
        <v>0.39938556067588332</v>
      </c>
      <c r="E125" s="22">
        <f t="shared" si="2"/>
        <v>0.44840217934271748</v>
      </c>
      <c r="F125">
        <f t="shared" si="3"/>
        <v>2.4026289055298347E-3</v>
      </c>
    </row>
    <row r="126" spans="1:6" ht="15" x14ac:dyDescent="0.15">
      <c r="A126" s="23">
        <v>116</v>
      </c>
      <c r="B126" s="24">
        <v>44008</v>
      </c>
      <c r="C126">
        <v>117</v>
      </c>
      <c r="D126">
        <v>0.41013824884792632</v>
      </c>
      <c r="E126" s="22">
        <f t="shared" si="2"/>
        <v>0.4598559245870949</v>
      </c>
      <c r="F126">
        <f t="shared" si="3"/>
        <v>2.4718472809051118E-3</v>
      </c>
    </row>
    <row r="127" spans="1:6" ht="15" x14ac:dyDescent="0.15">
      <c r="A127" s="23">
        <v>117</v>
      </c>
      <c r="B127" s="24">
        <v>44009</v>
      </c>
      <c r="C127">
        <v>118</v>
      </c>
      <c r="D127">
        <v>0.41474654377880182</v>
      </c>
      <c r="E127" s="22">
        <f t="shared" si="2"/>
        <v>0.47156825104029615</v>
      </c>
      <c r="F127">
        <f t="shared" si="3"/>
        <v>3.2287064161109569E-3</v>
      </c>
    </row>
    <row r="128" spans="1:6" ht="15" x14ac:dyDescent="0.15">
      <c r="A128" s="23">
        <v>118</v>
      </c>
      <c r="B128" s="24">
        <v>44010</v>
      </c>
      <c r="C128">
        <v>119</v>
      </c>
      <c r="D128">
        <v>0.41628264208909371</v>
      </c>
      <c r="E128" s="22">
        <f t="shared" si="2"/>
        <v>0.48354413457555995</v>
      </c>
      <c r="F128">
        <f t="shared" si="3"/>
        <v>4.5241083715069534E-3</v>
      </c>
    </row>
    <row r="129" spans="1:6" ht="15" x14ac:dyDescent="0.15">
      <c r="A129" s="23">
        <v>119</v>
      </c>
      <c r="B129" s="24">
        <v>44011</v>
      </c>
      <c r="C129">
        <v>120</v>
      </c>
      <c r="D129">
        <v>0.42242703533026121</v>
      </c>
      <c r="E129" s="22">
        <f t="shared" si="2"/>
        <v>0.49578862719394573</v>
      </c>
      <c r="F129">
        <f t="shared" si="3"/>
        <v>5.3819231607738225E-3</v>
      </c>
    </row>
    <row r="130" spans="1:6" ht="15" x14ac:dyDescent="0.15">
      <c r="A130" s="23">
        <v>120</v>
      </c>
      <c r="B130" s="24">
        <v>44012</v>
      </c>
      <c r="C130">
        <v>121</v>
      </c>
      <c r="D130">
        <v>0.43164362519201233</v>
      </c>
      <c r="E130" s="22">
        <f t="shared" si="2"/>
        <v>0.50830685779346707</v>
      </c>
      <c r="F130">
        <f t="shared" si="3"/>
        <v>5.8772512329047536E-3</v>
      </c>
    </row>
    <row r="131" spans="1:6" ht="15" x14ac:dyDescent="0.15">
      <c r="A131" s="23">
        <v>121</v>
      </c>
      <c r="B131" s="24">
        <v>44013</v>
      </c>
      <c r="C131">
        <v>122</v>
      </c>
      <c r="D131">
        <v>0.44854070660522272</v>
      </c>
      <c r="E131" s="22">
        <f t="shared" si="2"/>
        <v>0.52110403293891649</v>
      </c>
      <c r="F131">
        <f t="shared" si="3"/>
        <v>5.2654363286101366E-3</v>
      </c>
    </row>
    <row r="132" spans="1:6" ht="15" x14ac:dyDescent="0.15">
      <c r="A132" s="23">
        <v>122</v>
      </c>
      <c r="B132" s="24">
        <v>44014</v>
      </c>
      <c r="C132">
        <v>123</v>
      </c>
      <c r="D132">
        <v>0.45468509984639022</v>
      </c>
      <c r="E132" s="22">
        <f t="shared" si="2"/>
        <v>0.5341854376322327</v>
      </c>
      <c r="F132">
        <f t="shared" si="3"/>
        <v>6.3203037080630537E-3</v>
      </c>
    </row>
    <row r="133" spans="1:6" ht="15" x14ac:dyDescent="0.15">
      <c r="A133" s="23">
        <v>123</v>
      </c>
      <c r="B133" s="24">
        <v>44015</v>
      </c>
      <c r="C133">
        <v>124</v>
      </c>
      <c r="D133">
        <v>0.45929339477726572</v>
      </c>
      <c r="E133" s="22">
        <f t="shared" si="2"/>
        <v>0.54755643608328597</v>
      </c>
      <c r="F133">
        <f t="shared" si="3"/>
        <v>7.790364460588237E-3</v>
      </c>
    </row>
    <row r="134" spans="1:6" ht="15" x14ac:dyDescent="0.15">
      <c r="A134" s="23">
        <v>124</v>
      </c>
      <c r="B134" s="24">
        <v>44016</v>
      </c>
      <c r="C134">
        <v>125</v>
      </c>
      <c r="D134">
        <v>0.46082949308755761</v>
      </c>
      <c r="E134" s="22">
        <f t="shared" si="2"/>
        <v>0.56122247248094459</v>
      </c>
      <c r="F134">
        <f t="shared" si="3"/>
        <v>1.0078750311481024E-2</v>
      </c>
    </row>
    <row r="135" spans="1:6" ht="15" x14ac:dyDescent="0.15">
      <c r="A135" s="23">
        <v>125</v>
      </c>
      <c r="B135" s="24">
        <v>44017</v>
      </c>
      <c r="C135">
        <v>126</v>
      </c>
      <c r="D135">
        <v>0.46082949308755761</v>
      </c>
      <c r="E135" s="22">
        <f t="shared" si="2"/>
        <v>0.5751890717642768</v>
      </c>
      <c r="F135">
        <f t="shared" si="3"/>
        <v>1.3078113235116729E-2</v>
      </c>
    </row>
    <row r="136" spans="1:6" ht="15" x14ac:dyDescent="0.15">
      <c r="A136" s="23">
        <v>126</v>
      </c>
      <c r="B136" s="24">
        <v>44018</v>
      </c>
      <c r="C136">
        <v>127</v>
      </c>
      <c r="D136">
        <v>0.46543778801843322</v>
      </c>
      <c r="E136" s="22">
        <f t="shared" si="2"/>
        <v>0.58946184039378169</v>
      </c>
      <c r="F136">
        <f t="shared" si="3"/>
        <v>1.5381965567603181E-2</v>
      </c>
    </row>
    <row r="137" spans="1:6" ht="15" x14ac:dyDescent="0.15">
      <c r="A137" s="23">
        <v>127</v>
      </c>
      <c r="B137" s="24">
        <v>44019</v>
      </c>
      <c r="C137">
        <v>128</v>
      </c>
      <c r="D137">
        <v>0.47772657450076811</v>
      </c>
      <c r="E137" s="22">
        <f t="shared" si="2"/>
        <v>0.60404646712245735</v>
      </c>
      <c r="F137">
        <f t="shared" si="3"/>
        <v>1.5956715271955101E-2</v>
      </c>
    </row>
    <row r="138" spans="1:6" ht="15" x14ac:dyDescent="0.15">
      <c r="A138" s="23">
        <v>128</v>
      </c>
      <c r="B138" s="24">
        <v>44020</v>
      </c>
      <c r="C138">
        <v>129</v>
      </c>
      <c r="D138">
        <v>0.5161290322580645</v>
      </c>
      <c r="E138" s="22">
        <f t="shared" si="2"/>
        <v>0.61894872376662902</v>
      </c>
      <c r="F138">
        <f t="shared" si="3"/>
        <v>1.0571888961916374E-2</v>
      </c>
    </row>
    <row r="139" spans="1:6" ht="15" x14ac:dyDescent="0.15">
      <c r="A139" s="23">
        <v>129</v>
      </c>
      <c r="B139" s="24">
        <v>44021</v>
      </c>
      <c r="C139">
        <v>130</v>
      </c>
      <c r="D139">
        <v>0.5376344086021505</v>
      </c>
      <c r="E139" s="22">
        <f t="shared" ref="E139:E156" si="4">$C$6*EXP(-$E$6*EXP(-$D$6*C139))</f>
        <v>0.63417446597633997</v>
      </c>
      <c r="F139">
        <f t="shared" ref="F139:F156" si="5">(D139-E139)^2</f>
        <v>9.3199826778117938E-3</v>
      </c>
    </row>
    <row r="140" spans="1:6" ht="15" x14ac:dyDescent="0.15">
      <c r="A140" s="23">
        <v>130</v>
      </c>
      <c r="B140" s="24">
        <v>44022</v>
      </c>
      <c r="C140">
        <v>131</v>
      </c>
      <c r="D140">
        <v>0.62519201228878651</v>
      </c>
      <c r="E140" s="22">
        <f t="shared" si="4"/>
        <v>0.64972963400518691</v>
      </c>
      <c r="F140">
        <f t="shared" si="5"/>
        <v>6.0209487949716418E-4</v>
      </c>
    </row>
    <row r="141" spans="1:6" ht="15" x14ac:dyDescent="0.15">
      <c r="A141" s="23">
        <v>131</v>
      </c>
      <c r="B141" s="24">
        <v>44023</v>
      </c>
      <c r="C141">
        <v>132</v>
      </c>
      <c r="D141">
        <v>0.6374807987711214</v>
      </c>
      <c r="E141" s="22">
        <f t="shared" si="4"/>
        <v>0.66562025347946807</v>
      </c>
      <c r="F141">
        <f t="shared" si="5"/>
        <v>7.9182891128309343E-4</v>
      </c>
    </row>
    <row r="142" spans="1:6" ht="15" x14ac:dyDescent="0.15">
      <c r="A142" s="23">
        <v>132</v>
      </c>
      <c r="B142" s="24">
        <v>44024</v>
      </c>
      <c r="C142">
        <v>133</v>
      </c>
      <c r="D142">
        <v>0.63901689708141318</v>
      </c>
      <c r="E142" s="22">
        <f t="shared" si="4"/>
        <v>0.68185243616646218</v>
      </c>
      <c r="F142">
        <f t="shared" si="5"/>
        <v>1.8348834087067605E-3</v>
      </c>
    </row>
    <row r="143" spans="1:6" ht="15" x14ac:dyDescent="0.15">
      <c r="A143" s="23">
        <v>133</v>
      </c>
      <c r="B143" s="24">
        <v>44025</v>
      </c>
      <c r="C143">
        <v>134</v>
      </c>
      <c r="D143">
        <v>0.65284178187403996</v>
      </c>
      <c r="E143" s="22">
        <f t="shared" si="4"/>
        <v>0.69843238074172875</v>
      </c>
      <c r="F143">
        <f t="shared" si="5"/>
        <v>2.0785027051145066E-3</v>
      </c>
    </row>
    <row r="144" spans="1:6" ht="15" x14ac:dyDescent="0.15">
      <c r="A144" s="23">
        <v>134</v>
      </c>
      <c r="B144" s="24">
        <v>44026</v>
      </c>
      <c r="C144">
        <v>135</v>
      </c>
      <c r="D144">
        <v>0.71582181259600619</v>
      </c>
      <c r="E144" s="22">
        <f t="shared" si="4"/>
        <v>0.71536637355524602</v>
      </c>
      <c r="F144">
        <f t="shared" si="5"/>
        <v>2.074247198485483E-7</v>
      </c>
    </row>
    <row r="145" spans="1:6" ht="15" x14ac:dyDescent="0.15">
      <c r="A145" s="23">
        <v>135</v>
      </c>
      <c r="B145" s="24">
        <v>44027</v>
      </c>
      <c r="C145">
        <v>136</v>
      </c>
      <c r="D145">
        <v>0.73886328725038397</v>
      </c>
      <c r="E145" s="22">
        <f t="shared" si="4"/>
        <v>0.73266078939626866</v>
      </c>
      <c r="F145">
        <f t="shared" si="5"/>
        <v>3.8470979630304993E-5</v>
      </c>
    </row>
    <row r="146" spans="1:6" ht="15" x14ac:dyDescent="0.15">
      <c r="A146" s="23">
        <v>136</v>
      </c>
      <c r="B146" s="24">
        <v>44028</v>
      </c>
      <c r="C146">
        <v>137</v>
      </c>
      <c r="D146">
        <v>0.76190476190476186</v>
      </c>
      <c r="E146" s="22">
        <f t="shared" si="4"/>
        <v>0.75032209225673308</v>
      </c>
      <c r="F146">
        <f t="shared" si="5"/>
        <v>1.3415823617536732E-4</v>
      </c>
    </row>
    <row r="147" spans="1:6" ht="15" x14ac:dyDescent="0.15">
      <c r="A147" s="23">
        <v>137</v>
      </c>
      <c r="B147" s="24">
        <v>44029</v>
      </c>
      <c r="C147">
        <v>138</v>
      </c>
      <c r="D147">
        <v>0.80491551459293398</v>
      </c>
      <c r="E147" s="22">
        <f t="shared" si="4"/>
        <v>0.76835683609305505</v>
      </c>
      <c r="F147">
        <f t="shared" si="5"/>
        <v>1.3365369736575098E-3</v>
      </c>
    </row>
    <row r="148" spans="1:6" ht="15" x14ac:dyDescent="0.15">
      <c r="A148" s="23">
        <v>138</v>
      </c>
      <c r="B148" s="24">
        <v>44030</v>
      </c>
      <c r="C148">
        <v>139</v>
      </c>
      <c r="D148">
        <v>0.82181259600614442</v>
      </c>
      <c r="E148" s="22">
        <f t="shared" si="4"/>
        <v>0.78677166558619427</v>
      </c>
      <c r="F148">
        <f t="shared" si="5"/>
        <v>1.2278668046957883E-3</v>
      </c>
    </row>
    <row r="149" spans="1:6" ht="15" x14ac:dyDescent="0.15">
      <c r="A149" s="23">
        <v>139</v>
      </c>
      <c r="B149" s="24">
        <v>44031</v>
      </c>
      <c r="C149">
        <v>140</v>
      </c>
      <c r="D149">
        <v>0.87711213517665132</v>
      </c>
      <c r="E149" s="22">
        <f t="shared" si="4"/>
        <v>0.80557331689979372</v>
      </c>
      <c r="F149">
        <f t="shared" si="5"/>
        <v>5.1178025204492543E-3</v>
      </c>
    </row>
    <row r="150" spans="1:6" ht="15" x14ac:dyDescent="0.15">
      <c r="A150" s="23">
        <v>140</v>
      </c>
      <c r="B150" s="24">
        <v>44032</v>
      </c>
      <c r="C150">
        <v>141</v>
      </c>
      <c r="D150">
        <v>0.90015360983102921</v>
      </c>
      <c r="E150" s="22">
        <f t="shared" si="4"/>
        <v>0.82476861843625515</v>
      </c>
      <c r="F150">
        <f t="shared" si="5"/>
        <v>5.682896927590159E-3</v>
      </c>
    </row>
    <row r="151" spans="1:6" ht="15" x14ac:dyDescent="0.15">
      <c r="A151" s="23">
        <v>141</v>
      </c>
      <c r="B151" s="24">
        <v>44033</v>
      </c>
      <c r="C151">
        <v>142</v>
      </c>
      <c r="D151">
        <v>0.96466973886328722</v>
      </c>
      <c r="E151" s="22">
        <f t="shared" si="4"/>
        <v>0.84436449159061089</v>
      </c>
      <c r="F151">
        <f t="shared" si="5"/>
        <v>1.4473352521339796E-2</v>
      </c>
    </row>
    <row r="152" spans="1:6" ht="15" x14ac:dyDescent="0.15">
      <c r="A152" s="23">
        <v>142</v>
      </c>
      <c r="B152" s="24">
        <v>44034</v>
      </c>
      <c r="C152">
        <v>143</v>
      </c>
      <c r="D152">
        <v>0.98003072196620589</v>
      </c>
      <c r="E152" s="22">
        <f t="shared" si="4"/>
        <v>0.86436795150199364</v>
      </c>
      <c r="F152">
        <f t="shared" si="5"/>
        <v>1.3377876471457049E-2</v>
      </c>
    </row>
    <row r="153" spans="1:6" ht="15" x14ac:dyDescent="0.15">
      <c r="A153" s="23">
        <v>143</v>
      </c>
      <c r="B153" s="24">
        <v>44035</v>
      </c>
      <c r="C153">
        <v>144</v>
      </c>
      <c r="D153">
        <v>0.989247311827957</v>
      </c>
      <c r="E153" s="22">
        <f t="shared" si="4"/>
        <v>0.88478610780259015</v>
      </c>
      <c r="F153">
        <f t="shared" si="5"/>
        <v>1.0912143146429319E-2</v>
      </c>
    </row>
    <row r="154" spans="1:6" ht="15" x14ac:dyDescent="0.15">
      <c r="A154" s="23">
        <v>144</v>
      </c>
      <c r="B154" s="24">
        <v>44036</v>
      </c>
      <c r="C154">
        <v>145</v>
      </c>
      <c r="D154">
        <v>0.99385560675883255</v>
      </c>
      <c r="E154" s="22">
        <f t="shared" si="4"/>
        <v>0.90562616536388196</v>
      </c>
      <c r="F154">
        <f t="shared" si="5"/>
        <v>7.784434328865021E-3</v>
      </c>
    </row>
    <row r="155" spans="1:6" ht="15" x14ac:dyDescent="0.15">
      <c r="A155" s="23">
        <v>145</v>
      </c>
      <c r="B155" s="24">
        <v>44037</v>
      </c>
      <c r="C155">
        <v>146</v>
      </c>
      <c r="D155">
        <v>1</v>
      </c>
      <c r="E155" s="22">
        <f t="shared" si="4"/>
        <v>0.92689542504002864</v>
      </c>
      <c r="F155">
        <f t="shared" si="5"/>
        <v>5.3442788800780712E-3</v>
      </c>
    </row>
    <row r="156" spans="1:6" ht="15" x14ac:dyDescent="0.15">
      <c r="A156" s="23">
        <v>146</v>
      </c>
      <c r="B156" s="24">
        <v>44038</v>
      </c>
      <c r="C156">
        <v>147</v>
      </c>
      <c r="D156">
        <v>1</v>
      </c>
      <c r="E156" s="22">
        <f t="shared" si="4"/>
        <v>0.9486012844082351</v>
      </c>
      <c r="F156">
        <f t="shared" si="5"/>
        <v>2.641827964483136E-3</v>
      </c>
    </row>
    <row r="157" spans="1:6" x14ac:dyDescent="0.15">
      <c r="F157">
        <f>SUM(F10:F156)</f>
        <v>0.25433175604728414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9421-C118-AC49-A816-D5F22125FED2}">
  <dimension ref="A1:F157"/>
  <sheetViews>
    <sheetView zoomScaleNormal="100" workbookViewId="0">
      <selection activeCell="S15" sqref="S15"/>
    </sheetView>
  </sheetViews>
  <sheetFormatPr baseColWidth="10" defaultColWidth="11.5" defaultRowHeight="13" x14ac:dyDescent="0.15"/>
  <cols>
    <col min="1" max="1" width="4.5" customWidth="1"/>
    <col min="2" max="2" width="18.33203125" customWidth="1"/>
    <col min="3" max="3" width="10.6640625" customWidth="1"/>
    <col min="4" max="4" width="22.33203125" style="1" customWidth="1"/>
    <col min="5" max="5" width="21.83203125" customWidth="1"/>
    <col min="6" max="6" width="12.33203125" bestFit="1" customWidth="1"/>
  </cols>
  <sheetData>
    <row r="1" spans="1:6" x14ac:dyDescent="0.15">
      <c r="C1" s="2" t="s">
        <v>0</v>
      </c>
      <c r="D1" s="3" t="s">
        <v>1</v>
      </c>
      <c r="E1" s="4" t="s">
        <v>2</v>
      </c>
      <c r="F1" s="5"/>
    </row>
    <row r="2" spans="1:6" x14ac:dyDescent="0.15">
      <c r="C2" s="6" t="s">
        <v>3</v>
      </c>
      <c r="D2" s="7" t="s">
        <v>4</v>
      </c>
      <c r="E2" s="8" t="s">
        <v>5</v>
      </c>
      <c r="F2" s="9" t="s">
        <v>6</v>
      </c>
    </row>
    <row r="3" spans="1:6" x14ac:dyDescent="0.15">
      <c r="C3" s="6"/>
      <c r="D3" s="7" t="s">
        <v>7</v>
      </c>
      <c r="E3" s="8" t="s">
        <v>8</v>
      </c>
      <c r="F3" s="9" t="s">
        <v>9</v>
      </c>
    </row>
    <row r="4" spans="1:6" x14ac:dyDescent="0.15">
      <c r="C4" s="10"/>
      <c r="D4" s="11" t="s">
        <v>10</v>
      </c>
      <c r="E4" s="12" t="s">
        <v>11</v>
      </c>
      <c r="F4" s="13"/>
    </row>
    <row r="5" spans="1:6" x14ac:dyDescent="0.15">
      <c r="C5" s="14" t="s">
        <v>12</v>
      </c>
      <c r="D5" s="15" t="s">
        <v>13</v>
      </c>
      <c r="E5" s="16" t="s">
        <v>14</v>
      </c>
      <c r="F5" s="17"/>
    </row>
    <row r="6" spans="1:6" x14ac:dyDescent="0.15">
      <c r="C6" s="18">
        <v>106.0124857041226</v>
      </c>
      <c r="D6" s="19">
        <v>5.3449447049465811E-3</v>
      </c>
      <c r="E6" s="20">
        <v>10.241497556380683</v>
      </c>
      <c r="F6" s="21">
        <v>5.7000000000000002E-3</v>
      </c>
    </row>
    <row r="9" spans="1:6" x14ac:dyDescent="0.15">
      <c r="B9" t="s">
        <v>15</v>
      </c>
      <c r="C9" t="s">
        <v>16</v>
      </c>
      <c r="D9" s="1" t="s">
        <v>17</v>
      </c>
      <c r="E9" t="s">
        <v>18</v>
      </c>
    </row>
    <row r="10" spans="1:6" ht="15" x14ac:dyDescent="0.15">
      <c r="A10" s="23">
        <v>0</v>
      </c>
      <c r="B10" s="24">
        <v>43892</v>
      </c>
      <c r="C10">
        <v>1</v>
      </c>
      <c r="D10">
        <v>0</v>
      </c>
      <c r="E10" s="22">
        <f>$C$6*EXP(-$E$6*EXP(-$D$6*C10))</f>
        <v>3.9924648860596582E-3</v>
      </c>
      <c r="F10">
        <f>(D10-E10)^2</f>
        <v>1.5939775866419361E-5</v>
      </c>
    </row>
    <row r="11" spans="1:6" ht="15" x14ac:dyDescent="0.15">
      <c r="A11" s="23">
        <v>1</v>
      </c>
      <c r="B11" s="24">
        <v>43893</v>
      </c>
      <c r="C11">
        <v>2</v>
      </c>
      <c r="D11">
        <v>0</v>
      </c>
      <c r="E11" s="22">
        <f t="shared" ref="E11:E74" si="0">$C$6*EXP(-$E$6*EXP(-$D$6*C11))</f>
        <v>4.2152630104027112E-3</v>
      </c>
      <c r="F11">
        <f t="shared" ref="F11:F74" si="1">(D11-E11)^2</f>
        <v>1.7768442246869327E-5</v>
      </c>
    </row>
    <row r="12" spans="1:6" ht="15" x14ac:dyDescent="0.15">
      <c r="A12" s="23">
        <v>2</v>
      </c>
      <c r="B12" s="24">
        <v>43894</v>
      </c>
      <c r="C12">
        <v>3</v>
      </c>
      <c r="D12">
        <v>0</v>
      </c>
      <c r="E12" s="22">
        <f t="shared" si="0"/>
        <v>4.4492061947261378E-3</v>
      </c>
      <c r="F12">
        <f t="shared" si="1"/>
        <v>1.9795435763189438E-5</v>
      </c>
    </row>
    <row r="13" spans="1:6" ht="15" x14ac:dyDescent="0.15">
      <c r="A13" s="23">
        <v>3</v>
      </c>
      <c r="B13" s="24">
        <v>43895</v>
      </c>
      <c r="C13">
        <v>4</v>
      </c>
      <c r="D13">
        <v>0</v>
      </c>
      <c r="E13" s="22">
        <f t="shared" si="0"/>
        <v>4.6947810451457928E-3</v>
      </c>
      <c r="F13">
        <f t="shared" si="1"/>
        <v>2.2040969061860222E-5</v>
      </c>
    </row>
    <row r="14" spans="1:6" ht="15" x14ac:dyDescent="0.15">
      <c r="A14" s="23">
        <v>4</v>
      </c>
      <c r="B14" s="24">
        <v>43896</v>
      </c>
      <c r="C14">
        <v>5</v>
      </c>
      <c r="D14">
        <v>0</v>
      </c>
      <c r="E14" s="22">
        <f t="shared" si="0"/>
        <v>4.9524918766272741E-3</v>
      </c>
      <c r="F14">
        <f t="shared" si="1"/>
        <v>2.4527175788059138E-5</v>
      </c>
    </row>
    <row r="15" spans="1:6" ht="15" x14ac:dyDescent="0.15">
      <c r="A15" s="23">
        <v>5</v>
      </c>
      <c r="B15" s="24">
        <v>43897</v>
      </c>
      <c r="C15">
        <v>6</v>
      </c>
      <c r="D15">
        <v>0</v>
      </c>
      <c r="E15" s="22">
        <f t="shared" si="0"/>
        <v>5.2228611996838212E-3</v>
      </c>
      <c r="F15">
        <f t="shared" si="1"/>
        <v>2.7278279111162726E-5</v>
      </c>
    </row>
    <row r="16" spans="1:6" ht="15" x14ac:dyDescent="0.15">
      <c r="A16" s="23">
        <v>6</v>
      </c>
      <c r="B16" s="24">
        <v>43898</v>
      </c>
      <c r="C16">
        <v>7</v>
      </c>
      <c r="D16">
        <v>0</v>
      </c>
      <c r="E16" s="22">
        <f t="shared" si="0"/>
        <v>5.5064302142081014E-3</v>
      </c>
      <c r="F16">
        <f t="shared" si="1"/>
        <v>3.0320773703943877E-5</v>
      </c>
    </row>
    <row r="17" spans="1:6" ht="15" x14ac:dyDescent="0.15">
      <c r="A17" s="23">
        <v>7</v>
      </c>
      <c r="B17" s="24">
        <v>43899</v>
      </c>
      <c r="C17">
        <v>8</v>
      </c>
      <c r="D17">
        <v>0</v>
      </c>
      <c r="E17" s="22">
        <f t="shared" si="0"/>
        <v>5.8037593103142521E-3</v>
      </c>
      <c r="F17">
        <f t="shared" si="1"/>
        <v>3.3683622132059366E-5</v>
      </c>
    </row>
    <row r="18" spans="1:6" ht="15" x14ac:dyDescent="0.15">
      <c r="A18" s="23">
        <v>8</v>
      </c>
      <c r="B18" s="24">
        <v>43900</v>
      </c>
      <c r="C18">
        <v>9</v>
      </c>
      <c r="D18">
        <v>0</v>
      </c>
      <c r="E18" s="22">
        <f t="shared" si="0"/>
        <v>6.1154285760572861E-3</v>
      </c>
      <c r="F18">
        <f t="shared" si="1"/>
        <v>3.7398466668858047E-5</v>
      </c>
    </row>
    <row r="19" spans="1:6" ht="15" x14ac:dyDescent="0.15">
      <c r="A19" s="23">
        <v>9</v>
      </c>
      <c r="B19" s="24">
        <v>43901</v>
      </c>
      <c r="C19">
        <v>10</v>
      </c>
      <c r="D19">
        <v>0</v>
      </c>
      <c r="E19" s="22">
        <f t="shared" si="0"/>
        <v>6.4420383118872866E-3</v>
      </c>
      <c r="F19">
        <f t="shared" si="1"/>
        <v>4.1499857611823602E-5</v>
      </c>
    </row>
    <row r="20" spans="1:6" ht="15" x14ac:dyDescent="0.15">
      <c r="A20" s="23">
        <v>10</v>
      </c>
      <c r="B20" s="24">
        <v>43902</v>
      </c>
      <c r="C20">
        <v>11</v>
      </c>
      <c r="D20">
        <v>3.1847133757961789E-3</v>
      </c>
      <c r="E20" s="22">
        <f t="shared" si="0"/>
        <v>6.7842095516862074E-3</v>
      </c>
      <c r="F20">
        <f t="shared" si="1"/>
        <v>1.2956372720246938E-5</v>
      </c>
    </row>
    <row r="21" spans="1:6" ht="15" x14ac:dyDescent="0.15">
      <c r="A21" s="23">
        <v>11</v>
      </c>
      <c r="B21" s="24">
        <v>43903</v>
      </c>
      <c r="C21">
        <v>12</v>
      </c>
      <c r="D21">
        <v>3.1847133757961789E-3</v>
      </c>
      <c r="E21" s="22">
        <f t="shared" si="0"/>
        <v>7.1425845902253725E-3</v>
      </c>
      <c r="F21">
        <f t="shared" si="1"/>
        <v>1.5664744550007217E-5</v>
      </c>
    </row>
    <row r="22" spans="1:6" ht="15" x14ac:dyDescent="0.15">
      <c r="A22" s="23">
        <v>12</v>
      </c>
      <c r="B22" s="24">
        <v>43904</v>
      </c>
      <c r="C22">
        <v>13</v>
      </c>
      <c r="D22">
        <v>3.1847133757961789E-3</v>
      </c>
      <c r="E22" s="22">
        <f t="shared" si="0"/>
        <v>7.5178275168719631E-3</v>
      </c>
      <c r="F22">
        <f t="shared" si="1"/>
        <v>1.8775878159590928E-5</v>
      </c>
    </row>
    <row r="23" spans="1:6" ht="15" x14ac:dyDescent="0.15">
      <c r="A23" s="23">
        <v>13</v>
      </c>
      <c r="B23" s="24">
        <v>43905</v>
      </c>
      <c r="C23">
        <v>14</v>
      </c>
      <c r="D23">
        <v>3.1847133757961789E-3</v>
      </c>
      <c r="E23" s="22">
        <f t="shared" si="0"/>
        <v>7.9106247553631399E-3</v>
      </c>
      <c r="F23">
        <f t="shared" si="1"/>
        <v>2.2334238367520492E-5</v>
      </c>
    </row>
    <row r="24" spans="1:6" ht="15" x14ac:dyDescent="0.15">
      <c r="A24" s="23">
        <v>14</v>
      </c>
      <c r="B24" s="24">
        <v>43906</v>
      </c>
      <c r="C24">
        <v>15</v>
      </c>
      <c r="D24">
        <v>3.1847133757961789E-3</v>
      </c>
      <c r="E24" s="22">
        <f t="shared" si="0"/>
        <v>8.3216856094563522E-3</v>
      </c>
      <c r="F24">
        <f t="shared" si="1"/>
        <v>2.6388483729395585E-5</v>
      </c>
    </row>
    <row r="25" spans="1:6" ht="15" x14ac:dyDescent="0.15">
      <c r="A25" s="23">
        <v>15</v>
      </c>
      <c r="B25" s="24">
        <v>43907</v>
      </c>
      <c r="C25">
        <v>16</v>
      </c>
      <c r="D25">
        <v>3.1847133757961789E-3</v>
      </c>
      <c r="E25" s="22">
        <f t="shared" si="0"/>
        <v>8.7517428142547624E-3</v>
      </c>
      <c r="F25">
        <f t="shared" si="1"/>
        <v>3.0991816768664484E-5</v>
      </c>
    </row>
    <row r="26" spans="1:6" ht="15" x14ac:dyDescent="0.15">
      <c r="A26" s="23">
        <v>16</v>
      </c>
      <c r="B26" s="24">
        <v>43908</v>
      </c>
      <c r="C26">
        <v>17</v>
      </c>
      <c r="D26">
        <v>6.369426751592357E-3</v>
      </c>
      <c r="E26" s="22">
        <f t="shared" si="0"/>
        <v>9.2015530929967313E-3</v>
      </c>
      <c r="F26">
        <f t="shared" si="1"/>
        <v>8.0209396136765271E-6</v>
      </c>
    </row>
    <row r="27" spans="1:6" ht="15" x14ac:dyDescent="0.15">
      <c r="A27" s="23">
        <v>17</v>
      </c>
      <c r="B27" s="24">
        <v>43909</v>
      </c>
      <c r="C27">
        <v>18</v>
      </c>
      <c r="D27">
        <v>6.369426751592357E-3</v>
      </c>
      <c r="E27" s="22">
        <f t="shared" si="0"/>
        <v>9.6718977190883501E-3</v>
      </c>
      <c r="F27">
        <f t="shared" si="1"/>
        <v>1.0906314491153921E-5</v>
      </c>
    </row>
    <row r="28" spans="1:6" ht="15" x14ac:dyDescent="0.15">
      <c r="A28" s="23">
        <v>18</v>
      </c>
      <c r="B28" s="24">
        <v>43910</v>
      </c>
      <c r="C28">
        <v>19</v>
      </c>
      <c r="D28">
        <v>6.369426751592357E-3</v>
      </c>
      <c r="E28" s="22">
        <f t="shared" si="0"/>
        <v>1.0163583083148572E-2</v>
      </c>
      <c r="F28">
        <f t="shared" si="1"/>
        <v>1.4395622268288113E-5</v>
      </c>
    </row>
    <row r="29" spans="1:6" ht="15" x14ac:dyDescent="0.15">
      <c r="A29" s="23">
        <v>19</v>
      </c>
      <c r="B29" s="24">
        <v>43911</v>
      </c>
      <c r="C29">
        <v>20</v>
      </c>
      <c r="D29">
        <v>9.5541401273885346E-3</v>
      </c>
      <c r="E29" s="22">
        <f t="shared" si="0"/>
        <v>1.0677441264825879E-2</v>
      </c>
      <c r="F29">
        <f t="shared" si="1"/>
        <v>1.2618054453680323E-6</v>
      </c>
    </row>
    <row r="30" spans="1:6" ht="15" x14ac:dyDescent="0.15">
      <c r="A30" s="23">
        <v>20</v>
      </c>
      <c r="B30" s="24">
        <v>43912</v>
      </c>
      <c r="C30">
        <v>21</v>
      </c>
      <c r="D30">
        <v>9.5541401273885346E-3</v>
      </c>
      <c r="E30" s="22">
        <f t="shared" si="0"/>
        <v>1.1214330609136741E-2</v>
      </c>
      <c r="F30">
        <f t="shared" si="1"/>
        <v>2.756232435687341E-6</v>
      </c>
    </row>
    <row r="31" spans="1:6" ht="15" x14ac:dyDescent="0.15">
      <c r="A31" s="23">
        <v>21</v>
      </c>
      <c r="B31" s="24">
        <v>43913</v>
      </c>
      <c r="C31">
        <v>22</v>
      </c>
      <c r="D31">
        <v>9.5541401273885346E-3</v>
      </c>
      <c r="E31" s="22">
        <f t="shared" si="0"/>
        <v>1.1775136307065125E-2</v>
      </c>
      <c r="F31">
        <f t="shared" si="1"/>
        <v>4.932824030138011E-6</v>
      </c>
    </row>
    <row r="32" spans="1:6" ht="15" x14ac:dyDescent="0.15">
      <c r="A32" s="23">
        <v>22</v>
      </c>
      <c r="B32" s="24">
        <v>43914</v>
      </c>
      <c r="C32">
        <v>23</v>
      </c>
      <c r="D32">
        <v>1.2738853503184711E-2</v>
      </c>
      <c r="E32" s="22">
        <f t="shared" si="0"/>
        <v>1.2360770980153883E-2</v>
      </c>
      <c r="F32">
        <f t="shared" si="1"/>
        <v>1.4294639422135588E-7</v>
      </c>
    </row>
    <row r="33" spans="1:6" ht="15" x14ac:dyDescent="0.15">
      <c r="A33" s="23">
        <v>23</v>
      </c>
      <c r="B33" s="24">
        <v>43915</v>
      </c>
      <c r="C33">
        <v>24</v>
      </c>
      <c r="D33">
        <v>1.5923566878980892E-2</v>
      </c>
      <c r="E33" s="22">
        <f t="shared" si="0"/>
        <v>1.2972175268808242E-2</v>
      </c>
      <c r="F33">
        <f t="shared" si="1"/>
        <v>8.7107124365975056E-6</v>
      </c>
    </row>
    <row r="34" spans="1:6" ht="15" x14ac:dyDescent="0.15">
      <c r="A34" s="23">
        <v>24</v>
      </c>
      <c r="B34" s="24">
        <v>43916</v>
      </c>
      <c r="C34">
        <v>25</v>
      </c>
      <c r="D34">
        <v>1.5923566878980892E-2</v>
      </c>
      <c r="E34" s="22">
        <f t="shared" si="0"/>
        <v>1.3610318424022844E-2</v>
      </c>
      <c r="F34">
        <f t="shared" si="1"/>
        <v>5.3511184143657933E-6</v>
      </c>
    </row>
    <row r="35" spans="1:6" ht="15" x14ac:dyDescent="0.15">
      <c r="A35" s="23">
        <v>25</v>
      </c>
      <c r="B35" s="24">
        <v>43917</v>
      </c>
      <c r="C35">
        <v>26</v>
      </c>
      <c r="D35">
        <v>1.5923566878980892E-2</v>
      </c>
      <c r="E35" s="22">
        <f t="shared" si="0"/>
        <v>1.4276198902233877E-2</v>
      </c>
      <c r="F35">
        <f t="shared" si="1"/>
        <v>2.7138212508115541E-6</v>
      </c>
    </row>
    <row r="36" spans="1:6" ht="15" x14ac:dyDescent="0.15">
      <c r="A36" s="23">
        <v>26</v>
      </c>
      <c r="B36" s="24">
        <v>43918</v>
      </c>
      <c r="C36">
        <v>27</v>
      </c>
      <c r="D36">
        <v>1.5923566878980892E-2</v>
      </c>
      <c r="E36" s="22">
        <f t="shared" si="0"/>
        <v>1.4970844962988903E-2</v>
      </c>
      <c r="F36">
        <f t="shared" si="1"/>
        <v>9.0767904921144656E-7</v>
      </c>
    </row>
    <row r="37" spans="1:6" ht="15" x14ac:dyDescent="0.15">
      <c r="A37" s="23">
        <v>27</v>
      </c>
      <c r="B37" s="24">
        <v>43919</v>
      </c>
      <c r="C37">
        <v>28</v>
      </c>
      <c r="D37">
        <v>1.5923566878980892E-2</v>
      </c>
      <c r="E37" s="22">
        <f t="shared" si="0"/>
        <v>1.5695315269117702E-2</v>
      </c>
      <c r="F37">
        <f t="shared" si="1"/>
        <v>5.2098797405137877E-8</v>
      </c>
    </row>
    <row r="38" spans="1:6" ht="15" x14ac:dyDescent="0.15">
      <c r="A38" s="23">
        <v>28</v>
      </c>
      <c r="B38" s="24">
        <v>43920</v>
      </c>
      <c r="C38">
        <v>29</v>
      </c>
      <c r="D38">
        <v>1.5923566878980892E-2</v>
      </c>
      <c r="E38" s="22">
        <f t="shared" si="0"/>
        <v>1.6450699489078215E-2</v>
      </c>
      <c r="F38">
        <f t="shared" si="1"/>
        <v>2.7786878862801631E-7</v>
      </c>
    </row>
    <row r="39" spans="1:6" ht="15" x14ac:dyDescent="0.15">
      <c r="A39" s="23">
        <v>29</v>
      </c>
      <c r="B39" s="24">
        <v>43921</v>
      </c>
      <c r="C39">
        <v>30</v>
      </c>
      <c r="D39">
        <v>1.5923566878980892E-2</v>
      </c>
      <c r="E39" s="22">
        <f t="shared" si="0"/>
        <v>1.7238118901143573E-2</v>
      </c>
      <c r="F39">
        <f t="shared" si="1"/>
        <v>1.728047018971995E-6</v>
      </c>
    </row>
    <row r="40" spans="1:6" ht="15" x14ac:dyDescent="0.15">
      <c r="A40" s="23">
        <v>30</v>
      </c>
      <c r="B40" s="24">
        <v>43922</v>
      </c>
      <c r="C40">
        <v>31</v>
      </c>
      <c r="D40">
        <v>1.5923566878980892E-2</v>
      </c>
      <c r="E40" s="22">
        <f t="shared" si="0"/>
        <v>1.8058726999086207E-2</v>
      </c>
      <c r="F40">
        <f t="shared" si="1"/>
        <v>4.5589087384881441E-6</v>
      </c>
    </row>
    <row r="41" spans="1:6" ht="15" x14ac:dyDescent="0.15">
      <c r="A41" s="23">
        <v>31</v>
      </c>
      <c r="B41" s="24">
        <v>43923</v>
      </c>
      <c r="C41">
        <v>32</v>
      </c>
      <c r="D41">
        <v>1.5923566878980892E-2</v>
      </c>
      <c r="E41" s="22">
        <f t="shared" si="0"/>
        <v>1.8913710099007865E-2</v>
      </c>
      <c r="F41">
        <f t="shared" si="1"/>
        <v>8.9409564762732745E-6</v>
      </c>
    </row>
    <row r="42" spans="1:6" ht="15" x14ac:dyDescent="0.15">
      <c r="A42" s="23">
        <v>32</v>
      </c>
      <c r="B42" s="24">
        <v>43924</v>
      </c>
      <c r="C42">
        <v>33</v>
      </c>
      <c r="D42">
        <v>1.9108280254777069E-2</v>
      </c>
      <c r="E42" s="22">
        <f t="shared" si="0"/>
        <v>1.9804287946955268E-2</v>
      </c>
      <c r="F42">
        <f t="shared" si="1"/>
        <v>4.8442670757122215E-7</v>
      </c>
    </row>
    <row r="43" spans="1:6" ht="15" x14ac:dyDescent="0.15">
      <c r="A43" s="23">
        <v>33</v>
      </c>
      <c r="B43" s="24">
        <v>43925</v>
      </c>
      <c r="C43">
        <v>34</v>
      </c>
      <c r="D43">
        <v>2.229299363057325E-2</v>
      </c>
      <c r="E43" s="22">
        <f t="shared" si="0"/>
        <v>2.073171432695306E-2</v>
      </c>
      <c r="F43">
        <f t="shared" si="1"/>
        <v>2.4375930639127463E-6</v>
      </c>
    </row>
    <row r="44" spans="1:6" ht="15" x14ac:dyDescent="0.15">
      <c r="A44" s="23">
        <v>34</v>
      </c>
      <c r="B44" s="24">
        <v>43926</v>
      </c>
      <c r="C44">
        <v>35</v>
      </c>
      <c r="D44">
        <v>2.229299363057325E-2</v>
      </c>
      <c r="E44" s="22">
        <f t="shared" si="0"/>
        <v>2.1697277669078138E-2</v>
      </c>
      <c r="F44">
        <f t="shared" si="1"/>
        <v>3.5487750678004674E-7</v>
      </c>
    </row>
    <row r="45" spans="1:6" ht="15" x14ac:dyDescent="0.15">
      <c r="A45" s="23">
        <v>35</v>
      </c>
      <c r="B45" s="24">
        <v>43927</v>
      </c>
      <c r="C45">
        <v>36</v>
      </c>
      <c r="D45">
        <v>2.5477707006369432E-2</v>
      </c>
      <c r="E45" s="22">
        <f t="shared" si="0"/>
        <v>2.2702301657191476E-2</v>
      </c>
      <c r="F45">
        <f t="shared" si="1"/>
        <v>7.7028748522456093E-6</v>
      </c>
    </row>
    <row r="46" spans="1:6" ht="15" x14ac:dyDescent="0.15">
      <c r="A46" s="23">
        <v>36</v>
      </c>
      <c r="B46" s="24">
        <v>43928</v>
      </c>
      <c r="C46">
        <v>37</v>
      </c>
      <c r="D46">
        <v>2.5477707006369432E-2</v>
      </c>
      <c r="E46" s="22">
        <f t="shared" si="0"/>
        <v>2.3748145835936065E-2</v>
      </c>
      <c r="F46">
        <f t="shared" si="1"/>
        <v>2.9913818422708361E-6</v>
      </c>
    </row>
    <row r="47" spans="1:6" ht="15" x14ac:dyDescent="0.15">
      <c r="A47" s="23">
        <v>37</v>
      </c>
      <c r="B47" s="24">
        <v>43929</v>
      </c>
      <c r="C47">
        <v>38</v>
      </c>
      <c r="D47">
        <v>2.5477707006369432E-2</v>
      </c>
      <c r="E47" s="22">
        <f t="shared" si="0"/>
        <v>2.4836206216602926E-2</v>
      </c>
      <c r="F47">
        <f t="shared" si="1"/>
        <v>4.1152326327105012E-7</v>
      </c>
    </row>
    <row r="48" spans="1:6" ht="15" x14ac:dyDescent="0.15">
      <c r="A48" s="23">
        <v>38</v>
      </c>
      <c r="B48" s="24">
        <v>43930</v>
      </c>
      <c r="C48">
        <v>39</v>
      </c>
      <c r="D48">
        <v>2.8662420382165609E-2</v>
      </c>
      <c r="E48" s="22">
        <f t="shared" si="0"/>
        <v>2.5967915881459313E-2</v>
      </c>
      <c r="F48">
        <f t="shared" si="1"/>
        <v>7.2603545043264864E-6</v>
      </c>
    </row>
    <row r="49" spans="1:6" ht="15" x14ac:dyDescent="0.15">
      <c r="A49" s="23">
        <v>39</v>
      </c>
      <c r="B49" s="24">
        <v>43931</v>
      </c>
      <c r="C49">
        <v>40</v>
      </c>
      <c r="D49">
        <v>2.8662420382165609E-2</v>
      </c>
      <c r="E49" s="22">
        <f t="shared" si="0"/>
        <v>2.7144745586127735E-2</v>
      </c>
      <c r="F49">
        <f t="shared" si="1"/>
        <v>2.3033367865286043E-6</v>
      </c>
    </row>
    <row r="50" spans="1:6" ht="15" x14ac:dyDescent="0.15">
      <c r="A50" s="23">
        <v>40</v>
      </c>
      <c r="B50" s="24">
        <v>43932</v>
      </c>
      <c r="C50">
        <v>41</v>
      </c>
      <c r="D50">
        <v>2.8662420382165609E-2</v>
      </c>
      <c r="E50" s="22">
        <f t="shared" si="0"/>
        <v>2.8368204359596829E-2</v>
      </c>
      <c r="F50">
        <f t="shared" si="1"/>
        <v>8.6563067936192916E-8</v>
      </c>
    </row>
    <row r="51" spans="1:6" ht="15" x14ac:dyDescent="0.15">
      <c r="A51" s="23">
        <v>41</v>
      </c>
      <c r="B51" s="24">
        <v>43933</v>
      </c>
      <c r="C51">
        <v>42</v>
      </c>
      <c r="D51">
        <v>2.8662420382165609E-2</v>
      </c>
      <c r="E51" s="22">
        <f t="shared" si="0"/>
        <v>2.9639840101440201E-2</v>
      </c>
      <c r="F51">
        <f t="shared" si="1"/>
        <v>9.5534930762682113E-7</v>
      </c>
    </row>
    <row r="52" spans="1:6" ht="15" x14ac:dyDescent="0.15">
      <c r="A52" s="23">
        <v>42</v>
      </c>
      <c r="B52" s="24">
        <v>43934</v>
      </c>
      <c r="C52">
        <v>43</v>
      </c>
      <c r="D52">
        <v>3.1847133757961783E-2</v>
      </c>
      <c r="E52" s="22">
        <f t="shared" si="0"/>
        <v>3.0961240175812588E-2</v>
      </c>
      <c r="F52">
        <f t="shared" si="1"/>
        <v>7.8480743889313364E-7</v>
      </c>
    </row>
    <row r="53" spans="1:6" ht="15" x14ac:dyDescent="0.15">
      <c r="A53" s="23">
        <v>43</v>
      </c>
      <c r="B53" s="24">
        <v>43935</v>
      </c>
      <c r="C53">
        <v>44</v>
      </c>
      <c r="D53">
        <v>3.8216560509554139E-2</v>
      </c>
      <c r="E53" s="22">
        <f t="shared" si="0"/>
        <v>3.2334032001787909E-2</v>
      </c>
      <c r="F53">
        <f t="shared" si="1"/>
        <v>3.4604141644682389E-5</v>
      </c>
    </row>
    <row r="54" spans="1:6" ht="15" x14ac:dyDescent="0.15">
      <c r="A54" s="23">
        <v>44</v>
      </c>
      <c r="B54" s="24">
        <v>43936</v>
      </c>
      <c r="C54">
        <v>45</v>
      </c>
      <c r="D54">
        <v>3.8216560509554139E-2</v>
      </c>
      <c r="E54" s="22">
        <f t="shared" si="0"/>
        <v>3.3759883639598559E-2</v>
      </c>
      <c r="F54">
        <f t="shared" si="1"/>
        <v>1.9861968723197062E-5</v>
      </c>
    </row>
    <row r="55" spans="1:6" ht="15" x14ac:dyDescent="0.15">
      <c r="A55" s="23">
        <v>45</v>
      </c>
      <c r="B55" s="24">
        <v>43937</v>
      </c>
      <c r="C55">
        <v>46</v>
      </c>
      <c r="D55">
        <v>3.8216560509554139E-2</v>
      </c>
      <c r="E55" s="22">
        <f t="shared" si="0"/>
        <v>3.5240504372330318E-2</v>
      </c>
      <c r="F55">
        <f t="shared" si="1"/>
        <v>8.8569101319075673E-6</v>
      </c>
    </row>
    <row r="56" spans="1:6" ht="15" x14ac:dyDescent="0.15">
      <c r="A56" s="23">
        <v>46</v>
      </c>
      <c r="B56" s="24">
        <v>43938</v>
      </c>
      <c r="C56">
        <v>47</v>
      </c>
      <c r="D56">
        <v>3.8216560509554139E-2</v>
      </c>
      <c r="E56" s="22">
        <f t="shared" si="0"/>
        <v>3.6777645282622493E-2</v>
      </c>
      <c r="F56">
        <f t="shared" si="1"/>
        <v>2.0704770302957503E-6</v>
      </c>
    </row>
    <row r="57" spans="1:6" ht="15" x14ac:dyDescent="0.15">
      <c r="A57" s="23">
        <v>47</v>
      </c>
      <c r="B57" s="24">
        <v>43939</v>
      </c>
      <c r="C57">
        <v>48</v>
      </c>
      <c r="D57">
        <v>3.8216560509554139E-2</v>
      </c>
      <c r="E57" s="22">
        <f t="shared" si="0"/>
        <v>3.8373099823920218E-2</v>
      </c>
      <c r="F57">
        <f t="shared" si="1"/>
        <v>2.4504556942202102E-8</v>
      </c>
    </row>
    <row r="58" spans="1:6" ht="15" x14ac:dyDescent="0.15">
      <c r="A58" s="23">
        <v>48</v>
      </c>
      <c r="B58" s="24">
        <v>43940</v>
      </c>
      <c r="C58">
        <v>49</v>
      </c>
      <c r="D58">
        <v>3.8216560509554139E-2</v>
      </c>
      <c r="E58" s="22">
        <f t="shared" si="0"/>
        <v>4.0028704385819819E-2</v>
      </c>
      <c r="F58">
        <f t="shared" si="1"/>
        <v>3.2838654282872051E-6</v>
      </c>
    </row>
    <row r="59" spans="1:6" ht="15" x14ac:dyDescent="0.15">
      <c r="A59" s="23">
        <v>49</v>
      </c>
      <c r="B59" s="24">
        <v>43941</v>
      </c>
      <c r="C59">
        <v>50</v>
      </c>
      <c r="D59">
        <v>3.8216560509554139E-2</v>
      </c>
      <c r="E59" s="22">
        <f t="shared" si="0"/>
        <v>4.1746338853047397E-2</v>
      </c>
      <c r="F59">
        <f t="shared" si="1"/>
        <v>1.2459335154194015E-5</v>
      </c>
    </row>
    <row r="60" spans="1:6" ht="15" x14ac:dyDescent="0.15">
      <c r="A60" s="23">
        <v>50</v>
      </c>
      <c r="B60" s="24">
        <v>43942</v>
      </c>
      <c r="C60">
        <v>51</v>
      </c>
      <c r="D60">
        <v>3.8216560509554139E-2</v>
      </c>
      <c r="E60" s="22">
        <f t="shared" si="0"/>
        <v>4.3527927157605444E-2</v>
      </c>
      <c r="F60">
        <f t="shared" si="1"/>
        <v>2.8210615670031754E-5</v>
      </c>
    </row>
    <row r="61" spans="1:6" ht="15" x14ac:dyDescent="0.15">
      <c r="A61" s="23">
        <v>51</v>
      </c>
      <c r="B61" s="24">
        <v>43943</v>
      </c>
      <c r="C61">
        <v>52</v>
      </c>
      <c r="D61">
        <v>4.1401273885350323E-2</v>
      </c>
      <c r="E61" s="22">
        <f t="shared" si="0"/>
        <v>4.5375437823621238E-2</v>
      </c>
      <c r="F61">
        <f t="shared" si="1"/>
        <v>1.5793979008252992E-5</v>
      </c>
    </row>
    <row r="62" spans="1:6" ht="15" x14ac:dyDescent="0.15">
      <c r="A62" s="23">
        <v>52</v>
      </c>
      <c r="B62" s="24">
        <v>43944</v>
      </c>
      <c r="C62">
        <v>53</v>
      </c>
      <c r="D62">
        <v>4.4585987261146487E-2</v>
      </c>
      <c r="E62" s="22">
        <f t="shared" si="0"/>
        <v>4.7290884504428747E-2</v>
      </c>
      <c r="F62">
        <f t="shared" si="1"/>
        <v>7.3164690967159706E-6</v>
      </c>
    </row>
    <row r="63" spans="1:6" ht="15" x14ac:dyDescent="0.15">
      <c r="A63" s="23">
        <v>53</v>
      </c>
      <c r="B63" s="24">
        <v>43945</v>
      </c>
      <c r="C63">
        <v>54</v>
      </c>
      <c r="D63">
        <v>4.7770700636942678E-2</v>
      </c>
      <c r="E63" s="22">
        <f t="shared" si="0"/>
        <v>4.9276326511411665E-2</v>
      </c>
      <c r="F63">
        <f t="shared" si="1"/>
        <v>2.2669092738705012E-6</v>
      </c>
    </row>
    <row r="64" spans="1:6" ht="15" x14ac:dyDescent="0.15">
      <c r="A64" s="23">
        <v>54</v>
      </c>
      <c r="B64" s="24">
        <v>43946</v>
      </c>
      <c r="C64">
        <v>55</v>
      </c>
      <c r="D64">
        <v>4.7770700636942678E-2</v>
      </c>
      <c r="E64" s="22">
        <f t="shared" si="0"/>
        <v>5.1333869334137187E-2</v>
      </c>
      <c r="F64">
        <f t="shared" si="1"/>
        <v>1.2696171164666815E-5</v>
      </c>
    </row>
    <row r="65" spans="1:6" ht="15" x14ac:dyDescent="0.15">
      <c r="A65" s="23">
        <v>55</v>
      </c>
      <c r="B65" s="24">
        <v>43947</v>
      </c>
      <c r="C65">
        <v>56</v>
      </c>
      <c r="D65">
        <v>4.7770700636942678E-2</v>
      </c>
      <c r="E65" s="22">
        <f t="shared" si="0"/>
        <v>5.346566515130647E-2</v>
      </c>
      <c r="F65">
        <f t="shared" si="1"/>
        <v>3.2432620819862814E-5</v>
      </c>
    </row>
    <row r="66" spans="1:6" ht="15" x14ac:dyDescent="0.15">
      <c r="A66" s="23">
        <v>56</v>
      </c>
      <c r="B66" s="24">
        <v>43948</v>
      </c>
      <c r="C66">
        <v>57</v>
      </c>
      <c r="D66">
        <v>4.7770700636942678E-2</v>
      </c>
      <c r="E66" s="22">
        <f t="shared" si="0"/>
        <v>5.56739133320487E-2</v>
      </c>
      <c r="F66">
        <f t="shared" si="1"/>
        <v>6.2460770904084975E-5</v>
      </c>
    </row>
    <row r="67" spans="1:6" ht="15" x14ac:dyDescent="0.15">
      <c r="A67" s="23">
        <v>57</v>
      </c>
      <c r="B67" s="24">
        <v>43949</v>
      </c>
      <c r="C67">
        <v>58</v>
      </c>
      <c r="D67">
        <v>6.6878980891719744E-2</v>
      </c>
      <c r="E67" s="22">
        <f t="shared" si="0"/>
        <v>5.7960860927083531E-2</v>
      </c>
      <c r="F67">
        <f t="shared" si="1"/>
        <v>7.9532863703643013E-5</v>
      </c>
    </row>
    <row r="68" spans="1:6" ht="15" x14ac:dyDescent="0.15">
      <c r="A68" s="23">
        <v>58</v>
      </c>
      <c r="B68" s="24">
        <v>43950</v>
      </c>
      <c r="C68">
        <v>59</v>
      </c>
      <c r="D68">
        <v>6.6878980891719744E-2</v>
      </c>
      <c r="E68" s="22">
        <f t="shared" si="0"/>
        <v>6.0328803149280796E-2</v>
      </c>
      <c r="F68">
        <f t="shared" si="1"/>
        <v>4.2904828457542593E-5</v>
      </c>
    </row>
    <row r="69" spans="1:6" ht="15" x14ac:dyDescent="0.15">
      <c r="A69" s="23">
        <v>59</v>
      </c>
      <c r="B69" s="24">
        <v>43951</v>
      </c>
      <c r="C69">
        <v>60</v>
      </c>
      <c r="D69">
        <v>6.6878980891719744E-2</v>
      </c>
      <c r="E69" s="22">
        <f t="shared" si="0"/>
        <v>6.2780083843142043E-2</v>
      </c>
      <c r="F69">
        <f t="shared" si="1"/>
        <v>1.6800957014838994E-5</v>
      </c>
    </row>
    <row r="70" spans="1:6" ht="15" x14ac:dyDescent="0.15">
      <c r="A70" s="23">
        <v>60</v>
      </c>
      <c r="B70" s="24">
        <v>43952</v>
      </c>
      <c r="C70">
        <v>61</v>
      </c>
      <c r="D70">
        <v>6.6878980891719744E-2</v>
      </c>
      <c r="E70" s="22">
        <f t="shared" si="0"/>
        <v>6.5317095942733619E-2</v>
      </c>
      <c r="F70">
        <f t="shared" si="1"/>
        <v>2.4394845938693912E-6</v>
      </c>
    </row>
    <row r="71" spans="1:6" ht="15" x14ac:dyDescent="0.15">
      <c r="A71" s="23">
        <v>61</v>
      </c>
      <c r="B71" s="24">
        <v>43953</v>
      </c>
      <c r="C71">
        <v>62</v>
      </c>
      <c r="D71">
        <v>7.6433121019108277E-2</v>
      </c>
      <c r="E71" s="22">
        <f t="shared" si="0"/>
        <v>6.7942281917600739E-2</v>
      </c>
      <c r="F71">
        <f t="shared" si="1"/>
        <v>7.209434864768935E-5</v>
      </c>
    </row>
    <row r="72" spans="1:6" ht="15" x14ac:dyDescent="0.15">
      <c r="A72" s="23">
        <v>62</v>
      </c>
      <c r="B72" s="24">
        <v>43954</v>
      </c>
      <c r="C72">
        <v>63</v>
      </c>
      <c r="D72">
        <v>7.9617834394904455E-2</v>
      </c>
      <c r="E72" s="22">
        <f t="shared" si="0"/>
        <v>7.0658134206194392E-2</v>
      </c>
      <c r="F72">
        <f t="shared" si="1"/>
        <v>8.0276227471571136E-5</v>
      </c>
    </row>
    <row r="73" spans="1:6" ht="15" x14ac:dyDescent="0.15">
      <c r="A73" s="23">
        <v>63</v>
      </c>
      <c r="B73" s="24">
        <v>43955</v>
      </c>
      <c r="C73">
        <v>64</v>
      </c>
      <c r="D73">
        <v>7.9617834394904455E-2</v>
      </c>
      <c r="E73" s="22">
        <f t="shared" si="0"/>
        <v>7.3467195636344476E-2</v>
      </c>
      <c r="F73">
        <f t="shared" si="1"/>
        <v>3.7830357138300238E-5</v>
      </c>
    </row>
    <row r="74" spans="1:6" ht="15" x14ac:dyDescent="0.15">
      <c r="A74" s="23">
        <v>64</v>
      </c>
      <c r="B74" s="24">
        <v>43956</v>
      </c>
      <c r="C74">
        <v>65</v>
      </c>
      <c r="D74">
        <v>8.2802547770700632E-2</v>
      </c>
      <c r="E74" s="22">
        <f t="shared" si="0"/>
        <v>7.6372059832317929E-2</v>
      </c>
      <c r="F74">
        <f t="shared" si="1"/>
        <v>4.1351175125685435E-5</v>
      </c>
    </row>
    <row r="75" spans="1:6" ht="15" x14ac:dyDescent="0.15">
      <c r="A75" s="23">
        <v>65</v>
      </c>
      <c r="B75" s="24">
        <v>43957</v>
      </c>
      <c r="C75">
        <v>66</v>
      </c>
      <c r="D75">
        <v>8.2802547770700632E-2</v>
      </c>
      <c r="E75" s="22">
        <f t="shared" ref="E75:E138" si="2">$C$6*EXP(-$E$6*EXP(-$D$6*C75))</f>
        <v>7.9375371607999345E-2</v>
      </c>
      <c r="F75">
        <f t="shared" ref="F75:F138" si="3">(D75-E75)^2</f>
        <v>1.1745536450187918E-5</v>
      </c>
    </row>
    <row r="76" spans="1:6" ht="15" x14ac:dyDescent="0.15">
      <c r="A76" s="23">
        <v>66</v>
      </c>
      <c r="B76" s="24">
        <v>43958</v>
      </c>
      <c r="C76">
        <v>67</v>
      </c>
      <c r="D76">
        <v>8.598726114649681E-2</v>
      </c>
      <c r="E76" s="22">
        <f t="shared" si="2"/>
        <v>8.2479827345741927E-2</v>
      </c>
      <c r="F76">
        <f t="shared" si="3"/>
        <v>1.2302091866677846E-5</v>
      </c>
    </row>
    <row r="77" spans="1:6" ht="15" x14ac:dyDescent="0.15">
      <c r="A77" s="23">
        <v>67</v>
      </c>
      <c r="B77" s="24">
        <v>43959</v>
      </c>
      <c r="C77">
        <v>68</v>
      </c>
      <c r="D77">
        <v>8.9171974522292988E-2</v>
      </c>
      <c r="E77" s="22">
        <f t="shared" si="2"/>
        <v>8.5688175360432814E-2</v>
      </c>
      <c r="F77">
        <f t="shared" si="3"/>
        <v>1.213685660017765E-5</v>
      </c>
    </row>
    <row r="78" spans="1:6" ht="15" x14ac:dyDescent="0.15">
      <c r="A78" s="23">
        <v>68</v>
      </c>
      <c r="B78" s="24">
        <v>43960</v>
      </c>
      <c r="C78">
        <v>69</v>
      </c>
      <c r="D78">
        <v>0.1019108280254777</v>
      </c>
      <c r="E78" s="22">
        <f t="shared" si="2"/>
        <v>8.9003216248328701E-2</v>
      </c>
      <c r="F78">
        <f t="shared" si="3"/>
        <v>1.6660644178959549E-4</v>
      </c>
    </row>
    <row r="79" spans="1:6" ht="15" x14ac:dyDescent="0.15">
      <c r="A79" s="23">
        <v>69</v>
      </c>
      <c r="B79" s="24">
        <v>43961</v>
      </c>
      <c r="C79">
        <v>70</v>
      </c>
      <c r="D79">
        <v>0.1082802547770701</v>
      </c>
      <c r="E79" s="22">
        <f t="shared" si="2"/>
        <v>9.2427803220217611E-2</v>
      </c>
      <c r="F79">
        <f t="shared" si="3"/>
        <v>2.5130022036235476E-4</v>
      </c>
    </row>
    <row r="80" spans="1:6" ht="15" x14ac:dyDescent="0.15">
      <c r="A80" s="23">
        <v>70</v>
      </c>
      <c r="B80" s="24">
        <v>43962</v>
      </c>
      <c r="C80">
        <v>71</v>
      </c>
      <c r="D80">
        <v>0.1082802547770701</v>
      </c>
      <c r="E80" s="22">
        <f t="shared" si="2"/>
        <v>9.5964842418471669E-2</v>
      </c>
      <c r="F80">
        <f t="shared" si="3"/>
        <v>1.5166938156231885E-4</v>
      </c>
    </row>
    <row r="81" spans="1:6" ht="15" x14ac:dyDescent="0.15">
      <c r="A81" s="23">
        <v>71</v>
      </c>
      <c r="B81" s="24">
        <v>43963</v>
      </c>
      <c r="C81">
        <v>72</v>
      </c>
      <c r="D81">
        <v>0.11464968152866239</v>
      </c>
      <c r="E81" s="22">
        <f t="shared" si="2"/>
        <v>9.9617293217557523E-2</v>
      </c>
      <c r="F81">
        <f t="shared" si="3"/>
        <v>2.2597269833584237E-4</v>
      </c>
    </row>
    <row r="82" spans="1:6" ht="15" x14ac:dyDescent="0.15">
      <c r="A82" s="23">
        <v>72</v>
      </c>
      <c r="B82" s="24">
        <v>43964</v>
      </c>
      <c r="C82">
        <v>73</v>
      </c>
      <c r="D82">
        <v>0.11464968152866239</v>
      </c>
      <c r="E82" s="22">
        <f t="shared" si="2"/>
        <v>0.10338816850758273</v>
      </c>
      <c r="F82">
        <f t="shared" si="3"/>
        <v>1.2682167552394689E-4</v>
      </c>
    </row>
    <row r="83" spans="1:6" ht="15" x14ac:dyDescent="0.15">
      <c r="A83" s="23">
        <v>73</v>
      </c>
      <c r="B83" s="24">
        <v>43965</v>
      </c>
      <c r="C83">
        <v>74</v>
      </c>
      <c r="D83">
        <v>0.11464968152866239</v>
      </c>
      <c r="E83" s="22">
        <f t="shared" si="2"/>
        <v>0.10728053496045742</v>
      </c>
      <c r="F83">
        <f t="shared" si="3"/>
        <v>5.4304321143687178E-5</v>
      </c>
    </row>
    <row r="84" spans="1:6" ht="15" x14ac:dyDescent="0.15">
      <c r="A84" s="23">
        <v>74</v>
      </c>
      <c r="B84" s="24">
        <v>43966</v>
      </c>
      <c r="C84">
        <v>75</v>
      </c>
      <c r="D84">
        <v>0.13057324840764331</v>
      </c>
      <c r="E84" s="22">
        <f t="shared" si="2"/>
        <v>0.11129751327826296</v>
      </c>
      <c r="F84">
        <f t="shared" si="3"/>
        <v>3.7155396477802792E-4</v>
      </c>
    </row>
    <row r="85" spans="1:6" ht="15" x14ac:dyDescent="0.15">
      <c r="A85" s="23">
        <v>75</v>
      </c>
      <c r="B85" s="24">
        <v>43967</v>
      </c>
      <c r="C85">
        <v>76</v>
      </c>
      <c r="D85">
        <v>0.13057324840764331</v>
      </c>
      <c r="E85" s="22">
        <f t="shared" si="2"/>
        <v>0.115442278423422</v>
      </c>
      <c r="F85">
        <f t="shared" si="3"/>
        <v>2.2894625266340623E-4</v>
      </c>
    </row>
    <row r="86" spans="1:6" ht="15" x14ac:dyDescent="0.15">
      <c r="A86" s="23">
        <v>76</v>
      </c>
      <c r="B86" s="24">
        <v>43968</v>
      </c>
      <c r="C86">
        <v>77</v>
      </c>
      <c r="D86">
        <v>0.13057324840764331</v>
      </c>
      <c r="E86" s="22">
        <f t="shared" si="2"/>
        <v>0.11971805983027557</v>
      </c>
      <c r="F86">
        <f t="shared" si="3"/>
        <v>1.1783511905021502E-4</v>
      </c>
    </row>
    <row r="87" spans="1:6" ht="15" x14ac:dyDescent="0.15">
      <c r="A87" s="23">
        <v>77</v>
      </c>
      <c r="B87" s="24">
        <v>43969</v>
      </c>
      <c r="C87">
        <v>78</v>
      </c>
      <c r="D87">
        <v>0.13057324840764331</v>
      </c>
      <c r="E87" s="22">
        <f t="shared" si="2"/>
        <v>0.12412814159768105</v>
      </c>
      <c r="F87">
        <f t="shared" si="3"/>
        <v>4.1539401791821849E-5</v>
      </c>
    </row>
    <row r="88" spans="1:6" ht="15" x14ac:dyDescent="0.15">
      <c r="A88" s="23">
        <v>78</v>
      </c>
      <c r="B88" s="24">
        <v>43970</v>
      </c>
      <c r="C88">
        <v>79</v>
      </c>
      <c r="D88">
        <v>0.13057324840764331</v>
      </c>
      <c r="E88" s="22">
        <f t="shared" si="2"/>
        <v>0.12867586266225173</v>
      </c>
      <c r="F88">
        <f t="shared" si="3"/>
        <v>3.6000726668151737E-6</v>
      </c>
    </row>
    <row r="89" spans="1:6" ht="15" x14ac:dyDescent="0.15">
      <c r="A89" s="23">
        <v>79</v>
      </c>
      <c r="B89" s="24">
        <v>43971</v>
      </c>
      <c r="C89">
        <v>80</v>
      </c>
      <c r="D89">
        <v>0.13375796178343949</v>
      </c>
      <c r="E89" s="22">
        <f t="shared" si="2"/>
        <v>0.13336461695186796</v>
      </c>
      <c r="F89">
        <f t="shared" si="3"/>
        <v>1.5472015652403041E-7</v>
      </c>
    </row>
    <row r="90" spans="1:6" ht="15" x14ac:dyDescent="0.15">
      <c r="A90" s="23">
        <v>80</v>
      </c>
      <c r="B90" s="24">
        <v>43972</v>
      </c>
      <c r="C90">
        <v>81</v>
      </c>
      <c r="D90">
        <v>0.14331210191082799</v>
      </c>
      <c r="E90" s="22">
        <f t="shared" si="2"/>
        <v>0.13819785351910208</v>
      </c>
      <c r="F90">
        <f t="shared" si="3"/>
        <v>2.6155536612271131E-5</v>
      </c>
    </row>
    <row r="91" spans="1:6" ht="15" x14ac:dyDescent="0.15">
      <c r="A91" s="23">
        <v>81</v>
      </c>
      <c r="B91" s="24">
        <v>43973</v>
      </c>
      <c r="C91">
        <v>82</v>
      </c>
      <c r="D91">
        <v>0.1496815286624204</v>
      </c>
      <c r="E91" s="22">
        <f t="shared" si="2"/>
        <v>0.1431790766542064</v>
      </c>
      <c r="F91">
        <f t="shared" si="3"/>
        <v>4.2281882119126344E-5</v>
      </c>
    </row>
    <row r="92" spans="1:6" ht="15" x14ac:dyDescent="0.15">
      <c r="A92" s="23">
        <v>82</v>
      </c>
      <c r="B92" s="24">
        <v>43974</v>
      </c>
      <c r="C92">
        <v>83</v>
      </c>
      <c r="D92">
        <v>0.1560509554140127</v>
      </c>
      <c r="E92" s="22">
        <f t="shared" si="2"/>
        <v>0.14831184597732355</v>
      </c>
      <c r="F92">
        <f t="shared" si="3"/>
        <v>5.9893814873051073E-5</v>
      </c>
    </row>
    <row r="93" spans="1:6" ht="15" x14ac:dyDescent="0.15">
      <c r="A93" s="23">
        <v>83</v>
      </c>
      <c r="B93" s="24">
        <v>43975</v>
      </c>
      <c r="C93">
        <v>84</v>
      </c>
      <c r="D93">
        <v>0.1560509554140127</v>
      </c>
      <c r="E93" s="22">
        <f t="shared" si="2"/>
        <v>0.15359977650959292</v>
      </c>
      <c r="F93">
        <f t="shared" si="3"/>
        <v>6.0082780214725888E-6</v>
      </c>
    </row>
    <row r="94" spans="1:6" ht="15" x14ac:dyDescent="0.15">
      <c r="A94" s="23">
        <v>84</v>
      </c>
      <c r="B94" s="24">
        <v>43976</v>
      </c>
      <c r="C94">
        <v>85</v>
      </c>
      <c r="D94">
        <v>0.1560509554140127</v>
      </c>
      <c r="E94" s="22">
        <f t="shared" si="2"/>
        <v>0.15904653872283142</v>
      </c>
      <c r="F94">
        <f t="shared" si="3"/>
        <v>8.9735193600732909E-6</v>
      </c>
    </row>
    <row r="95" spans="1:6" ht="15" x14ac:dyDescent="0.15">
      <c r="A95" s="23">
        <v>85</v>
      </c>
      <c r="B95" s="24">
        <v>43977</v>
      </c>
      <c r="C95">
        <v>86</v>
      </c>
      <c r="D95">
        <v>0.16560509554140129</v>
      </c>
      <c r="E95" s="22">
        <f t="shared" si="2"/>
        <v>0.16465585856748371</v>
      </c>
      <c r="F95">
        <f t="shared" si="3"/>
        <v>9.010508326522E-7</v>
      </c>
    </row>
    <row r="96" spans="1:6" ht="15" x14ac:dyDescent="0.15">
      <c r="A96" s="23">
        <v>86</v>
      </c>
      <c r="B96" s="24">
        <v>43978</v>
      </c>
      <c r="C96">
        <v>87</v>
      </c>
      <c r="D96">
        <v>0.178343949044586</v>
      </c>
      <c r="E96" s="22">
        <f t="shared" si="2"/>
        <v>0.17043151747854765</v>
      </c>
      <c r="F96">
        <f t="shared" si="3"/>
        <v>6.2606573287240139E-5</v>
      </c>
    </row>
    <row r="97" spans="1:6" ht="15" x14ac:dyDescent="0.15">
      <c r="A97" s="23">
        <v>87</v>
      </c>
      <c r="B97" s="24">
        <v>43979</v>
      </c>
      <c r="C97">
        <v>88</v>
      </c>
      <c r="D97">
        <v>0.18152866242038221</v>
      </c>
      <c r="E97" s="22">
        <f t="shared" si="2"/>
        <v>0.17637735235918944</v>
      </c>
      <c r="F97">
        <f t="shared" si="3"/>
        <v>2.6535995346545811E-5</v>
      </c>
    </row>
    <row r="98" spans="1:6" ht="15" x14ac:dyDescent="0.15">
      <c r="A98" s="23">
        <v>88</v>
      </c>
      <c r="B98" s="24">
        <v>43980</v>
      </c>
      <c r="C98">
        <v>89</v>
      </c>
      <c r="D98">
        <v>0.2038216560509554</v>
      </c>
      <c r="E98" s="22">
        <f t="shared" si="2"/>
        <v>0.18249725554177657</v>
      </c>
      <c r="F98">
        <f t="shared" si="3"/>
        <v>4.5473005707586642E-4</v>
      </c>
    </row>
    <row r="99" spans="1:6" ht="15" x14ac:dyDescent="0.15">
      <c r="A99" s="23">
        <v>89</v>
      </c>
      <c r="B99" s="24">
        <v>43981</v>
      </c>
      <c r="C99">
        <v>90</v>
      </c>
      <c r="D99">
        <v>0.2038216560509554</v>
      </c>
      <c r="E99" s="22">
        <f t="shared" si="2"/>
        <v>0.18879517472607452</v>
      </c>
      <c r="F99">
        <f t="shared" si="3"/>
        <v>2.2579514100699386E-4</v>
      </c>
    </row>
    <row r="100" spans="1:6" ht="15" x14ac:dyDescent="0.15">
      <c r="A100" s="23">
        <v>90</v>
      </c>
      <c r="B100" s="24">
        <v>43982</v>
      </c>
      <c r="C100">
        <v>91</v>
      </c>
      <c r="D100">
        <v>0.2038216560509554</v>
      </c>
      <c r="E100" s="22">
        <f t="shared" si="2"/>
        <v>0.1952751128943537</v>
      </c>
      <c r="F100">
        <f t="shared" si="3"/>
        <v>7.3043399927655241E-5</v>
      </c>
    </row>
    <row r="101" spans="1:6" ht="15" x14ac:dyDescent="0.15">
      <c r="A101" s="23">
        <v>91</v>
      </c>
      <c r="B101" s="24">
        <v>43983</v>
      </c>
      <c r="C101">
        <v>92</v>
      </c>
      <c r="D101">
        <v>0.21337579617834401</v>
      </c>
      <c r="E101" s="22">
        <f t="shared" si="2"/>
        <v>0.20194112820318175</v>
      </c>
      <c r="F101">
        <f t="shared" si="3"/>
        <v>1.307516317022015E-4</v>
      </c>
    </row>
    <row r="102" spans="1:6" ht="15" x14ac:dyDescent="0.15">
      <c r="A102" s="23">
        <v>92</v>
      </c>
      <c r="B102" s="24">
        <v>43984</v>
      </c>
      <c r="C102">
        <v>93</v>
      </c>
      <c r="D102">
        <v>0.232484076433121</v>
      </c>
      <c r="E102" s="22">
        <f t="shared" si="2"/>
        <v>0.20879733385167459</v>
      </c>
      <c r="F102">
        <f t="shared" si="3"/>
        <v>5.6106177411970612E-4</v>
      </c>
    </row>
    <row r="103" spans="1:6" ht="15" x14ac:dyDescent="0.15">
      <c r="A103" s="23">
        <v>93</v>
      </c>
      <c r="B103" s="24">
        <v>43985</v>
      </c>
      <c r="C103">
        <v>94</v>
      </c>
      <c r="D103">
        <v>0.2356687898089172</v>
      </c>
      <c r="E103" s="22">
        <f t="shared" si="2"/>
        <v>0.21584789792600609</v>
      </c>
      <c r="F103">
        <f t="shared" si="3"/>
        <v>3.9286775503405164E-4</v>
      </c>
    </row>
    <row r="104" spans="1:6" ht="15" x14ac:dyDescent="0.15">
      <c r="A104" s="23">
        <v>94</v>
      </c>
      <c r="B104" s="24">
        <v>43986</v>
      </c>
      <c r="C104">
        <v>95</v>
      </c>
      <c r="D104">
        <v>0.23885350318471341</v>
      </c>
      <c r="E104" s="22">
        <f t="shared" si="2"/>
        <v>0.22309704321997617</v>
      </c>
      <c r="F104">
        <f t="shared" si="3"/>
        <v>2.4826603062036732E-4</v>
      </c>
    </row>
    <row r="105" spans="1:6" ht="15" x14ac:dyDescent="0.15">
      <c r="A105" s="23">
        <v>95</v>
      </c>
      <c r="B105" s="24">
        <v>43987</v>
      </c>
      <c r="C105">
        <v>96</v>
      </c>
      <c r="D105">
        <v>0.25477707006369432</v>
      </c>
      <c r="E105" s="22">
        <f t="shared" si="2"/>
        <v>0.23054904703147192</v>
      </c>
      <c r="F105">
        <f t="shared" si="3"/>
        <v>5.8699710004989937E-4</v>
      </c>
    </row>
    <row r="106" spans="1:6" ht="15" x14ac:dyDescent="0.15">
      <c r="A106" s="23">
        <v>96</v>
      </c>
      <c r="B106" s="24">
        <v>43988</v>
      </c>
      <c r="C106">
        <v>97</v>
      </c>
      <c r="D106">
        <v>0.2643312101910828</v>
      </c>
      <c r="E106" s="22">
        <f t="shared" si="2"/>
        <v>0.23820824093464096</v>
      </c>
      <c r="F106">
        <f t="shared" si="3"/>
        <v>6.8240952277300536E-4</v>
      </c>
    </row>
    <row r="107" spans="1:6" ht="15" x14ac:dyDescent="0.15">
      <c r="A107" s="23">
        <v>97</v>
      </c>
      <c r="B107" s="24">
        <v>43989</v>
      </c>
      <c r="C107">
        <v>98</v>
      </c>
      <c r="D107">
        <v>0.2643312101910828</v>
      </c>
      <c r="E107" s="22">
        <f t="shared" si="2"/>
        <v>0.24607901052764239</v>
      </c>
      <c r="F107">
        <f t="shared" si="3"/>
        <v>3.3314279255409422E-4</v>
      </c>
    </row>
    <row r="108" spans="1:6" ht="15" x14ac:dyDescent="0.15">
      <c r="A108" s="23">
        <v>98</v>
      </c>
      <c r="B108" s="24">
        <v>43990</v>
      </c>
      <c r="C108">
        <v>99</v>
      </c>
      <c r="D108">
        <v>0.27388535031847128</v>
      </c>
      <c r="E108" s="22">
        <f t="shared" si="2"/>
        <v>0.25416579515582921</v>
      </c>
      <c r="F108">
        <f t="shared" si="3"/>
        <v>3.8886085581248337E-4</v>
      </c>
    </row>
    <row r="109" spans="1:6" ht="15" x14ac:dyDescent="0.15">
      <c r="A109" s="23">
        <v>99</v>
      </c>
      <c r="B109" s="24">
        <v>43991</v>
      </c>
      <c r="C109">
        <v>100</v>
      </c>
      <c r="D109">
        <v>0.27707006369426751</v>
      </c>
      <c r="E109" s="22">
        <f t="shared" si="2"/>
        <v>0.26247308761025145</v>
      </c>
      <c r="F109">
        <f t="shared" si="3"/>
        <v>2.1307171079733671E-4</v>
      </c>
    </row>
    <row r="110" spans="1:6" ht="15" x14ac:dyDescent="0.15">
      <c r="A110" s="23">
        <v>100</v>
      </c>
      <c r="B110" s="24">
        <v>43992</v>
      </c>
      <c r="C110">
        <v>101</v>
      </c>
      <c r="D110">
        <v>0.2929936305732484</v>
      </c>
      <c r="E110" s="22">
        <f t="shared" si="2"/>
        <v>0.27100543380136372</v>
      </c>
      <c r="F110">
        <f t="shared" si="3"/>
        <v>4.8348079727912E-4</v>
      </c>
    </row>
    <row r="111" spans="1:6" ht="15" x14ac:dyDescent="0.15">
      <c r="A111" s="23">
        <v>101</v>
      </c>
      <c r="B111" s="24">
        <v>43993</v>
      </c>
      <c r="C111">
        <v>102</v>
      </c>
      <c r="D111">
        <v>0.31210191082802552</v>
      </c>
      <c r="E111" s="22">
        <f t="shared" si="2"/>
        <v>0.2797674324078584</v>
      </c>
      <c r="F111">
        <f t="shared" si="3"/>
        <v>1.0455184947042533E-3</v>
      </c>
    </row>
    <row r="112" spans="1:6" ht="15" x14ac:dyDescent="0.15">
      <c r="A112" s="23">
        <v>102</v>
      </c>
      <c r="B112" s="24">
        <v>43994</v>
      </c>
      <c r="C112">
        <v>103</v>
      </c>
      <c r="D112">
        <v>0.33757961783439489</v>
      </c>
      <c r="E112" s="22">
        <f t="shared" si="2"/>
        <v>0.28876373450053983</v>
      </c>
      <c r="F112">
        <f t="shared" si="3"/>
        <v>2.3829904656645479E-3</v>
      </c>
    </row>
    <row r="113" spans="1:6" ht="15" x14ac:dyDescent="0.15">
      <c r="A113" s="23">
        <v>103</v>
      </c>
      <c r="B113" s="24">
        <v>43995</v>
      </c>
      <c r="C113">
        <v>104</v>
      </c>
      <c r="D113">
        <v>0.34394904458598718</v>
      </c>
      <c r="E113" s="22">
        <f t="shared" si="2"/>
        <v>0.29799904314118425</v>
      </c>
      <c r="F113">
        <f t="shared" si="3"/>
        <v>2.1114026327773918E-3</v>
      </c>
    </row>
    <row r="114" spans="1:6" ht="15" x14ac:dyDescent="0.15">
      <c r="A114" s="23">
        <v>104</v>
      </c>
      <c r="B114" s="24">
        <v>43996</v>
      </c>
      <c r="C114">
        <v>105</v>
      </c>
      <c r="D114">
        <v>0.34394904458598718</v>
      </c>
      <c r="E114" s="22">
        <f t="shared" si="2"/>
        <v>0.30747811295634248</v>
      </c>
      <c r="F114">
        <f t="shared" si="3"/>
        <v>1.330128853934219E-3</v>
      </c>
    </row>
    <row r="115" spans="1:6" ht="15" x14ac:dyDescent="0.15">
      <c r="A115" s="23">
        <v>105</v>
      </c>
      <c r="B115" s="24">
        <v>43997</v>
      </c>
      <c r="C115">
        <v>106</v>
      </c>
      <c r="D115">
        <v>0.34394904458598718</v>
      </c>
      <c r="E115" s="22">
        <f t="shared" si="2"/>
        <v>0.31720574968604914</v>
      </c>
      <c r="F115">
        <f t="shared" si="3"/>
        <v>7.1520382210505209E-4</v>
      </c>
    </row>
    <row r="116" spans="1:6" ht="15" x14ac:dyDescent="0.15">
      <c r="A116" s="23">
        <v>106</v>
      </c>
      <c r="B116" s="24">
        <v>43998</v>
      </c>
      <c r="C116">
        <v>107</v>
      </c>
      <c r="D116">
        <v>0.35350318471337577</v>
      </c>
      <c r="E116" s="22">
        <f t="shared" si="2"/>
        <v>0.32718680970743602</v>
      </c>
      <c r="F116">
        <f t="shared" si="3"/>
        <v>6.9255159345325043E-4</v>
      </c>
    </row>
    <row r="117" spans="1:6" ht="15" x14ac:dyDescent="0.15">
      <c r="A117" s="23">
        <v>107</v>
      </c>
      <c r="B117" s="24">
        <v>43999</v>
      </c>
      <c r="C117">
        <v>108</v>
      </c>
      <c r="D117">
        <v>0.36624203821656048</v>
      </c>
      <c r="E117" s="22">
        <f t="shared" si="2"/>
        <v>0.33742619953324166</v>
      </c>
      <c r="F117">
        <f t="shared" si="3"/>
        <v>8.3035255902305378E-4</v>
      </c>
    </row>
    <row r="118" spans="1:6" ht="15" x14ac:dyDescent="0.15">
      <c r="A118" s="23">
        <v>108</v>
      </c>
      <c r="B118" s="24">
        <v>44000</v>
      </c>
      <c r="C118">
        <v>109</v>
      </c>
      <c r="D118">
        <v>0.36942675159235672</v>
      </c>
      <c r="E118" s="22">
        <f t="shared" si="2"/>
        <v>0.34792887528524041</v>
      </c>
      <c r="F118">
        <f t="shared" si="3"/>
        <v>4.6215868571607252E-4</v>
      </c>
    </row>
    <row r="119" spans="1:6" ht="15" x14ac:dyDescent="0.15">
      <c r="A119" s="23">
        <v>109</v>
      </c>
      <c r="B119" s="24">
        <v>44001</v>
      </c>
      <c r="C119">
        <v>110</v>
      </c>
      <c r="D119">
        <v>0.37898089171974519</v>
      </c>
      <c r="E119" s="22">
        <f t="shared" si="2"/>
        <v>0.3586998421426234</v>
      </c>
      <c r="F119">
        <f t="shared" si="3"/>
        <v>4.1132097194967196E-4</v>
      </c>
    </row>
    <row r="120" spans="1:6" ht="15" x14ac:dyDescent="0.15">
      <c r="A120" s="23">
        <v>110</v>
      </c>
      <c r="B120" s="24">
        <v>44002</v>
      </c>
      <c r="C120">
        <v>111</v>
      </c>
      <c r="D120">
        <v>0.37898089171974519</v>
      </c>
      <c r="E120" s="22">
        <f t="shared" si="2"/>
        <v>0.36974415376538211</v>
      </c>
      <c r="F120">
        <f t="shared" si="3"/>
        <v>8.5317328037571522E-5</v>
      </c>
    </row>
    <row r="121" spans="1:6" ht="15" x14ac:dyDescent="0.15">
      <c r="A121" s="23">
        <v>111</v>
      </c>
      <c r="B121" s="24">
        <v>44003</v>
      </c>
      <c r="C121">
        <v>112</v>
      </c>
      <c r="D121">
        <v>0.37898089171974519</v>
      </c>
      <c r="E121" s="22">
        <f t="shared" si="2"/>
        <v>0.38106691169275636</v>
      </c>
      <c r="F121">
        <f t="shared" si="3"/>
        <v>4.3514793278015065E-6</v>
      </c>
    </row>
    <row r="122" spans="1:6" ht="15" x14ac:dyDescent="0.15">
      <c r="A122" s="23">
        <v>112</v>
      </c>
      <c r="B122" s="24">
        <v>44004</v>
      </c>
      <c r="C122">
        <v>113</v>
      </c>
      <c r="D122">
        <v>0.37898089171974519</v>
      </c>
      <c r="E122" s="22">
        <f t="shared" si="2"/>
        <v>0.39267326471682956</v>
      </c>
      <c r="F122">
        <f t="shared" si="3"/>
        <v>1.8748107829128516E-4</v>
      </c>
    </row>
    <row r="123" spans="1:6" ht="15" x14ac:dyDescent="0.15">
      <c r="A123" s="23">
        <v>113</v>
      </c>
      <c r="B123" s="24">
        <v>44005</v>
      </c>
      <c r="C123">
        <v>114</v>
      </c>
      <c r="D123">
        <v>0.39808917197452232</v>
      </c>
      <c r="E123" s="22">
        <f t="shared" si="2"/>
        <v>0.40456840823137036</v>
      </c>
      <c r="F123">
        <f t="shared" si="3"/>
        <v>4.1980502472054227E-5</v>
      </c>
    </row>
    <row r="124" spans="1:6" ht="15" x14ac:dyDescent="0.15">
      <c r="A124" s="23">
        <v>114</v>
      </c>
      <c r="B124" s="24">
        <v>44006</v>
      </c>
      <c r="C124">
        <v>115</v>
      </c>
      <c r="D124">
        <v>0.40127388535031849</v>
      </c>
      <c r="E124" s="22">
        <f t="shared" si="2"/>
        <v>0.41675758355602605</v>
      </c>
      <c r="F124">
        <f t="shared" si="3"/>
        <v>2.3974491012543128E-4</v>
      </c>
    </row>
    <row r="125" spans="1:6" ht="15" x14ac:dyDescent="0.15">
      <c r="A125" s="23">
        <v>115</v>
      </c>
      <c r="B125" s="24">
        <v>44007</v>
      </c>
      <c r="C125">
        <v>116</v>
      </c>
      <c r="D125">
        <v>0.40764331210191079</v>
      </c>
      <c r="E125" s="22">
        <f t="shared" si="2"/>
        <v>0.4292460772360035</v>
      </c>
      <c r="F125">
        <f t="shared" si="3"/>
        <v>4.6667946143877142E-4</v>
      </c>
    </row>
    <row r="126" spans="1:6" ht="15" x14ac:dyDescent="0.15">
      <c r="A126" s="23">
        <v>116</v>
      </c>
      <c r="B126" s="24">
        <v>44008</v>
      </c>
      <c r="C126">
        <v>117</v>
      </c>
      <c r="D126">
        <v>0.42356687898089168</v>
      </c>
      <c r="E126" s="22">
        <f t="shared" si="2"/>
        <v>0.44203922031737364</v>
      </c>
      <c r="F126">
        <f t="shared" si="3"/>
        <v>3.4122739445149999E-4</v>
      </c>
    </row>
    <row r="127" spans="1:6" ht="15" x14ac:dyDescent="0.15">
      <c r="A127" s="23">
        <v>117</v>
      </c>
      <c r="B127" s="24">
        <v>44009</v>
      </c>
      <c r="C127">
        <v>118</v>
      </c>
      <c r="D127">
        <v>0.42993630573248409</v>
      </c>
      <c r="E127" s="22">
        <f t="shared" si="2"/>
        <v>0.45514238759816389</v>
      </c>
      <c r="F127">
        <f t="shared" si="3"/>
        <v>6.3534656301935191E-4</v>
      </c>
    </row>
    <row r="128" spans="1:6" ht="15" x14ac:dyDescent="0.15">
      <c r="A128" s="23">
        <v>118</v>
      </c>
      <c r="B128" s="24">
        <v>44010</v>
      </c>
      <c r="C128">
        <v>119</v>
      </c>
      <c r="D128">
        <v>0.43312101910828033</v>
      </c>
      <c r="E128" s="22">
        <f t="shared" si="2"/>
        <v>0.46856099685540903</v>
      </c>
      <c r="F128">
        <f t="shared" si="3"/>
        <v>1.2559920227169777E-3</v>
      </c>
    </row>
    <row r="129" spans="1:6" ht="15" x14ac:dyDescent="0.15">
      <c r="A129" s="23">
        <v>119</v>
      </c>
      <c r="B129" s="24">
        <v>44011</v>
      </c>
      <c r="C129">
        <v>120</v>
      </c>
      <c r="D129">
        <v>0.44585987261146498</v>
      </c>
      <c r="E129" s="22">
        <f t="shared" si="2"/>
        <v>0.4823005080483484</v>
      </c>
      <c r="F129">
        <f t="shared" si="3"/>
        <v>1.3279199110438436E-3</v>
      </c>
    </row>
    <row r="130" spans="1:6" ht="15" x14ac:dyDescent="0.15">
      <c r="A130" s="23">
        <v>120</v>
      </c>
      <c r="B130" s="24">
        <v>44012</v>
      </c>
      <c r="C130">
        <v>121</v>
      </c>
      <c r="D130">
        <v>0.45222929936305728</v>
      </c>
      <c r="E130" s="22">
        <f t="shared" si="2"/>
        <v>0.49636642249798341</v>
      </c>
      <c r="F130">
        <f t="shared" si="3"/>
        <v>1.948085638627631E-3</v>
      </c>
    </row>
    <row r="131" spans="1:6" ht="15" x14ac:dyDescent="0.15">
      <c r="A131" s="23">
        <v>121</v>
      </c>
      <c r="B131" s="24">
        <v>44013</v>
      </c>
      <c r="C131">
        <v>122</v>
      </c>
      <c r="D131">
        <v>0.47770700636942681</v>
      </c>
      <c r="E131" s="22">
        <f t="shared" si="2"/>
        <v>0.51076428204320257</v>
      </c>
      <c r="F131">
        <f t="shared" si="3"/>
        <v>1.0927834749720063E-3</v>
      </c>
    </row>
    <row r="132" spans="1:6" ht="15" x14ac:dyDescent="0.15">
      <c r="A132" s="23">
        <v>122</v>
      </c>
      <c r="B132" s="24">
        <v>44014</v>
      </c>
      <c r="C132">
        <v>123</v>
      </c>
      <c r="D132">
        <v>0.48726114649681529</v>
      </c>
      <c r="E132" s="22">
        <f t="shared" si="2"/>
        <v>0.52549966817371041</v>
      </c>
      <c r="F132">
        <f t="shared" si="3"/>
        <v>1.4621845400343779E-3</v>
      </c>
    </row>
    <row r="133" spans="1:6" ht="15" x14ac:dyDescent="0.15">
      <c r="A133" s="23">
        <v>123</v>
      </c>
      <c r="B133" s="24">
        <v>44015</v>
      </c>
      <c r="C133">
        <v>124</v>
      </c>
      <c r="D133">
        <v>0.49044585987261152</v>
      </c>
      <c r="E133" s="22">
        <f t="shared" si="2"/>
        <v>0.54057820114002253</v>
      </c>
      <c r="F133">
        <f t="shared" si="3"/>
        <v>2.5132516409521605E-3</v>
      </c>
    </row>
    <row r="134" spans="1:6" ht="15" x14ac:dyDescent="0.15">
      <c r="A134" s="23">
        <v>124</v>
      </c>
      <c r="B134" s="24">
        <v>44016</v>
      </c>
      <c r="C134">
        <v>125</v>
      </c>
      <c r="D134">
        <v>0.49044585987261152</v>
      </c>
      <c r="E134" s="22">
        <f t="shared" si="2"/>
        <v>0.55600553904076966</v>
      </c>
      <c r="F134">
        <f t="shared" si="3"/>
        <v>4.2980715326318281E-3</v>
      </c>
    </row>
    <row r="135" spans="1:6" ht="15" x14ac:dyDescent="0.15">
      <c r="A135" s="23">
        <v>125</v>
      </c>
      <c r="B135" s="24">
        <v>44017</v>
      </c>
      <c r="C135">
        <v>126</v>
      </c>
      <c r="D135">
        <v>0.49044585987261152</v>
      </c>
      <c r="E135" s="22">
        <f t="shared" si="2"/>
        <v>0.57178737688760639</v>
      </c>
      <c r="F135">
        <f t="shared" si="3"/>
        <v>6.6164423903006999E-3</v>
      </c>
    </row>
    <row r="136" spans="1:6" ht="15" x14ac:dyDescent="0.15">
      <c r="A136" s="23">
        <v>126</v>
      </c>
      <c r="B136" s="24">
        <v>44018</v>
      </c>
      <c r="C136">
        <v>127</v>
      </c>
      <c r="D136">
        <v>0.49363057324840759</v>
      </c>
      <c r="E136" s="22">
        <f t="shared" si="2"/>
        <v>0.58792944564800531</v>
      </c>
      <c r="F136">
        <f t="shared" si="3"/>
        <v>8.8922773358356133E-3</v>
      </c>
    </row>
    <row r="137" spans="1:6" ht="15" x14ac:dyDescent="0.15">
      <c r="A137" s="23">
        <v>127</v>
      </c>
      <c r="B137" s="24">
        <v>44019</v>
      </c>
      <c r="C137">
        <v>128</v>
      </c>
      <c r="D137">
        <v>0.50955414012738853</v>
      </c>
      <c r="E137" s="22">
        <f t="shared" si="2"/>
        <v>0.60443751126624767</v>
      </c>
      <c r="F137">
        <f t="shared" si="3"/>
        <v>9.002854118674488E-3</v>
      </c>
    </row>
    <row r="138" spans="1:6" ht="15" x14ac:dyDescent="0.15">
      <c r="A138" s="23">
        <v>128</v>
      </c>
      <c r="B138" s="24">
        <v>44020</v>
      </c>
      <c r="C138">
        <v>129</v>
      </c>
      <c r="D138">
        <v>0.57006369426751591</v>
      </c>
      <c r="E138" s="22">
        <f t="shared" si="2"/>
        <v>0.62131737366292905</v>
      </c>
      <c r="F138">
        <f t="shared" si="3"/>
        <v>2.626939651567798E-3</v>
      </c>
    </row>
    <row r="139" spans="1:6" ht="15" x14ac:dyDescent="0.15">
      <c r="A139" s="23">
        <v>129</v>
      </c>
      <c r="B139" s="24">
        <v>44021</v>
      </c>
      <c r="C139">
        <v>130</v>
      </c>
      <c r="D139">
        <v>0.60191082802547768</v>
      </c>
      <c r="E139" s="22">
        <f t="shared" ref="E139:E156" si="4">$C$6*EXP(-$E$6*EXP(-$D$6*C139))</f>
        <v>0.63857486571331268</v>
      </c>
      <c r="F139">
        <f t="shared" ref="F139:F156" si="5">(D139-E139)^2</f>
        <v>1.3442516595749848E-3</v>
      </c>
    </row>
    <row r="140" spans="1:6" ht="15" x14ac:dyDescent="0.15">
      <c r="A140" s="23">
        <v>130</v>
      </c>
      <c r="B140" s="24">
        <v>44022</v>
      </c>
      <c r="C140">
        <v>131</v>
      </c>
      <c r="D140">
        <v>0.66242038216560506</v>
      </c>
      <c r="E140" s="22">
        <f t="shared" si="4"/>
        <v>0.65621585220487899</v>
      </c>
      <c r="F140">
        <f t="shared" si="5"/>
        <v>3.8496192033547428E-5</v>
      </c>
    </row>
    <row r="141" spans="1:6" ht="15" x14ac:dyDescent="0.15">
      <c r="A141" s="23">
        <v>131</v>
      </c>
      <c r="B141" s="24">
        <v>44023</v>
      </c>
      <c r="C141">
        <v>132</v>
      </c>
      <c r="D141">
        <v>0.67834394904458595</v>
      </c>
      <c r="E141" s="22">
        <f t="shared" si="4"/>
        <v>0.67424622877442408</v>
      </c>
      <c r="F141">
        <f t="shared" si="5"/>
        <v>1.6791311412495423E-5</v>
      </c>
    </row>
    <row r="142" spans="1:6" ht="15" x14ac:dyDescent="0.15">
      <c r="A142" s="23">
        <v>132</v>
      </c>
      <c r="B142" s="24">
        <v>44024</v>
      </c>
      <c r="C142">
        <v>133</v>
      </c>
      <c r="D142">
        <v>0.68152866242038213</v>
      </c>
      <c r="E142" s="22">
        <f t="shared" si="4"/>
        <v>0.69267192082508677</v>
      </c>
      <c r="F142">
        <f t="shared" si="5"/>
        <v>1.2417220787402076E-4</v>
      </c>
    </row>
    <row r="143" spans="1:6" ht="15" x14ac:dyDescent="0.15">
      <c r="A143" s="23">
        <v>133</v>
      </c>
      <c r="B143" s="24">
        <v>44025</v>
      </c>
      <c r="C143">
        <v>134</v>
      </c>
      <c r="D143">
        <v>0.70063694267515919</v>
      </c>
      <c r="E143" s="22">
        <f t="shared" si="4"/>
        <v>0.7114988824236933</v>
      </c>
      <c r="F143">
        <f t="shared" si="5"/>
        <v>1.1798173510078526E-4</v>
      </c>
    </row>
    <row r="144" spans="1:6" ht="15" x14ac:dyDescent="0.15">
      <c r="A144" s="23">
        <v>134</v>
      </c>
      <c r="B144" s="24">
        <v>44026</v>
      </c>
      <c r="C144">
        <v>135</v>
      </c>
      <c r="D144">
        <v>0.72929936305732479</v>
      </c>
      <c r="E144" s="22">
        <f t="shared" si="4"/>
        <v>0.73073309517879348</v>
      </c>
      <c r="F144">
        <f t="shared" si="5"/>
        <v>2.0555877961311085E-6</v>
      </c>
    </row>
    <row r="145" spans="1:6" ht="15" x14ac:dyDescent="0.15">
      <c r="A145" s="23">
        <v>135</v>
      </c>
      <c r="B145" s="24">
        <v>44027</v>
      </c>
      <c r="C145">
        <v>136</v>
      </c>
      <c r="D145">
        <v>0.74840764331210186</v>
      </c>
      <c r="E145" s="22">
        <f t="shared" si="4"/>
        <v>0.75038056709982603</v>
      </c>
      <c r="F145">
        <f t="shared" si="5"/>
        <v>3.8924282721679212E-6</v>
      </c>
    </row>
    <row r="146" spans="1:6" ht="15" x14ac:dyDescent="0.15">
      <c r="A146" s="23">
        <v>136</v>
      </c>
      <c r="B146" s="24">
        <v>44028</v>
      </c>
      <c r="C146">
        <v>137</v>
      </c>
      <c r="D146">
        <v>0.76751592356687903</v>
      </c>
      <c r="E146" s="22">
        <f t="shared" si="4"/>
        <v>0.77044733143781696</v>
      </c>
      <c r="F146">
        <f t="shared" si="5"/>
        <v>8.5931521057968475E-6</v>
      </c>
    </row>
    <row r="147" spans="1:6" ht="15" x14ac:dyDescent="0.15">
      <c r="A147" s="23">
        <v>137</v>
      </c>
      <c r="B147" s="24">
        <v>44029</v>
      </c>
      <c r="C147">
        <v>138</v>
      </c>
      <c r="D147">
        <v>0.81210191082802552</v>
      </c>
      <c r="E147" s="22">
        <f t="shared" si="4"/>
        <v>0.79093944550804196</v>
      </c>
      <c r="F147">
        <f t="shared" si="5"/>
        <v>4.4784993841950682E-4</v>
      </c>
    </row>
    <row r="148" spans="1:6" ht="15" x14ac:dyDescent="0.15">
      <c r="A148" s="23">
        <v>138</v>
      </c>
      <c r="B148" s="24">
        <v>44030</v>
      </c>
      <c r="C148">
        <v>139</v>
      </c>
      <c r="D148">
        <v>0.82802547770700641</v>
      </c>
      <c r="E148" s="22">
        <f t="shared" si="4"/>
        <v>0.81186298949510083</v>
      </c>
      <c r="F148">
        <f t="shared" si="5"/>
        <v>2.6122602519998683E-4</v>
      </c>
    </row>
    <row r="149" spans="1:6" ht="15" x14ac:dyDescent="0.15">
      <c r="A149" s="23">
        <v>139</v>
      </c>
      <c r="B149" s="24">
        <v>44031</v>
      </c>
      <c r="C149">
        <v>140</v>
      </c>
      <c r="D149">
        <v>0.85350318471337583</v>
      </c>
      <c r="E149" s="22">
        <f t="shared" si="4"/>
        <v>0.83322406524086223</v>
      </c>
      <c r="F149">
        <f t="shared" si="5"/>
        <v>4.1124268658048011E-4</v>
      </c>
    </row>
    <row r="150" spans="1:6" ht="15" x14ac:dyDescent="0.15">
      <c r="A150" s="23">
        <v>140</v>
      </c>
      <c r="B150" s="24">
        <v>44032</v>
      </c>
      <c r="C150">
        <v>141</v>
      </c>
      <c r="D150">
        <v>0.86624203821656054</v>
      </c>
      <c r="E150" s="22">
        <f t="shared" si="4"/>
        <v>0.85502879501572226</v>
      </c>
      <c r="F150">
        <f t="shared" si="5"/>
        <v>1.2573682308114579E-4</v>
      </c>
    </row>
    <row r="151" spans="1:6" ht="15" x14ac:dyDescent="0.15">
      <c r="A151" s="23">
        <v>141</v>
      </c>
      <c r="B151" s="24">
        <v>44033</v>
      </c>
      <c r="C151">
        <v>142</v>
      </c>
      <c r="D151">
        <v>0.95859872611464969</v>
      </c>
      <c r="E151" s="22">
        <f t="shared" si="4"/>
        <v>0.87728332027367661</v>
      </c>
      <c r="F151">
        <f t="shared" si="5"/>
        <v>6.6121952270821582E-3</v>
      </c>
    </row>
    <row r="152" spans="1:6" ht="15" x14ac:dyDescent="0.15">
      <c r="A152" s="23">
        <v>142</v>
      </c>
      <c r="B152" s="24">
        <v>44034</v>
      </c>
      <c r="C152">
        <v>143</v>
      </c>
      <c r="D152">
        <v>0.96496815286624205</v>
      </c>
      <c r="E152" s="22">
        <f t="shared" si="4"/>
        <v>0.89999380039167287</v>
      </c>
      <c r="F152">
        <f t="shared" si="5"/>
        <v>4.2216664794895538E-3</v>
      </c>
    </row>
    <row r="153" spans="1:6" ht="15" x14ac:dyDescent="0.15">
      <c r="A153" s="23">
        <v>143</v>
      </c>
      <c r="B153" s="24">
        <v>44035</v>
      </c>
      <c r="C153">
        <v>144</v>
      </c>
      <c r="D153">
        <v>0.97770700636942676</v>
      </c>
      <c r="E153" s="22">
        <f t="shared" si="4"/>
        <v>0.9231664113937319</v>
      </c>
      <c r="F153">
        <f t="shared" si="5"/>
        <v>2.9746765003027908E-3</v>
      </c>
    </row>
    <row r="154" spans="1:6" ht="15" x14ac:dyDescent="0.15">
      <c r="A154" s="23">
        <v>144</v>
      </c>
      <c r="B154" s="24">
        <v>44036</v>
      </c>
      <c r="C154">
        <v>145</v>
      </c>
      <c r="D154">
        <v>0.98726114649681529</v>
      </c>
      <c r="E154" s="22">
        <f t="shared" si="4"/>
        <v>0.94680734466036276</v>
      </c>
      <c r="F154">
        <f t="shared" si="5"/>
        <v>1.6365100830229701E-3</v>
      </c>
    </row>
    <row r="155" spans="1:6" ht="15" x14ac:dyDescent="0.15">
      <c r="A155" s="23">
        <v>145</v>
      </c>
      <c r="B155" s="24">
        <v>44037</v>
      </c>
      <c r="C155">
        <v>146</v>
      </c>
      <c r="D155">
        <v>1</v>
      </c>
      <c r="E155" s="22">
        <f t="shared" si="4"/>
        <v>0.97092280562375199</v>
      </c>
      <c r="F155">
        <f t="shared" si="5"/>
        <v>8.454832327941086E-4</v>
      </c>
    </row>
    <row r="156" spans="1:6" ht="15" x14ac:dyDescent="0.15">
      <c r="A156" s="23">
        <v>146</v>
      </c>
      <c r="B156" s="24">
        <v>44038</v>
      </c>
      <c r="C156">
        <v>147</v>
      </c>
      <c r="D156">
        <v>1</v>
      </c>
      <c r="E156" s="22">
        <f t="shared" si="4"/>
        <v>0.99551901244926599</v>
      </c>
      <c r="F156">
        <f t="shared" si="5"/>
        <v>2.0079249429833144E-5</v>
      </c>
    </row>
    <row r="157" spans="1:6" x14ac:dyDescent="0.15">
      <c r="F157">
        <f>SUM(F10:F156)</f>
        <v>8.0132147844368451E-2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F796-722F-3E43-A9E4-8D08D3EABE31}">
  <dimension ref="A1:F157"/>
  <sheetViews>
    <sheetView zoomScaleNormal="100" workbookViewId="0">
      <selection activeCell="S25" sqref="S25"/>
    </sheetView>
  </sheetViews>
  <sheetFormatPr baseColWidth="10" defaultColWidth="11.5" defaultRowHeight="13" x14ac:dyDescent="0.15"/>
  <cols>
    <col min="1" max="1" width="4.5" customWidth="1"/>
    <col min="2" max="2" width="18.33203125" customWidth="1"/>
    <col min="3" max="3" width="10.6640625" customWidth="1"/>
    <col min="4" max="4" width="22.33203125" style="1" customWidth="1"/>
    <col min="5" max="5" width="21.83203125" customWidth="1"/>
    <col min="6" max="6" width="12.33203125" bestFit="1" customWidth="1"/>
  </cols>
  <sheetData>
    <row r="1" spans="1:6" x14ac:dyDescent="0.15">
      <c r="C1" s="2" t="s">
        <v>0</v>
      </c>
      <c r="D1" s="3" t="s">
        <v>1</v>
      </c>
      <c r="E1" s="4" t="s">
        <v>2</v>
      </c>
      <c r="F1" s="5"/>
    </row>
    <row r="2" spans="1:6" x14ac:dyDescent="0.15">
      <c r="C2" s="6" t="s">
        <v>3</v>
      </c>
      <c r="D2" s="7" t="s">
        <v>4</v>
      </c>
      <c r="E2" s="8" t="s">
        <v>5</v>
      </c>
      <c r="F2" s="9" t="s">
        <v>6</v>
      </c>
    </row>
    <row r="3" spans="1:6" x14ac:dyDescent="0.15">
      <c r="C3" s="6"/>
      <c r="D3" s="7" t="s">
        <v>7</v>
      </c>
      <c r="E3" s="8" t="s">
        <v>8</v>
      </c>
      <c r="F3" s="9" t="s">
        <v>9</v>
      </c>
    </row>
    <row r="4" spans="1:6" x14ac:dyDescent="0.15">
      <c r="C4" s="10"/>
      <c r="D4" s="11" t="s">
        <v>10</v>
      </c>
      <c r="E4" s="12" t="s">
        <v>11</v>
      </c>
      <c r="F4" s="13"/>
    </row>
    <row r="5" spans="1:6" x14ac:dyDescent="0.15">
      <c r="C5" s="14" t="s">
        <v>12</v>
      </c>
      <c r="D5" s="15" t="s">
        <v>13</v>
      </c>
      <c r="E5" s="16" t="s">
        <v>14</v>
      </c>
      <c r="F5" s="17"/>
    </row>
    <row r="6" spans="1:6" x14ac:dyDescent="0.15">
      <c r="C6" s="18">
        <v>3.7428600939132024</v>
      </c>
      <c r="D6" s="19">
        <v>1.6696848414610194E-2</v>
      </c>
      <c r="E6" s="20">
        <v>14.216695734984409</v>
      </c>
      <c r="F6" s="21" t="s">
        <v>19</v>
      </c>
    </row>
    <row r="9" spans="1:6" x14ac:dyDescent="0.15">
      <c r="B9" t="s">
        <v>15</v>
      </c>
      <c r="C9" t="s">
        <v>16</v>
      </c>
      <c r="D9" s="1" t="s">
        <v>17</v>
      </c>
      <c r="E9" t="s">
        <v>18</v>
      </c>
    </row>
    <row r="10" spans="1:6" ht="15" x14ac:dyDescent="0.15">
      <c r="A10" s="23">
        <v>0</v>
      </c>
      <c r="B10" s="24">
        <v>43892</v>
      </c>
      <c r="C10">
        <v>1</v>
      </c>
      <c r="D10">
        <v>0</v>
      </c>
      <c r="E10" s="22">
        <f>$C$6*EXP(-$E$6*EXP(-$D$6*C10))</f>
        <v>3.1710671490371676E-6</v>
      </c>
      <c r="F10">
        <f>(D10-E10)^2</f>
        <v>1.005566686370271E-11</v>
      </c>
    </row>
    <row r="11" spans="1:6" ht="15" x14ac:dyDescent="0.15">
      <c r="A11" s="23">
        <v>1</v>
      </c>
      <c r="B11" s="24">
        <v>43893</v>
      </c>
      <c r="C11">
        <v>2</v>
      </c>
      <c r="D11">
        <v>4.1529101517888661E-6</v>
      </c>
      <c r="E11" s="22">
        <f t="shared" ref="E11:E74" si="0">$C$6*EXP(-$E$6*EXP(-$D$6*C11))</f>
        <v>3.9971180256692271E-6</v>
      </c>
      <c r="F11">
        <f t="shared" ref="F11:F74" si="1">(D11-E11)^2</f>
        <v>2.4271186560877518E-14</v>
      </c>
    </row>
    <row r="12" spans="1:6" ht="15" x14ac:dyDescent="0.15">
      <c r="A12" s="23">
        <v>2</v>
      </c>
      <c r="B12" s="24">
        <v>43894</v>
      </c>
      <c r="C12">
        <v>3</v>
      </c>
      <c r="D12">
        <v>4.1529101517888661E-6</v>
      </c>
      <c r="E12" s="22">
        <f t="shared" si="0"/>
        <v>5.0190753547429251E-6</v>
      </c>
      <c r="F12">
        <f t="shared" si="1"/>
        <v>7.5024215880844618E-13</v>
      </c>
    </row>
    <row r="13" spans="1:6" ht="15" x14ac:dyDescent="0.15">
      <c r="A13" s="23">
        <v>3</v>
      </c>
      <c r="B13" s="24">
        <v>43895</v>
      </c>
      <c r="C13">
        <v>4</v>
      </c>
      <c r="D13">
        <v>4.1529101517888661E-6</v>
      </c>
      <c r="E13" s="22">
        <f t="shared" si="0"/>
        <v>6.2786060802429523E-6</v>
      </c>
      <c r="F13">
        <f t="shared" si="1"/>
        <v>4.5185831802462797E-12</v>
      </c>
    </row>
    <row r="14" spans="1:6" ht="15" x14ac:dyDescent="0.15">
      <c r="A14" s="23">
        <v>4</v>
      </c>
      <c r="B14" s="24">
        <v>43896</v>
      </c>
      <c r="C14">
        <v>5</v>
      </c>
      <c r="D14">
        <v>8.3058203035777322E-6</v>
      </c>
      <c r="E14" s="22">
        <f t="shared" si="0"/>
        <v>7.8251494772811748E-6</v>
      </c>
      <c r="F14">
        <f t="shared" si="1"/>
        <v>2.3104444325261528E-13</v>
      </c>
    </row>
    <row r="15" spans="1:6" ht="15" x14ac:dyDescent="0.15">
      <c r="A15" s="23">
        <v>5</v>
      </c>
      <c r="B15" s="24">
        <v>43897</v>
      </c>
      <c r="C15">
        <v>6</v>
      </c>
      <c r="D15">
        <v>1.24587304553666E-5</v>
      </c>
      <c r="E15" s="22">
        <f t="shared" si="0"/>
        <v>9.7171430159489915E-6</v>
      </c>
      <c r="F15">
        <f t="shared" si="1"/>
        <v>7.5163016879723992E-12</v>
      </c>
    </row>
    <row r="16" spans="1:6" ht="15" x14ac:dyDescent="0.15">
      <c r="A16" s="23">
        <v>6</v>
      </c>
      <c r="B16" s="24">
        <v>43898</v>
      </c>
      <c r="C16">
        <v>7</v>
      </c>
      <c r="D16">
        <v>2.076455075894433E-5</v>
      </c>
      <c r="E16" s="22">
        <f t="shared" si="0"/>
        <v>1.2023400472328762E-5</v>
      </c>
      <c r="F16">
        <f t="shared" si="1"/>
        <v>7.6407708333199433E-11</v>
      </c>
    </row>
    <row r="17" spans="1:6" ht="15" x14ac:dyDescent="0.15">
      <c r="A17" s="23">
        <v>7</v>
      </c>
      <c r="B17" s="24">
        <v>43899</v>
      </c>
      <c r="C17">
        <v>8</v>
      </c>
      <c r="D17">
        <v>3.3223281214310929E-5</v>
      </c>
      <c r="E17" s="22">
        <f t="shared" si="0"/>
        <v>1.4824654528360917E-5</v>
      </c>
      <c r="F17">
        <f t="shared" si="1"/>
        <v>3.3850946392895186E-10</v>
      </c>
    </row>
    <row r="18" spans="1:6" ht="15" x14ac:dyDescent="0.15">
      <c r="A18" s="23">
        <v>8</v>
      </c>
      <c r="B18" s="24">
        <v>43900</v>
      </c>
      <c r="C18">
        <v>9</v>
      </c>
      <c r="D18">
        <v>4.9834921821466393E-5</v>
      </c>
      <c r="E18" s="22">
        <f t="shared" si="0"/>
        <v>1.821527611571173E-5</v>
      </c>
      <c r="F18">
        <f t="shared" si="1"/>
        <v>9.9980199455744937E-10</v>
      </c>
    </row>
    <row r="19" spans="1:6" ht="15" x14ac:dyDescent="0.15">
      <c r="A19" s="23">
        <v>9</v>
      </c>
      <c r="B19" s="24">
        <v>43901</v>
      </c>
      <c r="C19">
        <v>10</v>
      </c>
      <c r="D19">
        <v>8.3058203035777322E-5</v>
      </c>
      <c r="E19" s="22">
        <f t="shared" si="0"/>
        <v>2.2305182618193493E-5</v>
      </c>
      <c r="F19">
        <f t="shared" si="1"/>
        <v>3.6909294898593576E-9</v>
      </c>
    </row>
    <row r="20" spans="1:6" ht="15" x14ac:dyDescent="0.15">
      <c r="A20" s="23">
        <v>10</v>
      </c>
      <c r="B20" s="24">
        <v>43902</v>
      </c>
      <c r="C20">
        <v>11</v>
      </c>
      <c r="D20">
        <v>1.2874021470545479E-4</v>
      </c>
      <c r="E20" s="22">
        <f t="shared" si="0"/>
        <v>2.7221946736890932E-5</v>
      </c>
      <c r="F20">
        <f t="shared" si="1"/>
        <v>1.0305958731337138E-8</v>
      </c>
    </row>
    <row r="21" spans="1:6" ht="15" x14ac:dyDescent="0.15">
      <c r="A21" s="23">
        <v>11</v>
      </c>
      <c r="B21" s="24">
        <v>43903</v>
      </c>
      <c r="C21">
        <v>12</v>
      </c>
      <c r="D21">
        <v>1.8272804667871011E-4</v>
      </c>
      <c r="E21" s="22">
        <f t="shared" si="0"/>
        <v>3.3113117327471238E-5</v>
      </c>
      <c r="F21">
        <f t="shared" si="1"/>
        <v>2.2384627084776201E-8</v>
      </c>
    </row>
    <row r="22" spans="1:6" ht="15" x14ac:dyDescent="0.15">
      <c r="A22" s="23">
        <v>12</v>
      </c>
      <c r="B22" s="24">
        <v>43904</v>
      </c>
      <c r="C22">
        <v>13</v>
      </c>
      <c r="D22">
        <v>2.6578624971448738E-4</v>
      </c>
      <c r="E22" s="22">
        <f t="shared" si="0"/>
        <v>4.0148762827405656E-5</v>
      </c>
      <c r="F22">
        <f t="shared" si="1"/>
        <v>5.0912275488717977E-8</v>
      </c>
    </row>
    <row r="23" spans="1:6" ht="15" x14ac:dyDescent="0.15">
      <c r="A23" s="23">
        <v>13</v>
      </c>
      <c r="B23" s="24">
        <v>43905</v>
      </c>
      <c r="C23">
        <v>14</v>
      </c>
      <c r="D23">
        <v>3.4469154259847591E-4</v>
      </c>
      <c r="E23" s="22">
        <f t="shared" si="0"/>
        <v>4.852424699129446E-5</v>
      </c>
      <c r="F23">
        <f t="shared" si="1"/>
        <v>8.7715066987271589E-8</v>
      </c>
    </row>
    <row r="24" spans="1:6" ht="15" x14ac:dyDescent="0.15">
      <c r="A24" s="23">
        <v>14</v>
      </c>
      <c r="B24" s="24">
        <v>43906</v>
      </c>
      <c r="C24">
        <v>15</v>
      </c>
      <c r="D24">
        <v>4.65125937000353E-4</v>
      </c>
      <c r="E24" s="22">
        <f t="shared" si="0"/>
        <v>5.8463245536888496E-5</v>
      </c>
      <c r="F24">
        <f t="shared" si="1"/>
        <v>1.6537454462830895E-7</v>
      </c>
    </row>
    <row r="25" spans="1:6" ht="15" x14ac:dyDescent="0.15">
      <c r="A25" s="23">
        <v>15</v>
      </c>
      <c r="B25" s="24">
        <v>43907</v>
      </c>
      <c r="C25">
        <v>16</v>
      </c>
      <c r="D25">
        <v>6.3954816337548532E-4</v>
      </c>
      <c r="E25" s="22">
        <f t="shared" si="0"/>
        <v>7.0221010967264495E-5</v>
      </c>
      <c r="F25">
        <f t="shared" si="1"/>
        <v>3.241334064692535E-7</v>
      </c>
    </row>
    <row r="26" spans="1:6" ht="15" x14ac:dyDescent="0.15">
      <c r="A26" s="23">
        <v>16</v>
      </c>
      <c r="B26" s="24">
        <v>43908</v>
      </c>
      <c r="C26">
        <v>17</v>
      </c>
      <c r="D26">
        <v>8.2227621005419543E-4</v>
      </c>
      <c r="E26" s="22">
        <f t="shared" si="0"/>
        <v>8.4087891273567099E-5</v>
      </c>
      <c r="F26">
        <f t="shared" si="1"/>
        <v>5.4492199398417046E-7</v>
      </c>
    </row>
    <row r="27" spans="1:6" ht="15" x14ac:dyDescent="0.15">
      <c r="A27" s="23">
        <v>17</v>
      </c>
      <c r="B27" s="24">
        <v>43909</v>
      </c>
      <c r="C27">
        <v>18</v>
      </c>
      <c r="D27">
        <v>1.1088270105276269E-3</v>
      </c>
      <c r="E27" s="22">
        <f t="shared" si="0"/>
        <v>1.003931064387771E-4</v>
      </c>
      <c r="F27">
        <f t="shared" si="1"/>
        <v>1.0169389389158795E-6</v>
      </c>
    </row>
    <row r="28" spans="1:6" ht="15" x14ac:dyDescent="0.15">
      <c r="A28" s="23">
        <v>18</v>
      </c>
      <c r="B28" s="24">
        <v>43910</v>
      </c>
      <c r="C28">
        <v>19</v>
      </c>
      <c r="D28">
        <v>1.432754002367159E-3</v>
      </c>
      <c r="E28" s="22">
        <f t="shared" si="0"/>
        <v>1.1950878466070716E-4</v>
      </c>
      <c r="F28">
        <f t="shared" si="1"/>
        <v>1.724613001828866E-6</v>
      </c>
    </row>
    <row r="29" spans="1:6" ht="15" x14ac:dyDescent="0.15">
      <c r="A29" s="23">
        <v>19</v>
      </c>
      <c r="B29" s="24">
        <v>43911</v>
      </c>
      <c r="C29">
        <v>20</v>
      </c>
      <c r="D29">
        <v>1.7649868145102679E-3</v>
      </c>
      <c r="E29" s="22">
        <f t="shared" si="0"/>
        <v>1.4185425800017384E-4</v>
      </c>
      <c r="F29">
        <f t="shared" si="1"/>
        <v>2.6345592960029937E-6</v>
      </c>
    </row>
    <row r="30" spans="1:6" ht="15" x14ac:dyDescent="0.15">
      <c r="A30" s="23">
        <v>20</v>
      </c>
      <c r="B30" s="24">
        <v>43912</v>
      </c>
      <c r="C30">
        <v>21</v>
      </c>
      <c r="D30">
        <v>2.105525446956955E-3</v>
      </c>
      <c r="E30" s="22">
        <f t="shared" si="0"/>
        <v>1.6790061475024229E-4</v>
      </c>
      <c r="F30">
        <f t="shared" si="1"/>
        <v>3.7543899903840912E-6</v>
      </c>
    </row>
    <row r="31" spans="1:6" ht="15" x14ac:dyDescent="0.15">
      <c r="A31" s="23">
        <v>21</v>
      </c>
      <c r="B31" s="24">
        <v>43913</v>
      </c>
      <c r="C31">
        <v>22</v>
      </c>
      <c r="D31">
        <v>2.4958990012251079E-3</v>
      </c>
      <c r="E31" s="22">
        <f t="shared" si="0"/>
        <v>1.981755032305611E-4</v>
      </c>
      <c r="F31">
        <f t="shared" si="1"/>
        <v>5.2795332732362967E-6</v>
      </c>
    </row>
    <row r="32" spans="1:6" ht="15" x14ac:dyDescent="0.15">
      <c r="A32" s="23">
        <v>22</v>
      </c>
      <c r="B32" s="24">
        <v>43914</v>
      </c>
      <c r="C32">
        <v>23</v>
      </c>
      <c r="D32">
        <v>3.0814593326273388E-3</v>
      </c>
      <c r="E32" s="22">
        <f t="shared" si="0"/>
        <v>2.3326817895692663E-4</v>
      </c>
      <c r="F32">
        <f t="shared" si="1"/>
        <v>8.1121928478463935E-6</v>
      </c>
    </row>
    <row r="33" spans="1:6" ht="15" x14ac:dyDescent="0.15">
      <c r="A33" s="23">
        <v>23</v>
      </c>
      <c r="B33" s="24">
        <v>43915</v>
      </c>
      <c r="C33">
        <v>24</v>
      </c>
      <c r="D33">
        <v>3.7583836873689241E-3</v>
      </c>
      <c r="E33" s="22">
        <f t="shared" si="0"/>
        <v>2.7383478424377423E-4</v>
      </c>
      <c r="F33">
        <f t="shared" si="1"/>
        <v>1.2142081058270684E-5</v>
      </c>
    </row>
    <row r="34" spans="1:6" ht="15" x14ac:dyDescent="0.15">
      <c r="A34" s="23">
        <v>24</v>
      </c>
      <c r="B34" s="24">
        <v>43916</v>
      </c>
      <c r="C34">
        <v>25</v>
      </c>
      <c r="D34">
        <v>4.4186964015033537E-3</v>
      </c>
      <c r="E34" s="22">
        <f t="shared" si="0"/>
        <v>3.2060384629314351E-4</v>
      </c>
      <c r="F34">
        <f t="shared" si="1"/>
        <v>1.6794362591069351E-5</v>
      </c>
    </row>
    <row r="35" spans="1:6" ht="15" x14ac:dyDescent="0.15">
      <c r="A35" s="23">
        <v>25</v>
      </c>
      <c r="B35" s="24">
        <v>43917</v>
      </c>
      <c r="C35">
        <v>26</v>
      </c>
      <c r="D35">
        <v>5.0831620257895723E-3</v>
      </c>
      <c r="E35" s="22">
        <f t="shared" si="0"/>
        <v>3.743819767379309E-4</v>
      </c>
      <c r="F35">
        <f t="shared" si="1"/>
        <v>2.2172609550346779E-5</v>
      </c>
    </row>
    <row r="36" spans="1:6" ht="15" x14ac:dyDescent="0.15">
      <c r="A36" s="23">
        <v>26</v>
      </c>
      <c r="B36" s="24">
        <v>43918</v>
      </c>
      <c r="C36">
        <v>27</v>
      </c>
      <c r="D36">
        <v>5.7725451109865234E-3</v>
      </c>
      <c r="E36" s="22">
        <f t="shared" si="0"/>
        <v>4.3605975247268511E-4</v>
      </c>
      <c r="F36">
        <f t="shared" si="1"/>
        <v>2.8478075981632574E-5</v>
      </c>
    </row>
    <row r="37" spans="1:6" ht="15" x14ac:dyDescent="0.15">
      <c r="A37" s="23">
        <v>27</v>
      </c>
      <c r="B37" s="24">
        <v>43919</v>
      </c>
      <c r="C37">
        <v>28</v>
      </c>
      <c r="D37">
        <v>6.3456467119333872E-3</v>
      </c>
      <c r="E37" s="22">
        <f t="shared" si="0"/>
        <v>5.0661775445712731E-4</v>
      </c>
      <c r="F37">
        <f t="shared" si="1"/>
        <v>3.40942591662463E-5</v>
      </c>
    </row>
    <row r="38" spans="1:6" ht="15" x14ac:dyDescent="0.15">
      <c r="A38" s="23">
        <v>28</v>
      </c>
      <c r="B38" s="24">
        <v>43920</v>
      </c>
      <c r="C38">
        <v>29</v>
      </c>
      <c r="D38">
        <v>7.1513112813804272E-3</v>
      </c>
      <c r="E38" s="22">
        <f t="shared" si="0"/>
        <v>5.871327380531264E-4</v>
      </c>
      <c r="F38">
        <f t="shared" si="1"/>
        <v>4.3088439948678526E-5</v>
      </c>
    </row>
    <row r="39" spans="1:6" ht="15" x14ac:dyDescent="0.15">
      <c r="A39" s="23">
        <v>29</v>
      </c>
      <c r="B39" s="24">
        <v>43921</v>
      </c>
      <c r="C39">
        <v>30</v>
      </c>
      <c r="D39">
        <v>7.9403642102203117E-3</v>
      </c>
      <c r="E39" s="22">
        <f t="shared" si="0"/>
        <v>6.7878390539354027E-4</v>
      </c>
      <c r="F39">
        <f t="shared" si="1"/>
        <v>5.273054852344807E-5</v>
      </c>
    </row>
    <row r="40" spans="1:6" ht="15" x14ac:dyDescent="0.15">
      <c r="A40" s="23">
        <v>30</v>
      </c>
      <c r="B40" s="24">
        <v>43922</v>
      </c>
      <c r="C40">
        <v>31</v>
      </c>
      <c r="D40">
        <v>8.7501816898191403E-3</v>
      </c>
      <c r="E40" s="22">
        <f t="shared" si="0"/>
        <v>7.8285924732060671E-4</v>
      </c>
      <c r="F40">
        <f t="shared" si="1"/>
        <v>6.3478226902740796E-5</v>
      </c>
    </row>
    <row r="41" spans="1:6" ht="15" x14ac:dyDescent="0.15">
      <c r="A41" s="23">
        <v>31</v>
      </c>
      <c r="B41" s="24">
        <v>43923</v>
      </c>
      <c r="C41">
        <v>32</v>
      </c>
      <c r="D41">
        <v>9.4395647750160922E-3</v>
      </c>
      <c r="E41" s="22">
        <f t="shared" si="0"/>
        <v>9.0076191961203195E-4</v>
      </c>
      <c r="F41">
        <f t="shared" si="1"/>
        <v>7.291115420345653E-5</v>
      </c>
    </row>
    <row r="42" spans="1:6" ht="15" x14ac:dyDescent="0.15">
      <c r="A42" s="23">
        <v>32</v>
      </c>
      <c r="B42" s="24">
        <v>43924</v>
      </c>
      <c r="C42">
        <v>33</v>
      </c>
      <c r="D42">
        <v>1.021615897340061E-2</v>
      </c>
      <c r="E42" s="22">
        <f t="shared" si="0"/>
        <v>1.0340166155737417E-3</v>
      </c>
      <c r="F42">
        <f t="shared" si="1"/>
        <v>8.4311738279398349E-5</v>
      </c>
    </row>
    <row r="43" spans="1:6" ht="15" x14ac:dyDescent="0.15">
      <c r="A43" s="23">
        <v>33</v>
      </c>
      <c r="B43" s="24">
        <v>43925</v>
      </c>
      <c r="C43">
        <v>34</v>
      </c>
      <c r="D43">
        <v>1.0880624597686831E-2</v>
      </c>
      <c r="E43" s="22">
        <f t="shared" si="0"/>
        <v>1.1842758946580079E-3</v>
      </c>
      <c r="F43">
        <f t="shared" si="1"/>
        <v>9.4019178170728736E-5</v>
      </c>
    </row>
    <row r="44" spans="1:6" ht="15" x14ac:dyDescent="0.15">
      <c r="A44" s="23">
        <v>34</v>
      </c>
      <c r="B44" s="24">
        <v>43926</v>
      </c>
      <c r="C44">
        <v>35</v>
      </c>
      <c r="D44">
        <v>1.1300068523017501E-2</v>
      </c>
      <c r="E44" s="22">
        <f t="shared" si="0"/>
        <v>1.3533264246007504E-3</v>
      </c>
      <c r="F44">
        <f t="shared" si="1"/>
        <v>9.8937678372416053E-5</v>
      </c>
    </row>
    <row r="45" spans="1:6" ht="15" x14ac:dyDescent="0.15">
      <c r="A45" s="23">
        <v>35</v>
      </c>
      <c r="B45" s="24">
        <v>43927</v>
      </c>
      <c r="C45">
        <v>36</v>
      </c>
      <c r="D45">
        <v>1.192300504578583E-2</v>
      </c>
      <c r="E45" s="22">
        <f t="shared" si="0"/>
        <v>1.5430950926970848E-3</v>
      </c>
      <c r="F45">
        <f t="shared" si="1"/>
        <v>1.0774253063423082E-4</v>
      </c>
    </row>
    <row r="46" spans="1:6" ht="15" x14ac:dyDescent="0.15">
      <c r="A46" s="23">
        <v>36</v>
      </c>
      <c r="B46" s="24">
        <v>43928</v>
      </c>
      <c r="C46">
        <v>37</v>
      </c>
      <c r="D46">
        <v>1.2575011939616691E-2</v>
      </c>
      <c r="E46" s="22">
        <f t="shared" si="0"/>
        <v>1.755654940281325E-3</v>
      </c>
      <c r="F46">
        <f t="shared" si="1"/>
        <v>1.1705848587906715E-4</v>
      </c>
    </row>
    <row r="47" spans="1:6" ht="15" x14ac:dyDescent="0.15">
      <c r="A47" s="23">
        <v>37</v>
      </c>
      <c r="B47" s="24">
        <v>43929</v>
      </c>
      <c r="C47">
        <v>38</v>
      </c>
      <c r="D47">
        <v>1.309827861874208E-2</v>
      </c>
      <c r="E47" s="22">
        <f t="shared" si="0"/>
        <v>1.9932308732755091E-3</v>
      </c>
      <c r="F47">
        <f t="shared" si="1"/>
        <v>1.2332208542909217E-4</v>
      </c>
    </row>
    <row r="48" spans="1:6" ht="15" x14ac:dyDescent="0.15">
      <c r="A48" s="23">
        <v>38</v>
      </c>
      <c r="B48" s="24">
        <v>43930</v>
      </c>
      <c r="C48">
        <v>39</v>
      </c>
      <c r="D48">
        <v>1.3683838950144311E-2</v>
      </c>
      <c r="E48" s="22">
        <f t="shared" si="0"/>
        <v>2.2582051008437467E-3</v>
      </c>
      <c r="F48">
        <f t="shared" si="1"/>
        <v>1.3054510885828285E-4</v>
      </c>
    </row>
    <row r="49" spans="1:6" ht="15" x14ac:dyDescent="0.15">
      <c r="A49" s="23">
        <v>39</v>
      </c>
      <c r="B49" s="24">
        <v>43931</v>
      </c>
      <c r="C49">
        <v>40</v>
      </c>
      <c r="D49">
        <v>1.4186341078510771E-2</v>
      </c>
      <c r="E49" s="22">
        <f t="shared" si="0"/>
        <v>2.5531222537595595E-3</v>
      </c>
      <c r="F49">
        <f t="shared" si="1"/>
        <v>1.3533178022454595E-4</v>
      </c>
    </row>
    <row r="50" spans="1:6" ht="15" x14ac:dyDescent="0.15">
      <c r="A50" s="23">
        <v>40</v>
      </c>
      <c r="B50" s="24">
        <v>43932</v>
      </c>
      <c r="C50">
        <v>41</v>
      </c>
      <c r="D50">
        <v>1.5216262796154409E-2</v>
      </c>
      <c r="E50" s="22">
        <f t="shared" si="0"/>
        <v>2.8806941340757935E-3</v>
      </c>
      <c r="F50">
        <f t="shared" si="1"/>
        <v>1.52166254216856E-4</v>
      </c>
    </row>
    <row r="51" spans="1:6" ht="15" x14ac:dyDescent="0.15">
      <c r="A51" s="23">
        <v>41</v>
      </c>
      <c r="B51" s="24">
        <v>43933</v>
      </c>
      <c r="C51">
        <v>42</v>
      </c>
      <c r="D51">
        <v>1.5868269689985261E-2</v>
      </c>
      <c r="E51" s="22">
        <f t="shared" si="0"/>
        <v>3.2438040480938942E-3</v>
      </c>
      <c r="F51">
        <f t="shared" si="1"/>
        <v>1.5937713274329559E-4</v>
      </c>
    </row>
    <row r="52" spans="1:6" ht="15" x14ac:dyDescent="0.15">
      <c r="A52" s="23">
        <v>42</v>
      </c>
      <c r="B52" s="24">
        <v>43934</v>
      </c>
      <c r="C52">
        <v>43</v>
      </c>
      <c r="D52">
        <v>1.6640710978217989E-2</v>
      </c>
      <c r="E52" s="22">
        <f t="shared" si="0"/>
        <v>3.6455106754675927E-3</v>
      </c>
      <c r="F52">
        <f t="shared" si="1"/>
        <v>1.6887523090860398E-4</v>
      </c>
    </row>
    <row r="53" spans="1:6" ht="15" x14ac:dyDescent="0.15">
      <c r="A53" s="23">
        <v>43</v>
      </c>
      <c r="B53" s="24">
        <v>43935</v>
      </c>
      <c r="C53">
        <v>44</v>
      </c>
      <c r="D53">
        <v>1.7629103594343741E-2</v>
      </c>
      <c r="E53" s="22">
        <f t="shared" si="0"/>
        <v>4.0890514285474196E-3</v>
      </c>
      <c r="F53">
        <f t="shared" si="1"/>
        <v>1.8333301265248565E-4</v>
      </c>
    </row>
    <row r="54" spans="1:6" ht="15" x14ac:dyDescent="0.15">
      <c r="A54" s="23">
        <v>44</v>
      </c>
      <c r="B54" s="24">
        <v>43936</v>
      </c>
      <c r="C54">
        <v>45</v>
      </c>
      <c r="D54">
        <v>1.8330945409996059E-2</v>
      </c>
      <c r="E54" s="22">
        <f t="shared" si="0"/>
        <v>4.5778452577734602E-3</v>
      </c>
      <c r="F54">
        <f t="shared" si="1"/>
        <v>1.8914776379706531E-4</v>
      </c>
    </row>
    <row r="55" spans="1:6" ht="15" x14ac:dyDescent="0.15">
      <c r="A55" s="23">
        <v>45</v>
      </c>
      <c r="B55" s="24">
        <v>43937</v>
      </c>
      <c r="C55">
        <v>46</v>
      </c>
      <c r="D55">
        <v>1.939824331900579E-2</v>
      </c>
      <c r="E55" s="22">
        <f t="shared" si="0"/>
        <v>5.1154948610460695E-3</v>
      </c>
      <c r="F55">
        <f t="shared" si="1"/>
        <v>2.0399690351335077E-4</v>
      </c>
    </row>
    <row r="56" spans="1:6" ht="15" x14ac:dyDescent="0.15">
      <c r="A56" s="23">
        <v>46</v>
      </c>
      <c r="B56" s="24">
        <v>43938</v>
      </c>
      <c r="C56">
        <v>47</v>
      </c>
      <c r="D56">
        <v>2.0141614236176001E-2</v>
      </c>
      <c r="E56" s="22">
        <f t="shared" si="0"/>
        <v>5.7057882575342195E-3</v>
      </c>
      <c r="F56">
        <f t="shared" si="1"/>
        <v>2.0839307168562894E-4</v>
      </c>
    </row>
    <row r="57" spans="1:6" ht="15" x14ac:dyDescent="0.15">
      <c r="A57" s="23">
        <v>47</v>
      </c>
      <c r="B57" s="24">
        <v>43939</v>
      </c>
      <c r="C57">
        <v>48</v>
      </c>
      <c r="D57">
        <v>2.0997113727444509E-2</v>
      </c>
      <c r="E57" s="22">
        <f t="shared" si="0"/>
        <v>6.3526996893013554E-3</v>
      </c>
      <c r="F57">
        <f t="shared" si="1"/>
        <v>2.1445886252056425E-4</v>
      </c>
    </row>
    <row r="58" spans="1:6" ht="15" x14ac:dyDescent="0.15">
      <c r="A58" s="23">
        <v>48</v>
      </c>
      <c r="B58" s="24">
        <v>43940</v>
      </c>
      <c r="C58">
        <v>49</v>
      </c>
      <c r="D58">
        <v>2.1914906870989851E-2</v>
      </c>
      <c r="E58" s="22">
        <f t="shared" si="0"/>
        <v>7.0603898174153527E-3</v>
      </c>
      <c r="F58">
        <f t="shared" si="1"/>
        <v>2.2065667689493559E-4</v>
      </c>
    </row>
    <row r="59" spans="1:6" ht="15" x14ac:dyDescent="0.15">
      <c r="A59" s="23">
        <v>49</v>
      </c>
      <c r="B59" s="24">
        <v>43941</v>
      </c>
      <c r="C59">
        <v>50</v>
      </c>
      <c r="D59">
        <v>2.2816088373928029E-2</v>
      </c>
      <c r="E59" s="22">
        <f t="shared" si="0"/>
        <v>7.8332051828368787E-3</v>
      </c>
      <c r="F59">
        <f t="shared" si="1"/>
        <v>2.2448678871788173E-4</v>
      </c>
    </row>
    <row r="60" spans="1:6" ht="15" x14ac:dyDescent="0.15">
      <c r="A60" s="23">
        <v>50</v>
      </c>
      <c r="B60" s="24">
        <v>43942</v>
      </c>
      <c r="C60">
        <v>51</v>
      </c>
      <c r="D60">
        <v>2.3733881517473372E-2</v>
      </c>
      <c r="E60" s="22">
        <f t="shared" si="0"/>
        <v>8.6756769063173617E-3</v>
      </c>
      <c r="F60">
        <f t="shared" si="1"/>
        <v>2.2674952611144011E-4</v>
      </c>
    </row>
    <row r="61" spans="1:6" ht="15" x14ac:dyDescent="0.15">
      <c r="A61" s="23">
        <v>51</v>
      </c>
      <c r="B61" s="24">
        <v>43943</v>
      </c>
      <c r="C61">
        <v>52</v>
      </c>
      <c r="D61">
        <v>2.476380323511701E-2</v>
      </c>
      <c r="E61" s="22">
        <f t="shared" si="0"/>
        <v>9.5925186057505864E-3</v>
      </c>
      <c r="F61">
        <f t="shared" si="1"/>
        <v>2.3016787730524991E-4</v>
      </c>
    </row>
    <row r="62" spans="1:6" ht="15" x14ac:dyDescent="0.15">
      <c r="A62" s="23">
        <v>52</v>
      </c>
      <c r="B62" s="24">
        <v>43944</v>
      </c>
      <c r="C62">
        <v>53</v>
      </c>
      <c r="D62">
        <v>2.6017982100957241E-2</v>
      </c>
      <c r="E62" s="22">
        <f t="shared" si="0"/>
        <v>1.0588623513873435E-2</v>
      </c>
      <c r="F62">
        <f t="shared" si="1"/>
        <v>2.3806510640881677E-4</v>
      </c>
    </row>
    <row r="63" spans="1:6" ht="15" x14ac:dyDescent="0.15">
      <c r="A63" s="23">
        <v>53</v>
      </c>
      <c r="B63" s="24">
        <v>43945</v>
      </c>
      <c r="C63">
        <v>54</v>
      </c>
      <c r="D63">
        <v>2.728877260740464E-2</v>
      </c>
      <c r="E63" s="22">
        <f t="shared" si="0"/>
        <v>1.1669060783861474E-2</v>
      </c>
      <c r="F63">
        <f t="shared" si="1"/>
        <v>2.4397539745053416E-4</v>
      </c>
    </row>
    <row r="64" spans="1:6" ht="15" x14ac:dyDescent="0.15">
      <c r="A64" s="23">
        <v>54</v>
      </c>
      <c r="B64" s="24">
        <v>43946</v>
      </c>
      <c r="C64">
        <v>55</v>
      </c>
      <c r="D64">
        <v>2.8559563113852032E-2</v>
      </c>
      <c r="E64" s="22">
        <f t="shared" si="0"/>
        <v>1.2839070975173894E-2</v>
      </c>
      <c r="F64">
        <f t="shared" si="1"/>
        <v>2.4713387308224113E-4</v>
      </c>
    </row>
    <row r="65" spans="1:6" ht="15" x14ac:dyDescent="0.15">
      <c r="A65" s="23">
        <v>55</v>
      </c>
      <c r="B65" s="24">
        <v>43947</v>
      </c>
      <c r="C65">
        <v>56</v>
      </c>
      <c r="D65">
        <v>2.9606096472102831E-2</v>
      </c>
      <c r="E65" s="22">
        <f t="shared" si="0"/>
        <v>1.410406071692524E-2</v>
      </c>
      <c r="F65">
        <f t="shared" si="1"/>
        <v>2.4031311255480448E-4</v>
      </c>
    </row>
    <row r="66" spans="1:6" ht="15" x14ac:dyDescent="0.15">
      <c r="A66" s="23">
        <v>56</v>
      </c>
      <c r="B66" s="24">
        <v>43948</v>
      </c>
      <c r="C66">
        <v>57</v>
      </c>
      <c r="D66">
        <v>3.1300483814032692E-2</v>
      </c>
      <c r="E66" s="22">
        <f t="shared" si="0"/>
        <v>1.5469596551055976E-2</v>
      </c>
      <c r="F66">
        <f t="shared" si="1"/>
        <v>2.5061699153307852E-4</v>
      </c>
    </row>
    <row r="67" spans="1:6" ht="15" x14ac:dyDescent="0.15">
      <c r="A67" s="23">
        <v>57</v>
      </c>
      <c r="B67" s="24">
        <v>43949</v>
      </c>
      <c r="C67">
        <v>58</v>
      </c>
      <c r="D67">
        <v>3.3443385452355742E-2</v>
      </c>
      <c r="E67" s="22">
        <f t="shared" si="0"/>
        <v>1.6941397962595601E-2</v>
      </c>
      <c r="F67">
        <f t="shared" si="1"/>
        <v>2.7231559111220023E-4</v>
      </c>
    </row>
    <row r="68" spans="1:6" ht="15" x14ac:dyDescent="0.15">
      <c r="A68" s="23">
        <v>58</v>
      </c>
      <c r="B68" s="24">
        <v>43950</v>
      </c>
      <c r="C68">
        <v>59</v>
      </c>
      <c r="D68">
        <v>3.5013185489731931E-2</v>
      </c>
      <c r="E68" s="22">
        <f t="shared" si="0"/>
        <v>1.8525329609317187E-2</v>
      </c>
      <c r="F68">
        <f t="shared" si="1"/>
        <v>2.7184939153332703E-4</v>
      </c>
    </row>
    <row r="69" spans="1:6" ht="15" x14ac:dyDescent="0.15">
      <c r="A69" s="23">
        <v>59</v>
      </c>
      <c r="B69" s="24">
        <v>43951</v>
      </c>
      <c r="C69">
        <v>60</v>
      </c>
      <c r="D69">
        <v>3.6985817811831641E-2</v>
      </c>
      <c r="E69" s="22">
        <f t="shared" si="0"/>
        <v>2.0227392768027177E-2</v>
      </c>
      <c r="F69">
        <f t="shared" si="1"/>
        <v>2.8084480994881265E-4</v>
      </c>
    </row>
    <row r="70" spans="1:6" ht="15" x14ac:dyDescent="0.15">
      <c r="A70" s="23">
        <v>60</v>
      </c>
      <c r="B70" s="24">
        <v>43952</v>
      </c>
      <c r="C70">
        <v>61</v>
      </c>
      <c r="D70">
        <v>3.8916921032413461E-2</v>
      </c>
      <c r="E70" s="22">
        <f t="shared" si="0"/>
        <v>2.2053716019577681E-2</v>
      </c>
      <c r="F70">
        <f t="shared" si="1"/>
        <v>2.8436768330492978E-4</v>
      </c>
    </row>
    <row r="71" spans="1:6" ht="15" x14ac:dyDescent="0.15">
      <c r="A71" s="23">
        <v>61</v>
      </c>
      <c r="B71" s="24">
        <v>43953</v>
      </c>
      <c r="C71">
        <v>62</v>
      </c>
      <c r="D71">
        <v>4.08438713428435E-2</v>
      </c>
      <c r="E71" s="22">
        <f t="shared" si="0"/>
        <v>2.4010545199389891E-2</v>
      </c>
      <c r="F71">
        <f t="shared" si="1"/>
        <v>2.8336086905187877E-4</v>
      </c>
    </row>
    <row r="72" spans="1:6" ht="15" x14ac:dyDescent="0.15">
      <c r="A72" s="23">
        <v>62</v>
      </c>
      <c r="B72" s="24">
        <v>43954</v>
      </c>
      <c r="C72">
        <v>63</v>
      </c>
      <c r="D72">
        <v>4.2471812122344743E-2</v>
      </c>
      <c r="E72" s="22">
        <f t="shared" si="0"/>
        <v>2.6104232644796759E-2</v>
      </c>
      <c r="F72">
        <f t="shared" si="1"/>
        <v>2.6789765795384995E-4</v>
      </c>
    </row>
    <row r="73" spans="1:6" ht="15" x14ac:dyDescent="0.15">
      <c r="A73" s="23">
        <v>63</v>
      </c>
      <c r="B73" s="24">
        <v>43955</v>
      </c>
      <c r="C73">
        <v>64</v>
      </c>
      <c r="D73">
        <v>4.4589796299757047E-2</v>
      </c>
      <c r="E73" s="22">
        <f t="shared" si="0"/>
        <v>2.8341225774817843E-2</v>
      </c>
      <c r="F73">
        <f t="shared" si="1"/>
        <v>2.6401604410392304E-4</v>
      </c>
    </row>
    <row r="74" spans="1:6" ht="15" x14ac:dyDescent="0.15">
      <c r="A74" s="23">
        <v>64</v>
      </c>
      <c r="B74" s="24">
        <v>43956</v>
      </c>
      <c r="C74">
        <v>65</v>
      </c>
      <c r="D74">
        <v>4.7862289499366682E-2</v>
      </c>
      <c r="E74" s="22">
        <f t="shared" si="0"/>
        <v>3.0728055042033006E-2</v>
      </c>
      <c r="F74">
        <f t="shared" si="1"/>
        <v>2.9358199043888066E-4</v>
      </c>
    </row>
    <row r="75" spans="1:6" ht="15" x14ac:dyDescent="0.15">
      <c r="A75" s="23">
        <v>65</v>
      </c>
      <c r="B75" s="24">
        <v>43957</v>
      </c>
      <c r="C75">
        <v>66</v>
      </c>
      <c r="D75">
        <v>5.0960360472601177E-2</v>
      </c>
      <c r="E75" s="22">
        <f t="shared" ref="E75:E138" si="2">$C$6*EXP(-$E$6*EXP(-$D$6*C75))</f>
        <v>3.3271321299995431E-2</v>
      </c>
      <c r="F75">
        <f t="shared" ref="F75:F138" si="3">(D75-E75)^2</f>
        <v>3.1290210684998057E-4</v>
      </c>
    </row>
    <row r="76" spans="1:6" ht="15" x14ac:dyDescent="0.15">
      <c r="A76" s="23">
        <v>66</v>
      </c>
      <c r="B76" s="24">
        <v>43958</v>
      </c>
      <c r="C76">
        <v>67</v>
      </c>
      <c r="D76">
        <v>5.4158101289478601E-2</v>
      </c>
      <c r="E76" s="22">
        <f t="shared" si="2"/>
        <v>3.5977682633091777E-2</v>
      </c>
      <c r="F76">
        <f t="shared" si="3"/>
        <v>3.3052762252149806E-4</v>
      </c>
    </row>
    <row r="77" spans="1:6" ht="15" x14ac:dyDescent="0.15">
      <c r="A77" s="23">
        <v>67</v>
      </c>
      <c r="B77" s="24">
        <v>43959</v>
      </c>
      <c r="C77">
        <v>68</v>
      </c>
      <c r="D77">
        <v>5.8223800328079903E-2</v>
      </c>
      <c r="E77" s="22">
        <f t="shared" si="2"/>
        <v>3.8853840698895144E-2</v>
      </c>
      <c r="F77">
        <f t="shared" si="3"/>
        <v>3.7519533603624737E-4</v>
      </c>
    </row>
    <row r="78" spans="1:6" ht="15" x14ac:dyDescent="0.15">
      <c r="A78" s="23">
        <v>68</v>
      </c>
      <c r="B78" s="24">
        <v>43960</v>
      </c>
      <c r="C78">
        <v>69</v>
      </c>
      <c r="D78">
        <v>6.1309412570859027E-2</v>
      </c>
      <c r="E78" s="22">
        <f t="shared" si="2"/>
        <v>4.1906526635841476E-2</v>
      </c>
      <c r="F78">
        <f t="shared" si="3"/>
        <v>3.7647198260730192E-4</v>
      </c>
    </row>
    <row r="79" spans="1:6" ht="15" x14ac:dyDescent="0.15">
      <c r="A79" s="23">
        <v>69</v>
      </c>
      <c r="B79" s="24">
        <v>43961</v>
      </c>
      <c r="C79">
        <v>70</v>
      </c>
      <c r="D79">
        <v>6.3269586162503375E-2</v>
      </c>
      <c r="E79" s="22">
        <f t="shared" si="2"/>
        <v>4.5142486591482345E-2</v>
      </c>
      <c r="F79">
        <f t="shared" si="3"/>
        <v>3.2859173885771078E-4</v>
      </c>
    </row>
    <row r="80" spans="1:6" ht="15" x14ac:dyDescent="0.15">
      <c r="A80" s="23">
        <v>70</v>
      </c>
      <c r="B80" s="24">
        <v>43962</v>
      </c>
      <c r="C80">
        <v>71</v>
      </c>
      <c r="D80">
        <v>6.6305363483461041E-2</v>
      </c>
      <c r="E80" s="22">
        <f t="shared" si="2"/>
        <v>4.8568466928608167E-2</v>
      </c>
      <c r="F80">
        <f t="shared" si="3"/>
        <v>3.1459749939755175E-4</v>
      </c>
    </row>
    <row r="81" spans="1:6" ht="15" x14ac:dyDescent="0.15">
      <c r="A81" s="23">
        <v>71</v>
      </c>
      <c r="B81" s="24">
        <v>43963</v>
      </c>
      <c r="C81">
        <v>72</v>
      </c>
      <c r="D81">
        <v>6.9714902718079688E-2</v>
      </c>
      <c r="E81" s="22">
        <f t="shared" si="2"/>
        <v>5.2191199168189414E-2</v>
      </c>
      <c r="F81">
        <f t="shared" si="3"/>
        <v>3.0708018610443698E-4</v>
      </c>
    </row>
    <row r="82" spans="1:6" ht="15" x14ac:dyDescent="0.15">
      <c r="A82" s="23">
        <v>72</v>
      </c>
      <c r="B82" s="24">
        <v>43964</v>
      </c>
      <c r="C82">
        <v>73</v>
      </c>
      <c r="D82">
        <v>7.3232417616644868E-2</v>
      </c>
      <c r="E82" s="22">
        <f t="shared" si="2"/>
        <v>5.6017384729346531E-2</v>
      </c>
      <c r="F82">
        <f t="shared" si="3"/>
        <v>2.963573573107633E-4</v>
      </c>
    </row>
    <row r="83" spans="1:6" ht="15" x14ac:dyDescent="0.15">
      <c r="A83" s="23">
        <v>73</v>
      </c>
      <c r="B83" s="24">
        <v>43965</v>
      </c>
      <c r="C83">
        <v>74</v>
      </c>
      <c r="D83">
        <v>7.7630349467389267E-2</v>
      </c>
      <c r="E83" s="22">
        <f t="shared" si="2"/>
        <v>6.0053679527426365E-2</v>
      </c>
      <c r="F83">
        <f t="shared" si="3"/>
        <v>3.0893932617839548E-4</v>
      </c>
    </row>
    <row r="84" spans="1:6" ht="15" x14ac:dyDescent="0.15">
      <c r="A84" s="23">
        <v>74</v>
      </c>
      <c r="B84" s="24">
        <v>43966</v>
      </c>
      <c r="C84">
        <v>75</v>
      </c>
      <c r="D84">
        <v>8.1679436865383412E-2</v>
      </c>
      <c r="E84" s="22">
        <f t="shared" si="2"/>
        <v>6.4306678491739114E-2</v>
      </c>
      <c r="F84">
        <f t="shared" si="3"/>
        <v>3.0181273350902808E-4</v>
      </c>
    </row>
    <row r="85" spans="1:6" ht="15" x14ac:dyDescent="0.15">
      <c r="A85" s="23">
        <v>75</v>
      </c>
      <c r="B85" s="24">
        <v>43967</v>
      </c>
      <c r="C85">
        <v>76</v>
      </c>
      <c r="D85">
        <v>8.5437820552752342E-2</v>
      </c>
      <c r="E85" s="22">
        <f t="shared" si="2"/>
        <v>6.8782900064599917E-2</v>
      </c>
      <c r="F85">
        <f t="shared" si="3"/>
        <v>2.7738637646667941E-4</v>
      </c>
    </row>
    <row r="86" spans="1:6" ht="15" x14ac:dyDescent="0.15">
      <c r="A86" s="23">
        <v>76</v>
      </c>
      <c r="B86" s="24">
        <v>43968</v>
      </c>
      <c r="C86">
        <v>77</v>
      </c>
      <c r="D86">
        <v>8.8934570900558563E-2</v>
      </c>
      <c r="E86" s="22">
        <f t="shared" si="2"/>
        <v>7.3488770743029425E-2</v>
      </c>
      <c r="F86">
        <f t="shared" si="3"/>
        <v>2.3857274250632714E-4</v>
      </c>
    </row>
    <row r="87" spans="1:6" ht="15" x14ac:dyDescent="0.15">
      <c r="A87" s="23">
        <v>77</v>
      </c>
      <c r="B87" s="24">
        <v>43969</v>
      </c>
      <c r="C87">
        <v>78</v>
      </c>
      <c r="D87">
        <v>9.39180630827052E-2</v>
      </c>
      <c r="E87" s="22">
        <f t="shared" si="2"/>
        <v>7.8430609723814756E-2</v>
      </c>
      <c r="F87">
        <f t="shared" si="3"/>
        <v>2.3986121154380687E-4</v>
      </c>
    </row>
    <row r="88" spans="1:6" ht="15" x14ac:dyDescent="0.15">
      <c r="A88" s="23">
        <v>78</v>
      </c>
      <c r="B88" s="24">
        <v>43970</v>
      </c>
      <c r="C88">
        <v>79</v>
      </c>
      <c r="D88">
        <v>9.8739591768932072E-2</v>
      </c>
      <c r="E88" s="22">
        <f t="shared" si="2"/>
        <v>8.361461371162246E-2</v>
      </c>
      <c r="F88">
        <f t="shared" si="3"/>
        <v>2.2876496123409726E-4</v>
      </c>
    </row>
    <row r="89" spans="1:6" ht="15" x14ac:dyDescent="0.15">
      <c r="A89" s="23">
        <v>79</v>
      </c>
      <c r="B89" s="24">
        <v>43971</v>
      </c>
      <c r="C89">
        <v>80</v>
      </c>
      <c r="D89">
        <v>0.10453290143067751</v>
      </c>
      <c r="E89" s="22">
        <f t="shared" si="2"/>
        <v>8.9046841948513103E-2</v>
      </c>
      <c r="F89">
        <f t="shared" si="3"/>
        <v>2.39818038285134E-4</v>
      </c>
    </row>
    <row r="90" spans="1:6" ht="15" x14ac:dyDescent="0.15">
      <c r="A90" s="23">
        <v>80</v>
      </c>
      <c r="B90" s="24">
        <v>43972</v>
      </c>
      <c r="C90">
        <v>81</v>
      </c>
      <c r="D90">
        <v>0.110189165057414</v>
      </c>
      <c r="E90" s="22">
        <f t="shared" si="2"/>
        <v>9.4733201521545116E-2</v>
      </c>
      <c r="F90">
        <f t="shared" si="3"/>
        <v>2.3888680882210847E-4</v>
      </c>
    </row>
    <row r="91" spans="1:6" ht="15" x14ac:dyDescent="0.15">
      <c r="A91" s="23">
        <v>81</v>
      </c>
      <c r="B91" s="24">
        <v>43973</v>
      </c>
      <c r="C91">
        <v>82</v>
      </c>
      <c r="D91">
        <v>0.1160489212815881</v>
      </c>
      <c r="E91" s="22">
        <f t="shared" si="2"/>
        <v>0.10067943300319827</v>
      </c>
      <c r="F91">
        <f t="shared" si="3"/>
        <v>2.3622116993956226E-4</v>
      </c>
    </row>
    <row r="92" spans="1:6" ht="15" x14ac:dyDescent="0.15">
      <c r="A92" s="23">
        <v>82</v>
      </c>
      <c r="B92" s="24">
        <v>43974</v>
      </c>
      <c r="C92">
        <v>83</v>
      </c>
      <c r="D92">
        <v>0.12195020660728011</v>
      </c>
      <c r="E92" s="22">
        <f t="shared" si="2"/>
        <v>0.10689109647711581</v>
      </c>
      <c r="F92">
        <f t="shared" si="3"/>
        <v>2.2677679791241692E-4</v>
      </c>
    </row>
    <row r="93" spans="1:6" ht="15" x14ac:dyDescent="0.15">
      <c r="A93" s="23">
        <v>83</v>
      </c>
      <c r="B93" s="24">
        <v>43975</v>
      </c>
      <c r="C93">
        <v>84</v>
      </c>
      <c r="D93">
        <v>0.12571689611495249</v>
      </c>
      <c r="E93" s="22">
        <f t="shared" si="2"/>
        <v>0.11337355799917789</v>
      </c>
      <c r="F93">
        <f t="shared" si="3"/>
        <v>1.5235799584033391E-4</v>
      </c>
    </row>
    <row r="94" spans="1:6" ht="15" x14ac:dyDescent="0.15">
      <c r="A94" s="23">
        <v>84</v>
      </c>
      <c r="B94" s="24">
        <v>43976</v>
      </c>
      <c r="C94">
        <v>85</v>
      </c>
      <c r="D94">
        <v>0.13052181316057229</v>
      </c>
      <c r="E94" s="22">
        <f t="shared" si="2"/>
        <v>0.12013197654121317</v>
      </c>
      <c r="F94">
        <f t="shared" si="3"/>
        <v>1.0794870497697573E-4</v>
      </c>
    </row>
    <row r="95" spans="1:6" ht="15" x14ac:dyDescent="0.15">
      <c r="A95" s="23">
        <v>85</v>
      </c>
      <c r="B95" s="24">
        <v>43977</v>
      </c>
      <c r="C95">
        <v>86</v>
      </c>
      <c r="D95">
        <v>0.13683008368113961</v>
      </c>
      <c r="E95" s="22">
        <f t="shared" si="2"/>
        <v>0.12717129146174064</v>
      </c>
      <c r="F95">
        <f t="shared" si="3"/>
        <v>9.3292267137522092E-5</v>
      </c>
    </row>
    <row r="96" spans="1:6" ht="15" x14ac:dyDescent="0.15">
      <c r="A96" s="23">
        <v>86</v>
      </c>
      <c r="B96" s="24">
        <v>43978</v>
      </c>
      <c r="C96">
        <v>87</v>
      </c>
      <c r="D96">
        <v>0.14251541767893849</v>
      </c>
      <c r="E96" s="22">
        <f t="shared" si="2"/>
        <v>0.13449621054505145</v>
      </c>
      <c r="F96">
        <f t="shared" si="3"/>
        <v>6.4307683056184808E-5</v>
      </c>
    </row>
    <row r="97" spans="1:6" ht="15" x14ac:dyDescent="0.15">
      <c r="A97" s="23">
        <v>87</v>
      </c>
      <c r="B97" s="24">
        <v>43979</v>
      </c>
      <c r="C97">
        <v>88</v>
      </c>
      <c r="D97">
        <v>0.14836686808280899</v>
      </c>
      <c r="E97" s="22">
        <f t="shared" si="2"/>
        <v>0.14211119864670019</v>
      </c>
      <c r="F97">
        <f t="shared" si="3"/>
        <v>3.9133400093865881E-5</v>
      </c>
    </row>
    <row r="98" spans="1:6" ht="15" x14ac:dyDescent="0.15">
      <c r="A98" s="23">
        <v>88</v>
      </c>
      <c r="B98" s="24">
        <v>43980</v>
      </c>
      <c r="C98">
        <v>89</v>
      </c>
      <c r="D98">
        <v>0.15421831848667961</v>
      </c>
      <c r="E98" s="22">
        <f t="shared" si="2"/>
        <v>0.1500204669801227</v>
      </c>
      <c r="F98">
        <f t="shared" si="3"/>
        <v>1.7621957271102118E-5</v>
      </c>
    </row>
    <row r="99" spans="1:6" ht="15" x14ac:dyDescent="0.15">
      <c r="A99" s="23">
        <v>89</v>
      </c>
      <c r="B99" s="24">
        <v>43981</v>
      </c>
      <c r="C99">
        <v>90</v>
      </c>
      <c r="D99">
        <v>0.15961294877385329</v>
      </c>
      <c r="E99" s="22">
        <f t="shared" si="2"/>
        <v>0.158227963075637</v>
      </c>
      <c r="F99">
        <f t="shared" si="3"/>
        <v>1.9181853842636797E-6</v>
      </c>
    </row>
    <row r="100" spans="1:6" ht="15" x14ac:dyDescent="0.15">
      <c r="A100" s="23">
        <v>90</v>
      </c>
      <c r="B100" s="24">
        <v>43982</v>
      </c>
      <c r="C100">
        <v>91</v>
      </c>
      <c r="D100">
        <v>0.1639278224215619</v>
      </c>
      <c r="E100" s="22">
        <f t="shared" si="2"/>
        <v>0.1667373614395613</v>
      </c>
      <c r="F100">
        <f t="shared" si="3"/>
        <v>7.893509493661074E-6</v>
      </c>
    </row>
    <row r="101" spans="1:6" ht="15" x14ac:dyDescent="0.15">
      <c r="A101" s="23">
        <v>91</v>
      </c>
      <c r="B101" s="24">
        <v>43983</v>
      </c>
      <c r="C101">
        <v>92</v>
      </c>
      <c r="D101">
        <v>0.1711538860856745</v>
      </c>
      <c r="E101" s="22">
        <f t="shared" si="2"/>
        <v>0.17555205493760714</v>
      </c>
      <c r="F101">
        <f t="shared" si="3"/>
        <v>1.9343889250110506E-5</v>
      </c>
    </row>
    <row r="102" spans="1:6" ht="15" x14ac:dyDescent="0.15">
      <c r="A102" s="23">
        <v>92</v>
      </c>
      <c r="B102" s="24">
        <v>43984</v>
      </c>
      <c r="C102">
        <v>93</v>
      </c>
      <c r="D102">
        <v>0.17798542328536721</v>
      </c>
      <c r="E102" s="22">
        <f t="shared" si="2"/>
        <v>0.18467514692311118</v>
      </c>
      <c r="F102">
        <f t="shared" si="3"/>
        <v>4.4752402349390514E-5</v>
      </c>
    </row>
    <row r="103" spans="1:6" ht="15" x14ac:dyDescent="0.15">
      <c r="A103" s="23">
        <v>93</v>
      </c>
      <c r="B103" s="24">
        <v>43985</v>
      </c>
      <c r="C103">
        <v>94</v>
      </c>
      <c r="D103">
        <v>0.18583857638240001</v>
      </c>
      <c r="E103" s="22">
        <f t="shared" si="2"/>
        <v>0.19410944412707562</v>
      </c>
      <c r="F103">
        <f t="shared" si="3"/>
        <v>6.8407253249915475E-5</v>
      </c>
    </row>
    <row r="104" spans="1:6" ht="15" x14ac:dyDescent="0.15">
      <c r="A104" s="23">
        <v>94</v>
      </c>
      <c r="B104" s="24">
        <v>43986</v>
      </c>
      <c r="C104">
        <v>95</v>
      </c>
      <c r="D104">
        <v>0.1932058389916734</v>
      </c>
      <c r="E104" s="22">
        <f t="shared" si="2"/>
        <v>0.20385745032341204</v>
      </c>
      <c r="F104">
        <f t="shared" si="3"/>
        <v>1.1345682396242304E-4</v>
      </c>
    </row>
    <row r="105" spans="1:6" ht="15" x14ac:dyDescent="0.15">
      <c r="A105" s="23">
        <v>95</v>
      </c>
      <c r="B105" s="24">
        <v>43987</v>
      </c>
      <c r="C105">
        <v>96</v>
      </c>
      <c r="D105">
        <v>0.20156149421707259</v>
      </c>
      <c r="E105" s="22">
        <f t="shared" si="2"/>
        <v>0.21392136077925761</v>
      </c>
      <c r="F105">
        <f t="shared" si="3"/>
        <v>1.5276630143501929E-4</v>
      </c>
    </row>
    <row r="106" spans="1:6" ht="15" x14ac:dyDescent="0.15">
      <c r="A106" s="23">
        <v>96</v>
      </c>
      <c r="B106" s="24">
        <v>43988</v>
      </c>
      <c r="C106">
        <v>97</v>
      </c>
      <c r="D106">
        <v>0.20901181502938179</v>
      </c>
      <c r="E106" s="22">
        <f t="shared" si="2"/>
        <v>0.2243030574967671</v>
      </c>
      <c r="F106">
        <f t="shared" si="3"/>
        <v>2.3382209619636791E-4</v>
      </c>
    </row>
    <row r="107" spans="1:6" ht="15" x14ac:dyDescent="0.15">
      <c r="A107" s="23">
        <v>97</v>
      </c>
      <c r="B107" s="24">
        <v>43989</v>
      </c>
      <c r="C107">
        <v>98</v>
      </c>
      <c r="D107">
        <v>0.2151041342220561</v>
      </c>
      <c r="E107" s="22">
        <f t="shared" si="2"/>
        <v>0.23500410524939841</v>
      </c>
      <c r="F107">
        <f t="shared" si="3"/>
        <v>3.9600884688906343E-4</v>
      </c>
    </row>
    <row r="108" spans="1:6" ht="15" x14ac:dyDescent="0.15">
      <c r="A108" s="23">
        <v>98</v>
      </c>
      <c r="B108" s="24">
        <v>43990</v>
      </c>
      <c r="C108">
        <v>99</v>
      </c>
      <c r="D108">
        <v>0.22563176145684091</v>
      </c>
      <c r="E108" s="22">
        <f t="shared" si="2"/>
        <v>0.24602574841242508</v>
      </c>
      <c r="F108">
        <f t="shared" si="3"/>
        <v>4.1591470394453729E-4</v>
      </c>
    </row>
    <row r="109" spans="1:6" ht="15" x14ac:dyDescent="0.15">
      <c r="A109" s="23">
        <v>99</v>
      </c>
      <c r="B109" s="24">
        <v>43991</v>
      </c>
      <c r="C109">
        <v>100</v>
      </c>
      <c r="D109">
        <v>0.23567349820386629</v>
      </c>
      <c r="E109" s="22">
        <f t="shared" si="2"/>
        <v>0.25736890858423589</v>
      </c>
      <c r="F109">
        <f t="shared" si="3"/>
        <v>4.706908315726488E-4</v>
      </c>
    </row>
    <row r="110" spans="1:6" ht="15" x14ac:dyDescent="0.15">
      <c r="A110" s="23">
        <v>100</v>
      </c>
      <c r="B110" s="24">
        <v>43992</v>
      </c>
      <c r="C110">
        <v>101</v>
      </c>
      <c r="D110">
        <v>0.24724765879690189</v>
      </c>
      <c r="E110" s="22">
        <f t="shared" si="2"/>
        <v>0.26903418299193388</v>
      </c>
      <c r="F110">
        <f t="shared" si="3"/>
        <v>4.7465263650071438E-4</v>
      </c>
    </row>
    <row r="111" spans="1:6" ht="15" x14ac:dyDescent="0.15">
      <c r="A111" s="23">
        <v>101</v>
      </c>
      <c r="B111" s="24">
        <v>43993</v>
      </c>
      <c r="C111">
        <v>102</v>
      </c>
      <c r="D111">
        <v>0.25948628501422372</v>
      </c>
      <c r="E111" s="22">
        <f t="shared" si="2"/>
        <v>0.28102184367184196</v>
      </c>
      <c r="F111">
        <f t="shared" si="3"/>
        <v>4.6378028669571627E-4</v>
      </c>
    </row>
    <row r="112" spans="1:6" ht="15" x14ac:dyDescent="0.15">
      <c r="A112" s="23">
        <v>102</v>
      </c>
      <c r="B112" s="24">
        <v>43994</v>
      </c>
      <c r="C112">
        <v>103</v>
      </c>
      <c r="D112">
        <v>0.27172906414169729</v>
      </c>
      <c r="E112" s="22">
        <f t="shared" si="2"/>
        <v>0.29333183741276198</v>
      </c>
      <c r="F112">
        <f t="shared" si="3"/>
        <v>4.6667981300102702E-4</v>
      </c>
    </row>
    <row r="113" spans="1:6" ht="15" x14ac:dyDescent="0.15">
      <c r="A113" s="23">
        <v>103</v>
      </c>
      <c r="B113" s="24">
        <v>43995</v>
      </c>
      <c r="C113">
        <v>104</v>
      </c>
      <c r="D113">
        <v>0.28194937602524972</v>
      </c>
      <c r="E113" s="22">
        <f t="shared" si="2"/>
        <v>0.30596378644723449</v>
      </c>
      <c r="F113">
        <f t="shared" si="3"/>
        <v>5.7669190791553057E-4</v>
      </c>
    </row>
    <row r="114" spans="1:6" ht="15" x14ac:dyDescent="0.15">
      <c r="A114" s="23">
        <v>104</v>
      </c>
      <c r="B114" s="24">
        <v>43996</v>
      </c>
      <c r="C114">
        <v>105</v>
      </c>
      <c r="D114">
        <v>0.28879337195539773</v>
      </c>
      <c r="E114" s="22">
        <f t="shared" si="2"/>
        <v>0.31891698987361133</v>
      </c>
      <c r="F114">
        <f t="shared" si="3"/>
        <v>9.0743235648251994E-4</v>
      </c>
    </row>
    <row r="115" spans="1:6" ht="15" x14ac:dyDescent="0.15">
      <c r="A115" s="23">
        <v>105</v>
      </c>
      <c r="B115" s="24">
        <v>43997</v>
      </c>
      <c r="C115">
        <v>106</v>
      </c>
      <c r="D115">
        <v>0.29662576050167161</v>
      </c>
      <c r="E115" s="22">
        <f t="shared" si="2"/>
        <v>0.33219042578949182</v>
      </c>
      <c r="F115">
        <f t="shared" si="3"/>
        <v>1.2648454170346836E-3</v>
      </c>
    </row>
    <row r="116" spans="1:6" ht="15" x14ac:dyDescent="0.15">
      <c r="A116" s="23">
        <v>106</v>
      </c>
      <c r="B116" s="24">
        <v>43998</v>
      </c>
      <c r="C116">
        <v>107</v>
      </c>
      <c r="D116">
        <v>0.31207873917647788</v>
      </c>
      <c r="E116" s="22">
        <f t="shared" si="2"/>
        <v>0.34578275411498199</v>
      </c>
      <c r="F116">
        <f t="shared" si="3"/>
        <v>1.1359606229749083E-3</v>
      </c>
    </row>
    <row r="117" spans="1:6" ht="15" x14ac:dyDescent="0.15">
      <c r="A117" s="23">
        <v>107</v>
      </c>
      <c r="B117" s="24">
        <v>43999</v>
      </c>
      <c r="C117">
        <v>108</v>
      </c>
      <c r="D117">
        <v>0.32858240411968692</v>
      </c>
      <c r="E117" s="22">
        <f t="shared" si="2"/>
        <v>0.35969232008233426</v>
      </c>
      <c r="F117">
        <f t="shared" si="3"/>
        <v>9.6782687120297974E-4</v>
      </c>
    </row>
    <row r="118" spans="1:6" ht="15" x14ac:dyDescent="0.15">
      <c r="A118" s="23">
        <v>108</v>
      </c>
      <c r="B118" s="24">
        <v>44000</v>
      </c>
      <c r="C118">
        <v>109</v>
      </c>
      <c r="D118">
        <v>0.34469984841877949</v>
      </c>
      <c r="E118" s="22">
        <f t="shared" si="2"/>
        <v>0.37391715836679068</v>
      </c>
      <c r="F118">
        <f t="shared" si="3"/>
        <v>8.5365120059815384E-4</v>
      </c>
    </row>
    <row r="119" spans="1:6" ht="15" x14ac:dyDescent="0.15">
      <c r="A119" s="23">
        <v>109</v>
      </c>
      <c r="B119" s="24">
        <v>44001</v>
      </c>
      <c r="C119">
        <v>110</v>
      </c>
      <c r="D119">
        <v>0.36122427791274742</v>
      </c>
      <c r="E119" s="22">
        <f t="shared" si="2"/>
        <v>0.38845499783191528</v>
      </c>
      <c r="F119">
        <f t="shared" si="3"/>
        <v>7.4151210731616566E-4</v>
      </c>
    </row>
    <row r="120" spans="1:6" ht="15" x14ac:dyDescent="0.15">
      <c r="A120" s="23">
        <v>110</v>
      </c>
      <c r="B120" s="24">
        <v>44002</v>
      </c>
      <c r="C120">
        <v>111</v>
      </c>
      <c r="D120">
        <v>0.37555597084657072</v>
      </c>
      <c r="E120" s="22">
        <f t="shared" si="2"/>
        <v>0.40330326686132839</v>
      </c>
      <c r="F120">
        <f t="shared" si="3"/>
        <v>7.6991243613058703E-4</v>
      </c>
    </row>
    <row r="121" spans="1:6" ht="15" x14ac:dyDescent="0.15">
      <c r="A121" s="23">
        <v>111</v>
      </c>
      <c r="B121" s="24">
        <v>44003</v>
      </c>
      <c r="C121">
        <v>112</v>
      </c>
      <c r="D121">
        <v>0.38636599597167709</v>
      </c>
      <c r="E121" s="22">
        <f t="shared" si="2"/>
        <v>0.41845909924757602</v>
      </c>
      <c r="F121">
        <f t="shared" si="3"/>
        <v>1.0299672778775143E-3</v>
      </c>
    </row>
    <row r="122" spans="1:6" ht="15" x14ac:dyDescent="0.15">
      <c r="A122" s="23">
        <v>112</v>
      </c>
      <c r="B122" s="24">
        <v>44004</v>
      </c>
      <c r="C122">
        <v>113</v>
      </c>
      <c r="D122">
        <v>0.39853402271641852</v>
      </c>
      <c r="E122" s="22">
        <f t="shared" si="2"/>
        <v>0.43391934060785942</v>
      </c>
      <c r="F122">
        <f t="shared" si="3"/>
        <v>1.252120722278327E-3</v>
      </c>
    </row>
    <row r="123" spans="1:6" ht="15" x14ac:dyDescent="0.15">
      <c r="A123" s="23">
        <v>113</v>
      </c>
      <c r="B123" s="24">
        <v>44005</v>
      </c>
      <c r="C123">
        <v>114</v>
      </c>
      <c r="D123">
        <v>0.41940239622915759</v>
      </c>
      <c r="E123" s="22">
        <f t="shared" si="2"/>
        <v>0.44968055529550516</v>
      </c>
      <c r="F123">
        <f t="shared" si="3"/>
        <v>9.1676691644704527E-4</v>
      </c>
    </row>
    <row r="124" spans="1:6" ht="15" x14ac:dyDescent="0.15">
      <c r="A124" s="23">
        <v>114</v>
      </c>
      <c r="B124" s="24">
        <v>44006</v>
      </c>
      <c r="C124">
        <v>115</v>
      </c>
      <c r="D124">
        <v>0.44034967503478062</v>
      </c>
      <c r="E124" s="22">
        <f t="shared" si="2"/>
        <v>0.46573903377540521</v>
      </c>
      <c r="F124">
        <f t="shared" si="3"/>
        <v>6.4461953726013029E-4</v>
      </c>
    </row>
    <row r="125" spans="1:6" ht="15" x14ac:dyDescent="0.15">
      <c r="A125" s="23">
        <v>115</v>
      </c>
      <c r="B125" s="24">
        <v>44007</v>
      </c>
      <c r="C125">
        <v>116</v>
      </c>
      <c r="D125">
        <v>0.46173716231649331</v>
      </c>
      <c r="E125" s="22">
        <f t="shared" si="2"/>
        <v>0.48209080043113317</v>
      </c>
      <c r="F125">
        <f t="shared" si="3"/>
        <v>4.1427058450172046E-4</v>
      </c>
    </row>
    <row r="126" spans="1:6" ht="15" x14ac:dyDescent="0.15">
      <c r="A126" s="23">
        <v>116</v>
      </c>
      <c r="B126" s="24">
        <v>44008</v>
      </c>
      <c r="C126">
        <v>117</v>
      </c>
      <c r="D126">
        <v>0.48447849830768908</v>
      </c>
      <c r="E126" s="22">
        <f t="shared" si="2"/>
        <v>0.4987316217711158</v>
      </c>
      <c r="F126">
        <f t="shared" si="3"/>
        <v>2.0315152846368529E-4</v>
      </c>
    </row>
    <row r="127" spans="1:6" ht="15" x14ac:dyDescent="0.15">
      <c r="A127" s="23">
        <v>117</v>
      </c>
      <c r="B127" s="24">
        <v>44009</v>
      </c>
      <c r="C127">
        <v>118</v>
      </c>
      <c r="D127">
        <v>0.50308353578770326</v>
      </c>
      <c r="E127" s="22">
        <f t="shared" si="2"/>
        <v>0.51565701500102679</v>
      </c>
      <c r="F127">
        <f t="shared" si="3"/>
        <v>1.5809237952787875E-4</v>
      </c>
    </row>
    <row r="128" spans="1:6" ht="15" x14ac:dyDescent="0.15">
      <c r="A128" s="23">
        <v>118</v>
      </c>
      <c r="B128" s="24">
        <v>44010</v>
      </c>
      <c r="C128">
        <v>119</v>
      </c>
      <c r="D128">
        <v>0.51781390809609829</v>
      </c>
      <c r="E128" s="22">
        <f t="shared" si="2"/>
        <v>0.53286225692953537</v>
      </c>
      <c r="F128">
        <f t="shared" si="3"/>
        <v>2.264528026128073E-4</v>
      </c>
    </row>
    <row r="129" spans="1:6" ht="15" x14ac:dyDescent="0.15">
      <c r="A129" s="23">
        <v>119</v>
      </c>
      <c r="B129" s="24">
        <v>44011</v>
      </c>
      <c r="C129">
        <v>120</v>
      </c>
      <c r="D129">
        <v>0.53352852011046736</v>
      </c>
      <c r="E129" s="22">
        <f t="shared" si="2"/>
        <v>0.55034239317461375</v>
      </c>
      <c r="F129">
        <f t="shared" si="3"/>
        <v>2.8270632741722753E-4</v>
      </c>
    </row>
    <row r="130" spans="1:6" ht="15" x14ac:dyDescent="0.15">
      <c r="A130" s="23">
        <v>120</v>
      </c>
      <c r="B130" s="24">
        <v>44012</v>
      </c>
      <c r="C130">
        <v>121</v>
      </c>
      <c r="D130">
        <v>0.55803484291617356</v>
      </c>
      <c r="E130" s="22">
        <f t="shared" si="2"/>
        <v>0.56809224763783139</v>
      </c>
      <c r="F130">
        <f t="shared" si="3"/>
        <v>1.0115138973522534E-4</v>
      </c>
    </row>
    <row r="131" spans="1:6" ht="15" x14ac:dyDescent="0.15">
      <c r="A131" s="23">
        <v>121</v>
      </c>
      <c r="B131" s="24">
        <v>44013</v>
      </c>
      <c r="C131">
        <v>122</v>
      </c>
      <c r="D131">
        <v>0.58353786415830888</v>
      </c>
      <c r="E131" s="22">
        <f t="shared" si="2"/>
        <v>0.58610643221440251</v>
      </c>
      <c r="F131">
        <f t="shared" si="3"/>
        <v>6.5975418587845735E-6</v>
      </c>
    </row>
    <row r="132" spans="1:6" ht="15" x14ac:dyDescent="0.15">
      <c r="A132" s="23">
        <v>122</v>
      </c>
      <c r="B132" s="24">
        <v>44014</v>
      </c>
      <c r="C132">
        <v>123</v>
      </c>
      <c r="D132">
        <v>0.60865881766647978</v>
      </c>
      <c r="E132" s="22">
        <f t="shared" si="2"/>
        <v>0.60437935670719534</v>
      </c>
      <c r="F132">
        <f t="shared" si="3"/>
        <v>1.831378610203972E-5</v>
      </c>
    </row>
    <row r="133" spans="1:6" ht="15" x14ac:dyDescent="0.15">
      <c r="A133" s="23">
        <v>123</v>
      </c>
      <c r="B133" s="24">
        <v>44015</v>
      </c>
      <c r="C133">
        <v>124</v>
      </c>
      <c r="D133">
        <v>0.63620091779314358</v>
      </c>
      <c r="E133" s="22">
        <f t="shared" si="2"/>
        <v>0.62290523891347194</v>
      </c>
      <c r="F133">
        <f t="shared" si="3"/>
        <v>1.7677507687134669E-4</v>
      </c>
    </row>
    <row r="134" spans="1:6" ht="15" x14ac:dyDescent="0.15">
      <c r="A134" s="23">
        <v>124</v>
      </c>
      <c r="B134" s="24">
        <v>44016</v>
      </c>
      <c r="C134">
        <v>125</v>
      </c>
      <c r="D134">
        <v>0.66128449510994824</v>
      </c>
      <c r="E134" s="22">
        <f t="shared" si="2"/>
        <v>0.64167811485377979</v>
      </c>
      <c r="F134">
        <f t="shared" si="3"/>
        <v>3.8441014674947218E-4</v>
      </c>
    </row>
    <row r="135" spans="1:6" ht="15" x14ac:dyDescent="0.15">
      <c r="A135" s="23">
        <v>125</v>
      </c>
      <c r="B135" s="24">
        <v>44017</v>
      </c>
      <c r="C135">
        <v>126</v>
      </c>
      <c r="D135">
        <v>0.67910878548142606</v>
      </c>
      <c r="E135" s="22">
        <f t="shared" si="2"/>
        <v>0.66069184911315337</v>
      </c>
      <c r="F135">
        <f t="shared" si="3"/>
        <v>3.3918354519300506E-4</v>
      </c>
    </row>
    <row r="136" spans="1:6" ht="15" x14ac:dyDescent="0.15">
      <c r="A136" s="23">
        <v>126</v>
      </c>
      <c r="B136" s="24">
        <v>44018</v>
      </c>
      <c r="C136">
        <v>127</v>
      </c>
      <c r="D136">
        <v>0.70656782740505408</v>
      </c>
      <c r="E136" s="22">
        <f t="shared" si="2"/>
        <v>0.67994014526560287</v>
      </c>
      <c r="F136">
        <f t="shared" si="3"/>
        <v>7.0903345611964918E-4</v>
      </c>
    </row>
    <row r="137" spans="1:6" ht="15" x14ac:dyDescent="0.15">
      <c r="A137" s="23">
        <v>127</v>
      </c>
      <c r="B137" s="24">
        <v>44019</v>
      </c>
      <c r="C137">
        <v>128</v>
      </c>
      <c r="D137">
        <v>0.73286820739633296</v>
      </c>
      <c r="E137" s="22">
        <f t="shared" si="2"/>
        <v>0.69941655635376609</v>
      </c>
      <c r="F137">
        <f t="shared" si="3"/>
        <v>1.1190129574736648E-3</v>
      </c>
    </row>
    <row r="138" spans="1:6" ht="15" x14ac:dyDescent="0.15">
      <c r="A138" s="23">
        <v>128</v>
      </c>
      <c r="B138" s="24">
        <v>44020</v>
      </c>
      <c r="C138">
        <v>129</v>
      </c>
      <c r="D138">
        <v>0.76164787474822981</v>
      </c>
      <c r="E138" s="22">
        <f t="shared" si="2"/>
        <v>0.71911449539654293</v>
      </c>
      <c r="F138">
        <f t="shared" si="3"/>
        <v>1.8090883590745042E-3</v>
      </c>
    </row>
    <row r="139" spans="1:6" ht="15" x14ac:dyDescent="0.15">
      <c r="A139" s="23">
        <v>129</v>
      </c>
      <c r="B139" s="24">
        <v>44021</v>
      </c>
      <c r="C139">
        <v>130</v>
      </c>
      <c r="D139">
        <v>0.78581365892148924</v>
      </c>
      <c r="E139" s="22">
        <f>$C$6*EXP(-$E$6*EXP(-$D$6*C139))</f>
        <v>0.73902724589855584</v>
      </c>
      <c r="F139">
        <f t="shared" ref="F139:F156" si="4">(D139-E139)^2</f>
        <v>2.1889684435525123E-3</v>
      </c>
    </row>
    <row r="140" spans="1:6" ht="15" x14ac:dyDescent="0.15">
      <c r="A140" s="23">
        <v>130</v>
      </c>
      <c r="B140" s="24">
        <v>44022</v>
      </c>
      <c r="C140">
        <v>131</v>
      </c>
      <c r="D140">
        <v>0.81265391723250069</v>
      </c>
      <c r="E140" s="22">
        <f>$C$6*EXP(-$E$6*EXP(-$D$6*C140))</f>
        <v>0.75914797233632991</v>
      </c>
      <c r="F140">
        <f t="shared" si="4"/>
        <v>2.8628861392320636E-3</v>
      </c>
    </row>
    <row r="141" spans="1:6" ht="15" x14ac:dyDescent="0.15">
      <c r="A141" s="23">
        <v>131</v>
      </c>
      <c r="B141" s="24">
        <v>44023</v>
      </c>
      <c r="C141">
        <v>132</v>
      </c>
      <c r="D141">
        <v>0.83160779916526506</v>
      </c>
      <c r="E141" s="22">
        <f>$C$6*EXP(-$E$6*EXP(-$D$6*C141))</f>
        <v>0.77946973059719171</v>
      </c>
      <c r="F141">
        <f t="shared" si="4"/>
        <v>2.7183781940091178E-3</v>
      </c>
    </row>
    <row r="142" spans="1:6" ht="15" x14ac:dyDescent="0.15">
      <c r="A142" s="23">
        <v>132</v>
      </c>
      <c r="B142" s="24">
        <v>44024</v>
      </c>
      <c r="C142">
        <v>133</v>
      </c>
      <c r="D142">
        <v>0.8450258518656949</v>
      </c>
      <c r="E142" s="22">
        <f>$C$6*EXP(-$E$6*EXP(-$D$6*C142))</f>
        <v>0.7999854783480157</v>
      </c>
      <c r="F142">
        <f t="shared" si="4"/>
        <v>2.0286352466120576E-3</v>
      </c>
    </row>
    <row r="143" spans="1:6" ht="15" x14ac:dyDescent="0.15">
      <c r="A143" s="23">
        <v>133</v>
      </c>
      <c r="B143" s="24">
        <v>44025</v>
      </c>
      <c r="C143">
        <v>134</v>
      </c>
      <c r="D143">
        <v>0.86874727465271284</v>
      </c>
      <c r="E143" s="22">
        <f>$C$6*EXP(-$E$6*EXP(-$D$6*C143))</f>
        <v>0.82068808531211279</v>
      </c>
      <c r="F143">
        <f t="shared" si="4"/>
        <v>2.3096856800756457E-3</v>
      </c>
    </row>
    <row r="144" spans="1:6" ht="15" x14ac:dyDescent="0.15">
      <c r="A144" s="23">
        <v>134</v>
      </c>
      <c r="B144" s="24">
        <v>44026</v>
      </c>
      <c r="C144">
        <v>135</v>
      </c>
      <c r="D144">
        <v>0.89224859320168604</v>
      </c>
      <c r="E144" s="22">
        <f>$C$6*EXP(-$E$6*EXP(-$D$6*C144))</f>
        <v>0.84157034343373216</v>
      </c>
      <c r="F144">
        <f t="shared" si="4"/>
        <v>2.5682849995431172E-3</v>
      </c>
    </row>
    <row r="145" spans="1:6" ht="15" x14ac:dyDescent="0.15">
      <c r="A145" s="23">
        <v>135</v>
      </c>
      <c r="B145" s="24">
        <v>44027</v>
      </c>
      <c r="C145">
        <v>136</v>
      </c>
      <c r="D145">
        <v>0.91411781806100623</v>
      </c>
      <c r="E145" s="22">
        <f>$C$6*EXP(-$E$6*EXP(-$D$6*C145))</f>
        <v>0.86262497691084283</v>
      </c>
      <c r="F145">
        <f t="shared" si="4"/>
        <v>2.6515126897159605E-3</v>
      </c>
    </row>
    <row r="146" spans="1:6" ht="15" x14ac:dyDescent="0.15">
      <c r="A146" s="23">
        <v>136</v>
      </c>
      <c r="B146" s="24">
        <v>44028</v>
      </c>
      <c r="C146">
        <v>137</v>
      </c>
      <c r="D146">
        <v>0.93314229946635108</v>
      </c>
      <c r="E146" s="22">
        <f>$C$6*EXP(-$E$6*EXP(-$D$6*C146))</f>
        <v>0.88384465207806739</v>
      </c>
      <c r="F146">
        <f t="shared" si="4"/>
        <v>2.430258038019553E-3</v>
      </c>
    </row>
    <row r="147" spans="1:6" ht="15" x14ac:dyDescent="0.15">
      <c r="A147" s="23">
        <v>137</v>
      </c>
      <c r="B147" s="24">
        <v>44029</v>
      </c>
      <c r="C147">
        <v>138</v>
      </c>
      <c r="D147">
        <v>0.95031043003384619</v>
      </c>
      <c r="E147" s="22">
        <f>$C$6*EXP(-$E$6*EXP(-$D$6*C147))</f>
        <v>0.90522198712283841</v>
      </c>
      <c r="F147">
        <f t="shared" si="4"/>
        <v>2.0329676841392072E-3</v>
      </c>
    </row>
    <row r="148" spans="1:6" ht="15" x14ac:dyDescent="0.15">
      <c r="A148" s="23">
        <v>138</v>
      </c>
      <c r="B148" s="24">
        <v>44030</v>
      </c>
      <c r="C148">
        <v>139</v>
      </c>
      <c r="D148">
        <v>0.96153574617413151</v>
      </c>
      <c r="E148" s="22">
        <f>$C$6*EXP(-$E$6*EXP(-$D$6*C148))</f>
        <v>0.92674956161906707</v>
      </c>
      <c r="F148">
        <f t="shared" si="4"/>
        <v>1.2100786358990037E-3</v>
      </c>
    </row>
    <row r="149" spans="1:6" ht="15" x14ac:dyDescent="0.15">
      <c r="A149" s="23">
        <v>139</v>
      </c>
      <c r="B149" s="24">
        <v>44031</v>
      </c>
      <c r="C149">
        <v>140</v>
      </c>
      <c r="D149">
        <v>0.96987894266907537</v>
      </c>
      <c r="E149" s="22">
        <f>$C$6*EXP(-$E$6*EXP(-$D$6*C149))</f>
        <v>0.94841992586378088</v>
      </c>
      <c r="F149">
        <f t="shared" si="4"/>
        <v>4.6048940224991156E-4</v>
      </c>
    </row>
    <row r="150" spans="1:6" ht="15" x14ac:dyDescent="0.15">
      <c r="A150" s="23">
        <v>140</v>
      </c>
      <c r="B150" s="24">
        <v>44032</v>
      </c>
      <c r="C150">
        <v>141</v>
      </c>
      <c r="D150">
        <v>0.97762827301231336</v>
      </c>
      <c r="E150" s="22">
        <f>$C$6*EXP(-$E$6*EXP(-$D$6*C150))</f>
        <v>0.97022561000340157</v>
      </c>
      <c r="F150">
        <f t="shared" si="4"/>
        <v>5.4799419623510983E-5</v>
      </c>
    </row>
    <row r="151" spans="1:6" ht="15" x14ac:dyDescent="0.15">
      <c r="A151" s="23">
        <v>141</v>
      </c>
      <c r="B151" s="24">
        <v>44033</v>
      </c>
      <c r="C151">
        <v>142</v>
      </c>
      <c r="D151">
        <v>0.98763678647812458</v>
      </c>
      <c r="E151" s="22">
        <f>$C$6*EXP(-$E$6*EXP(-$D$6*C151))</f>
        <v>0.99215913293748115</v>
      </c>
      <c r="F151">
        <f t="shared" si="4"/>
        <v>2.0451617498454843E-5</v>
      </c>
    </row>
    <row r="152" spans="1:6" ht="15" x14ac:dyDescent="0.15">
      <c r="A152" s="23">
        <v>142</v>
      </c>
      <c r="B152" s="24">
        <v>44034</v>
      </c>
      <c r="C152">
        <v>143</v>
      </c>
      <c r="D152">
        <v>0.9952366120558982</v>
      </c>
      <c r="E152" s="22">
        <f>$C$6*EXP(-$E$6*EXP(-$D$6*C152))</f>
        <v>1.0142130109888661</v>
      </c>
      <c r="F152">
        <f t="shared" si="4"/>
        <v>3.6010371646314431E-4</v>
      </c>
    </row>
    <row r="153" spans="1:6" ht="15" x14ac:dyDescent="0.15">
      <c r="A153" s="23">
        <v>143</v>
      </c>
      <c r="B153" s="24">
        <v>44035</v>
      </c>
      <c r="C153">
        <v>144</v>
      </c>
      <c r="D153">
        <v>0.99822255445503438</v>
      </c>
      <c r="E153" s="22">
        <f>$C$6*EXP(-$E$6*EXP(-$D$6*C153))</f>
        <v>1.03637976633039</v>
      </c>
      <c r="F153">
        <f t="shared" si="4"/>
        <v>1.4559728181007777E-3</v>
      </c>
    </row>
    <row r="154" spans="1:6" ht="15" x14ac:dyDescent="0.15">
      <c r="A154" s="23">
        <v>144</v>
      </c>
      <c r="B154" s="24">
        <v>44036</v>
      </c>
      <c r="C154">
        <v>145</v>
      </c>
      <c r="D154">
        <v>0.99992524761726775</v>
      </c>
      <c r="E154" s="22">
        <f>$C$6*EXP(-$E$6*EXP(-$D$6*C154))</f>
        <v>1.0586519351592851</v>
      </c>
      <c r="F154">
        <f t="shared" si="4"/>
        <v>3.4488238296577389E-3</v>
      </c>
    </row>
    <row r="155" spans="1:6" ht="15" x14ac:dyDescent="0.15">
      <c r="A155" s="23">
        <v>145</v>
      </c>
      <c r="B155" s="24">
        <v>44037</v>
      </c>
      <c r="C155">
        <v>146</v>
      </c>
      <c r="D155">
        <v>1</v>
      </c>
      <c r="E155" s="22">
        <f>$C$6*EXP(-$E$6*EXP(-$D$6*C155))</f>
        <v>1.0810220756115752</v>
      </c>
      <c r="F155">
        <f t="shared" si="4"/>
        <v>6.564576736407801E-3</v>
      </c>
    </row>
    <row r="156" spans="1:6" ht="15" x14ac:dyDescent="0.15">
      <c r="A156" s="23">
        <v>146</v>
      </c>
      <c r="B156" s="24">
        <v>44038</v>
      </c>
      <c r="C156">
        <v>147</v>
      </c>
      <c r="D156">
        <v>1</v>
      </c>
      <c r="E156" s="22">
        <f>$C$6*EXP(-$E$6*EXP(-$D$6*C156))</f>
        <v>1.1034827754097507</v>
      </c>
      <c r="F156">
        <f t="shared" si="4"/>
        <v>1.0708684806504906E-2</v>
      </c>
    </row>
    <row r="157" spans="1:6" x14ac:dyDescent="0.15">
      <c r="F157">
        <f>SUM(F10:F156)</f>
        <v>7.9149658004192575E-2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datosTotalesparaGompertzDpto</vt:lpstr>
      <vt:lpstr>datosTotalesparaGompertzManizal</vt:lpstr>
      <vt:lpstr>datosTotalesparaGompertzCol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Clínica de la Presentación</cp:lastModifiedBy>
  <dcterms:modified xsi:type="dcterms:W3CDTF">2020-07-28T20:10:33Z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2020-07-21T13:11:26Z</dcterms:modified>
  <cp:revision>1</cp:revision>
  <dc:subject/>
  <dc:title/>
</cp:coreProperties>
</file>