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.LuisEvelioRestrepoGarcia/datosRecopilador/"/>
    </mc:Choice>
  </mc:AlternateContent>
  <xr:revisionPtr revIDLastSave="0" documentId="13_ncr:1_{7C92BAB4-3FB3-3246-BD24-F622479E1057}" xr6:coauthVersionLast="36" xr6:coauthVersionMax="36" xr10:uidLastSave="{00000000-0000-0000-0000-000000000000}"/>
  <bookViews>
    <workbookView xWindow="-38400" yWindow="-5600" windowWidth="38400" windowHeight="21600" tabRatio="500" xr2:uid="{00000000-000D-0000-FFFF-FFFF00000000}"/>
  </bookViews>
  <sheets>
    <sheet name="datosTotalesparaGompertz" sheetId="1" r:id="rId1"/>
  </sheets>
  <definedNames>
    <definedName name="solver_adj" localSheetId="0" hidden="1">datosTotalesparaGompertz!$E$6:$G$6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datosTotalesparaGompertz!$H$151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H22" i="1" s="1"/>
  <c r="G23" i="1"/>
  <c r="G24" i="1"/>
  <c r="G25" i="1"/>
  <c r="G26" i="1"/>
  <c r="H26" i="1" s="1"/>
  <c r="G27" i="1"/>
  <c r="G28" i="1"/>
  <c r="G29" i="1"/>
  <c r="G30" i="1"/>
  <c r="H30" i="1" s="1"/>
  <c r="G31" i="1"/>
  <c r="G32" i="1"/>
  <c r="G33" i="1"/>
  <c r="G34" i="1"/>
  <c r="H34" i="1" s="1"/>
  <c r="G35" i="1"/>
  <c r="G36" i="1"/>
  <c r="G37" i="1"/>
  <c r="G38" i="1"/>
  <c r="H38" i="1" s="1"/>
  <c r="G39" i="1"/>
  <c r="G40" i="1"/>
  <c r="G41" i="1"/>
  <c r="G42" i="1"/>
  <c r="H42" i="1" s="1"/>
  <c r="G43" i="1"/>
  <c r="G44" i="1"/>
  <c r="G45" i="1"/>
  <c r="G46" i="1"/>
  <c r="H46" i="1" s="1"/>
  <c r="G47" i="1"/>
  <c r="G48" i="1"/>
  <c r="G49" i="1"/>
  <c r="G50" i="1"/>
  <c r="H50" i="1" s="1"/>
  <c r="G51" i="1"/>
  <c r="G52" i="1"/>
  <c r="G53" i="1"/>
  <c r="G54" i="1"/>
  <c r="H54" i="1" s="1"/>
  <c r="G55" i="1"/>
  <c r="G56" i="1"/>
  <c r="G57" i="1"/>
  <c r="G58" i="1"/>
  <c r="H58" i="1" s="1"/>
  <c r="G59" i="1"/>
  <c r="G60" i="1"/>
  <c r="G61" i="1"/>
  <c r="G62" i="1"/>
  <c r="H62" i="1" s="1"/>
  <c r="G63" i="1"/>
  <c r="G64" i="1"/>
  <c r="G65" i="1"/>
  <c r="G66" i="1"/>
  <c r="H66" i="1" s="1"/>
  <c r="G67" i="1"/>
  <c r="G68" i="1"/>
  <c r="G69" i="1"/>
  <c r="G70" i="1"/>
  <c r="H70" i="1" s="1"/>
  <c r="G71" i="1"/>
  <c r="G72" i="1"/>
  <c r="G73" i="1"/>
  <c r="G74" i="1"/>
  <c r="H74" i="1" s="1"/>
  <c r="G75" i="1"/>
  <c r="G76" i="1"/>
  <c r="G77" i="1"/>
  <c r="G78" i="1"/>
  <c r="H78" i="1" s="1"/>
  <c r="G79" i="1"/>
  <c r="G80" i="1"/>
  <c r="G81" i="1"/>
  <c r="G82" i="1"/>
  <c r="H82" i="1" s="1"/>
  <c r="G83" i="1"/>
  <c r="G84" i="1"/>
  <c r="G85" i="1"/>
  <c r="G86" i="1"/>
  <c r="H86" i="1" s="1"/>
  <c r="G87" i="1"/>
  <c r="G88" i="1"/>
  <c r="G89" i="1"/>
  <c r="G90" i="1"/>
  <c r="H90" i="1" s="1"/>
  <c r="G91" i="1"/>
  <c r="G92" i="1"/>
  <c r="G93" i="1"/>
  <c r="G94" i="1"/>
  <c r="H94" i="1" s="1"/>
  <c r="G95" i="1"/>
  <c r="G96" i="1"/>
  <c r="G97" i="1"/>
  <c r="G98" i="1"/>
  <c r="H98" i="1" s="1"/>
  <c r="G99" i="1"/>
  <c r="G100" i="1"/>
  <c r="G101" i="1"/>
  <c r="G102" i="1"/>
  <c r="H102" i="1" s="1"/>
  <c r="G103" i="1"/>
  <c r="G104" i="1"/>
  <c r="G105" i="1"/>
  <c r="G106" i="1"/>
  <c r="H106" i="1" s="1"/>
  <c r="G107" i="1"/>
  <c r="G108" i="1"/>
  <c r="G109" i="1"/>
  <c r="G110" i="1"/>
  <c r="H110" i="1" s="1"/>
  <c r="G111" i="1"/>
  <c r="G112" i="1"/>
  <c r="G113" i="1"/>
  <c r="G114" i="1"/>
  <c r="H114" i="1" s="1"/>
  <c r="G115" i="1"/>
  <c r="G116" i="1"/>
  <c r="G117" i="1"/>
  <c r="G118" i="1"/>
  <c r="H118" i="1" s="1"/>
  <c r="G119" i="1"/>
  <c r="G120" i="1"/>
  <c r="G121" i="1"/>
  <c r="G122" i="1"/>
  <c r="H122" i="1" s="1"/>
  <c r="G123" i="1"/>
  <c r="G124" i="1"/>
  <c r="G125" i="1"/>
  <c r="G126" i="1"/>
  <c r="H126" i="1" s="1"/>
  <c r="G127" i="1"/>
  <c r="G128" i="1"/>
  <c r="G129" i="1"/>
  <c r="G130" i="1"/>
  <c r="H130" i="1" s="1"/>
  <c r="G131" i="1"/>
  <c r="G132" i="1"/>
  <c r="G133" i="1"/>
  <c r="G134" i="1"/>
  <c r="H134" i="1" s="1"/>
  <c r="G135" i="1"/>
  <c r="G136" i="1"/>
  <c r="G137" i="1"/>
  <c r="G138" i="1"/>
  <c r="H138" i="1" s="1"/>
  <c r="G139" i="1"/>
  <c r="G140" i="1"/>
  <c r="G141" i="1"/>
  <c r="G142" i="1"/>
  <c r="H142" i="1" s="1"/>
  <c r="G143" i="1"/>
  <c r="G144" i="1"/>
  <c r="G145" i="1"/>
  <c r="G146" i="1"/>
  <c r="H146" i="1" s="1"/>
  <c r="G147" i="1"/>
  <c r="G148" i="1"/>
  <c r="G149" i="1"/>
  <c r="G15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0" i="1"/>
  <c r="G10" i="1"/>
  <c r="H10" i="1" s="1"/>
  <c r="H18" i="1" l="1"/>
  <c r="H14" i="1"/>
  <c r="H141" i="1"/>
  <c r="H125" i="1"/>
  <c r="H113" i="1"/>
  <c r="H101" i="1"/>
  <c r="H89" i="1"/>
  <c r="H45" i="1"/>
  <c r="H137" i="1"/>
  <c r="H129" i="1"/>
  <c r="H117" i="1"/>
  <c r="H105" i="1"/>
  <c r="H93" i="1"/>
  <c r="H81" i="1"/>
  <c r="H77" i="1"/>
  <c r="H69" i="1"/>
  <c r="H61" i="1"/>
  <c r="H53" i="1"/>
  <c r="H37" i="1"/>
  <c r="H29" i="1"/>
  <c r="H17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145" i="1"/>
  <c r="H133" i="1"/>
  <c r="H121" i="1"/>
  <c r="H109" i="1"/>
  <c r="H97" i="1"/>
  <c r="H85" i="1"/>
  <c r="H73" i="1"/>
  <c r="H65" i="1"/>
  <c r="H57" i="1"/>
  <c r="H49" i="1"/>
  <c r="H41" i="1"/>
  <c r="H33" i="1"/>
  <c r="H25" i="1"/>
  <c r="H21" i="1"/>
  <c r="H13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149" i="1" l="1"/>
  <c r="H150" i="1" s="1"/>
  <c r="H151" i="1" s="1"/>
</calcChain>
</file>

<file path=xl/sharedStrings.xml><?xml version="1.0" encoding="utf-8"?>
<sst xmlns="http://schemas.openxmlformats.org/spreadsheetml/2006/main" count="159" uniqueCount="159">
  <si>
    <t>Población</t>
  </si>
  <si>
    <t xml:space="preserve">Tasa de </t>
  </si>
  <si>
    <t>Período de</t>
  </si>
  <si>
    <t>Normalizada</t>
  </si>
  <si>
    <t>penetración</t>
  </si>
  <si>
    <t>incubación</t>
  </si>
  <si>
    <t>Pendiente</t>
  </si>
  <si>
    <t>real</t>
  </si>
  <si>
    <t>estimado</t>
  </si>
  <si>
    <t>Crecimiento</t>
  </si>
  <si>
    <t>estimada</t>
  </si>
  <si>
    <t>(días)</t>
  </si>
  <si>
    <t>a</t>
  </si>
  <si>
    <t>b</t>
  </si>
  <si>
    <t>k</t>
  </si>
  <si>
    <t>Fecha de notificación</t>
  </si>
  <si>
    <t>Casos Notificados diarios</t>
  </si>
  <si>
    <t>Acumulados</t>
  </si>
  <si>
    <t>Día número</t>
  </si>
  <si>
    <t>Penetración real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</si>
  <si>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</si>
  <si>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</si>
  <si>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</si>
  <si>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</si>
  <si>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</si>
  <si>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</si>
  <si>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</si>
  <si>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</si>
  <si>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</si>
  <si>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</si>
  <si>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</si>
  <si>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</si>
  <si>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</si>
  <si>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</si>
  <si>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</si>
  <si>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</si>
  <si>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</si>
  <si>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</si>
  <si>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</si>
  <si>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</si>
  <si>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</si>
  <si>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</si>
  <si>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</si>
  <si>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</si>
  <si>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</si>
  <si>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</si>
  <si>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</si>
  <si>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</si>
  <si>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</si>
  <si>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</si>
  <si>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</si>
  <si>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</si>
  <si>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</si>
  <si>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</si>
  <si>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</si>
  <si>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</si>
  <si>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</si>
  <si>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</si>
  <si>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</si>
  <si>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</si>
  <si>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</si>
  <si>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</si>
  <si>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</si>
  <si>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</si>
  <si>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</si>
  <si>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</si>
  <si>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</si>
  <si>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</si>
  <si>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</si>
  <si>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</si>
  <si>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</si>
  <si>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</si>
  <si>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</si>
  <si>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</si>
  <si>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</si>
  <si>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</si>
  <si>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</si>
  <si>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</si>
  <si>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</si>
  <si>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</si>
  <si>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</si>
  <si>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</si>
  <si>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</si>
  <si>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</si>
  <si>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</si>
  <si>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</si>
  <si>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</si>
  <si>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</si>
  <si>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</si>
  <si>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</si>
  <si>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</si>
  <si>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</si>
  <si>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</si>
  <si>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</si>
  <si>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</si>
  <si>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</si>
  <si>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</si>
  <si>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</si>
  <si>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</si>
  <si>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</si>
  <si>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</si>
  <si>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</si>
  <si>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</si>
  <si>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</si>
  <si>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</si>
  <si>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</si>
  <si>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</si>
  <si>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</si>
  <si>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</si>
  <si>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</si>
  <si>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</si>
  <si>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</si>
  <si>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</si>
  <si>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</si>
  <si>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</si>
  <si>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</si>
  <si>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</si>
  <si>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</si>
  <si>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</si>
  <si>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</si>
  <si>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</si>
  <si>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</si>
  <si>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</si>
  <si>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</si>
  <si>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</si>
  <si>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</si>
  <si>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</si>
  <si>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</si>
  <si>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</si>
  <si>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</si>
  <si>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</si>
  <si>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</si>
  <si>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</si>
  <si>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</si>
  <si>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</si>
  <si>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</si>
  <si>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</si>
  <si>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</si>
  <si>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</si>
  <si>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</si>
  <si>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</si>
  <si>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</si>
  <si>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</si>
  <si>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</si>
  <si>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</si>
  <si>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</si>
  <si>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</si>
  <si>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</si>
  <si>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</si>
  <si>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</si>
  <si>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</si>
  <si>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</si>
  <si>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</si>
  <si>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</si>
  <si>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</si>
  <si>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</si>
  <si>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</si>
  <si>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</si>
  <si>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Penetración (Gompertz)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</si>
</sst>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6" formatCode="yyyy\-mm\-dd\ hh:mm:ss"/>
  </numFmts>
  <fonts count="6" x14ac:knownFonts="1">
    <font>
      <sz val="10"/>
      <name val="Arial"/>
      <family val="2"/>
    </font>
    <font>
      <sz val="1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5308D"/>
        <bgColor rgb="FF333333"/>
      </patternFill>
    </fill>
    <fill>
      <patternFill patternType="solid">
        <fgColor rgb="FF729FCF"/>
        <bgColor rgb="FF969696"/>
      </patternFill>
    </fill>
    <fill>
      <patternFill patternType="solid">
        <fgColor rgb="FFF10D0C"/>
        <bgColor rgb="FF993300"/>
      </patternFill>
    </fill>
  </fills>
  <borders count="11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4" borderId="2" xfId="0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49" fontId="0" fillId="0" borderId="0" xfId="0" applyNumberFormat="1" applyFont="1"/>
    <xf numFmtId="10" fontId="0" fillId="0" borderId="0" xfId="0" applyNumberFormat="1"/>
    <xf numFmtId="10" fontId="1" fillId="0" borderId="0" xfId="1" applyNumberFormat="1"/>
    <xf numFmtId="0" fontId="5" fillId="0" borderId="10" xfId="0" applyFont="1" applyBorder="1" applyAlignment="1">
      <alignment horizontal="center" vertical="top"/>
    </xf>
    <xf numFmtId="166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Colombia</a:t>
            </a:r>
            <a:r>
              <a:rPr lang="es-ES_tradnl" baseline="0"/>
              <a:t> </a:t>
            </a:r>
          </a:p>
          <a:p>
            <a:pPr>
              <a:defRPr/>
            </a:pPr>
            <a:r>
              <a:rPr lang="es-ES_tradnl" baseline="0"/>
              <a:t>Penetración Gompetz CoV-2</a:t>
            </a:r>
          </a:p>
          <a:p>
            <a:pPr>
              <a:defRPr/>
            </a:pPr>
            <a:r>
              <a:rPr lang="es-ES_tradnl" baseline="0"/>
              <a:t>26 febrero/2020 a 20 julio/2020</a:t>
            </a:r>
          </a:p>
          <a:p>
            <a:pPr>
              <a:defRPr/>
            </a:pPr>
            <a:r>
              <a:rPr lang="es-ES_tradnl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datosTotalesparaGompertz!$F$9</c:f>
              <c:strCache>
                <c:ptCount val="1"/>
                <c:pt idx="0">
                  <c:v>Penetración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datosTotalesparaGompertz!$E$10:$E$147</c:f>
              <c:numCache>
                <c:formatCode>General</c:formatCode>
                <c:ptCount val="1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</c:numCache>
            </c:numRef>
          </c:xVal>
          <c:yVal>
            <c:numRef>
              <c:f>datosTotalesparaGompertz!$F$10:$F$148</c:f>
              <c:numCache>
                <c:formatCode>0.00%</c:formatCode>
                <c:ptCount val="139"/>
                <c:pt idx="0">
                  <c:v>4.9018406411607556E-6</c:v>
                </c:pt>
                <c:pt idx="1">
                  <c:v>4.9018406411607556E-6</c:v>
                </c:pt>
                <c:pt idx="2">
                  <c:v>4.9018406411607556E-6</c:v>
                </c:pt>
                <c:pt idx="3">
                  <c:v>4.9018406411607556E-6</c:v>
                </c:pt>
                <c:pt idx="4">
                  <c:v>9.8036812823215112E-6</c:v>
                </c:pt>
                <c:pt idx="5">
                  <c:v>1.4705521923482268E-5</c:v>
                </c:pt>
                <c:pt idx="6">
                  <c:v>2.4509203205803779E-5</c:v>
                </c:pt>
                <c:pt idx="7">
                  <c:v>3.9214725129286045E-5</c:v>
                </c:pt>
                <c:pt idx="8">
                  <c:v>5.882208769392907E-5</c:v>
                </c:pt>
                <c:pt idx="9">
                  <c:v>9.8036812823215115E-5</c:v>
                </c:pt>
                <c:pt idx="10">
                  <c:v>1.5195705987598344E-4</c:v>
                </c:pt>
                <c:pt idx="11">
                  <c:v>2.1568098821107327E-4</c:v>
                </c:pt>
                <c:pt idx="12">
                  <c:v>3.1371780103428836E-4</c:v>
                </c:pt>
                <c:pt idx="13">
                  <c:v>4.0685277321634276E-4</c:v>
                </c:pt>
                <c:pt idx="14">
                  <c:v>5.4900615181000467E-4</c:v>
                </c:pt>
                <c:pt idx="15">
                  <c:v>7.5488345873875643E-4</c:v>
                </c:pt>
                <c:pt idx="16">
                  <c:v>9.7056444694982962E-4</c:v>
                </c:pt>
                <c:pt idx="17">
                  <c:v>1.3087914511899219E-3</c:v>
                </c:pt>
                <c:pt idx="18">
                  <c:v>1.6911350212004607E-3</c:v>
                </c:pt>
                <c:pt idx="19">
                  <c:v>2.0832822724933214E-3</c:v>
                </c:pt>
                <c:pt idx="20">
                  <c:v>2.4852332050685033E-3</c:v>
                </c:pt>
                <c:pt idx="21">
                  <c:v>2.9460062253376142E-3</c:v>
                </c:pt>
                <c:pt idx="22">
                  <c:v>3.6371657557412807E-3</c:v>
                </c:pt>
                <c:pt idx="23">
                  <c:v>4.4361657802504837E-3</c:v>
                </c:pt>
                <c:pt idx="24">
                  <c:v>5.2155584421950439E-3</c:v>
                </c:pt>
                <c:pt idx="25">
                  <c:v>5.9998529447807649E-3</c:v>
                </c:pt>
                <c:pt idx="26">
                  <c:v>6.8135584912134509E-3</c:v>
                </c:pt>
                <c:pt idx="27">
                  <c:v>7.4900124996936353E-3</c:v>
                </c:pt>
                <c:pt idx="28">
                  <c:v>8.4409695840788213E-3</c:v>
                </c:pt>
                <c:pt idx="29">
                  <c:v>9.3723193058993653E-3</c:v>
                </c:pt>
                <c:pt idx="30">
                  <c:v>1.0328178230925713E-2</c:v>
                </c:pt>
                <c:pt idx="31">
                  <c:v>1.1141883777358398E-2</c:v>
                </c:pt>
                <c:pt idx="32">
                  <c:v>1.205852797725546E-2</c:v>
                </c:pt>
                <c:pt idx="33">
                  <c:v>1.2842822479841181E-2</c:v>
                </c:pt>
                <c:pt idx="34">
                  <c:v>1.3337908384598416E-2</c:v>
                </c:pt>
                <c:pt idx="35">
                  <c:v>1.407318448077253E-2</c:v>
                </c:pt>
                <c:pt idx="36">
                  <c:v>1.4842773461434769E-2</c:v>
                </c:pt>
                <c:pt idx="37">
                  <c:v>1.5460405382221024E-2</c:v>
                </c:pt>
                <c:pt idx="38">
                  <c:v>1.6151564912624691E-2</c:v>
                </c:pt>
                <c:pt idx="39">
                  <c:v>1.6744687630205143E-2</c:v>
                </c:pt>
                <c:pt idx="40">
                  <c:v>1.796034410921301E-2</c:v>
                </c:pt>
                <c:pt idx="41">
                  <c:v>1.8729933089875247E-2</c:v>
                </c:pt>
                <c:pt idx="42">
                  <c:v>1.964167544913115E-2</c:v>
                </c:pt>
                <c:pt idx="43">
                  <c:v>2.080831352172741E-2</c:v>
                </c:pt>
                <c:pt idx="44">
                  <c:v>2.1636724590083575E-2</c:v>
                </c:pt>
                <c:pt idx="45">
                  <c:v>2.2896497634861891E-2</c:v>
                </c:pt>
                <c:pt idx="46">
                  <c:v>2.3773927109629667E-2</c:v>
                </c:pt>
                <c:pt idx="47">
                  <c:v>2.478370628170878E-2</c:v>
                </c:pt>
                <c:pt idx="48">
                  <c:v>2.586701306340531E-2</c:v>
                </c:pt>
                <c:pt idx="49">
                  <c:v>2.6930712482537193E-2</c:v>
                </c:pt>
                <c:pt idx="50">
                  <c:v>2.8014019264233719E-2</c:v>
                </c:pt>
                <c:pt idx="51">
                  <c:v>2.9229675743241586E-2</c:v>
                </c:pt>
                <c:pt idx="52">
                  <c:v>3.0710031616872135E-2</c:v>
                </c:pt>
                <c:pt idx="53">
                  <c:v>3.2209994853067324E-2</c:v>
                </c:pt>
                <c:pt idx="54">
                  <c:v>3.3709958089262519E-2</c:v>
                </c:pt>
                <c:pt idx="55">
                  <c:v>3.4945221930835026E-2</c:v>
                </c:pt>
                <c:pt idx="56">
                  <c:v>3.6945172912428617E-2</c:v>
                </c:pt>
                <c:pt idx="57">
                  <c:v>3.9474522683267566E-2</c:v>
                </c:pt>
                <c:pt idx="58">
                  <c:v>4.1327418445626332E-2</c:v>
                </c:pt>
                <c:pt idx="59">
                  <c:v>4.365579275017769E-2</c:v>
                </c:pt>
                <c:pt idx="60">
                  <c:v>4.5935148648317443E-2</c:v>
                </c:pt>
                <c:pt idx="61">
                  <c:v>4.8209602705816035E-2</c:v>
                </c:pt>
                <c:pt idx="62">
                  <c:v>5.0140927918433373E-2</c:v>
                </c:pt>
                <c:pt idx="63">
                  <c:v>5.264086664542536E-2</c:v>
                </c:pt>
                <c:pt idx="64">
                  <c:v>5.650351707066003E-2</c:v>
                </c:pt>
                <c:pt idx="65">
                  <c:v>6.0150486507683634E-2</c:v>
                </c:pt>
                <c:pt idx="66">
                  <c:v>6.3924903801377414E-2</c:v>
                </c:pt>
                <c:pt idx="67">
                  <c:v>6.8723805789073791E-2</c:v>
                </c:pt>
                <c:pt idx="68">
                  <c:v>7.2365873385456234E-2</c:v>
                </c:pt>
                <c:pt idx="69">
                  <c:v>7.4684444008725273E-2</c:v>
                </c:pt>
                <c:pt idx="70">
                  <c:v>7.8267689517413794E-2</c:v>
                </c:pt>
                <c:pt idx="71">
                  <c:v>8.2292100683806768E-2</c:v>
                </c:pt>
                <c:pt idx="72">
                  <c:v>8.6443959706869924E-2</c:v>
                </c:pt>
                <c:pt idx="73">
                  <c:v>9.1635008945859173E-2</c:v>
                </c:pt>
                <c:pt idx="74">
                  <c:v>9.64143035709909E-2</c:v>
                </c:pt>
                <c:pt idx="75">
                  <c:v>0.1008504693512414</c:v>
                </c:pt>
                <c:pt idx="76">
                  <c:v>0.10497781917109875</c:v>
                </c:pt>
                <c:pt idx="77">
                  <c:v>0.11086002794049166</c:v>
                </c:pt>
                <c:pt idx="78">
                  <c:v>0.11656086860616162</c:v>
                </c:pt>
                <c:pt idx="79">
                  <c:v>0.12339403445993971</c:v>
                </c:pt>
                <c:pt idx="80">
                  <c:v>0.1300654395725595</c:v>
                </c:pt>
                <c:pt idx="81">
                  <c:v>0.13697703487659615</c:v>
                </c:pt>
                <c:pt idx="82">
                  <c:v>0.14394255042768558</c:v>
                </c:pt>
                <c:pt idx="83">
                  <c:v>0.14837381436729491</c:v>
                </c:pt>
                <c:pt idx="84">
                  <c:v>0.15404524398911792</c:v>
                </c:pt>
                <c:pt idx="85">
                  <c:v>0.16148623808239995</c:v>
                </c:pt>
                <c:pt idx="86">
                  <c:v>0.16819195607950785</c:v>
                </c:pt>
                <c:pt idx="87">
                  <c:v>0.17509864954290336</c:v>
                </c:pt>
                <c:pt idx="88">
                  <c:v>0.18200534300629886</c:v>
                </c:pt>
                <c:pt idx="89">
                  <c:v>0.18837283399916668</c:v>
                </c:pt>
                <c:pt idx="90">
                  <c:v>0.19348055194725619</c:v>
                </c:pt>
                <c:pt idx="91">
                  <c:v>0.20200975466287591</c:v>
                </c:pt>
                <c:pt idx="92">
                  <c:v>0.21007818435822651</c:v>
                </c:pt>
                <c:pt idx="93">
                  <c:v>0.21932795764809687</c:v>
                </c:pt>
                <c:pt idx="94">
                  <c:v>0.22802382294551604</c:v>
                </c:pt>
                <c:pt idx="95">
                  <c:v>0.23787652263424916</c:v>
                </c:pt>
                <c:pt idx="96">
                  <c:v>0.24665571922256807</c:v>
                </c:pt>
                <c:pt idx="97">
                  <c:v>0.25385162128379207</c:v>
                </c:pt>
                <c:pt idx="98">
                  <c:v>0.26626798362785226</c:v>
                </c:pt>
                <c:pt idx="99">
                  <c:v>0.27810592877625551</c:v>
                </c:pt>
                <c:pt idx="100">
                  <c:v>0.29172324207740008</c:v>
                </c:pt>
                <c:pt idx="101">
                  <c:v>0.30613465356241271</c:v>
                </c:pt>
                <c:pt idx="102">
                  <c:v>0.32048234111909024</c:v>
                </c:pt>
                <c:pt idx="103">
                  <c:v>0.33249185068993409</c:v>
                </c:pt>
                <c:pt idx="104">
                  <c:v>0.34054067302272001</c:v>
                </c:pt>
                <c:pt idx="105">
                  <c:v>0.34976593710938458</c:v>
                </c:pt>
                <c:pt idx="106">
                  <c:v>0.36794196220680864</c:v>
                </c:pt>
                <c:pt idx="107">
                  <c:v>0.3868728707629715</c:v>
                </c:pt>
                <c:pt idx="108">
                  <c:v>0.40574495723144038</c:v>
                </c:pt>
                <c:pt idx="109">
                  <c:v>0.42511212960466654</c:v>
                </c:pt>
                <c:pt idx="110">
                  <c:v>0.44189603196000099</c:v>
                </c:pt>
                <c:pt idx="111">
                  <c:v>0.45447415504521949</c:v>
                </c:pt>
                <c:pt idx="112">
                  <c:v>0.46874831499227959</c:v>
                </c:pt>
                <c:pt idx="113">
                  <c:v>0.49313497218205438</c:v>
                </c:pt>
                <c:pt idx="114">
                  <c:v>0.51752653121247028</c:v>
                </c:pt>
                <c:pt idx="115">
                  <c:v>0.54238866694443766</c:v>
                </c:pt>
                <c:pt idx="116">
                  <c:v>0.56837332418323083</c:v>
                </c:pt>
                <c:pt idx="117">
                  <c:v>0.58940712237445159</c:v>
                </c:pt>
                <c:pt idx="118">
                  <c:v>0.6061959265704272</c:v>
                </c:pt>
                <c:pt idx="119">
                  <c:v>0.62388666944437632</c:v>
                </c:pt>
                <c:pt idx="120">
                  <c:v>0.64957231440405871</c:v>
                </c:pt>
                <c:pt idx="121">
                  <c:v>0.67592460969093893</c:v>
                </c:pt>
                <c:pt idx="122">
                  <c:v>0.70099752457047626</c:v>
                </c:pt>
                <c:pt idx="123">
                  <c:v>0.72564397931423252</c:v>
                </c:pt>
                <c:pt idx="124">
                  <c:v>0.74447194921693094</c:v>
                </c:pt>
                <c:pt idx="125">
                  <c:v>0.75639812749687507</c:v>
                </c:pt>
                <c:pt idx="126">
                  <c:v>0.77934364353814856</c:v>
                </c:pt>
                <c:pt idx="127">
                  <c:v>0.79917158893164386</c:v>
                </c:pt>
                <c:pt idx="128">
                  <c:v>0.81828876743217083</c:v>
                </c:pt>
                <c:pt idx="129">
                  <c:v>0.83596970662483761</c:v>
                </c:pt>
                <c:pt idx="130">
                  <c:v>0.85276831450209556</c:v>
                </c:pt>
                <c:pt idx="131">
                  <c:v>0.86454253572216366</c:v>
                </c:pt>
                <c:pt idx="132">
                  <c:v>0.87114531506580717</c:v>
                </c:pt>
                <c:pt idx="133">
                  <c:v>0.88078233376632931</c:v>
                </c:pt>
                <c:pt idx="134">
                  <c:v>0.88739981863189632</c:v>
                </c:pt>
                <c:pt idx="135">
                  <c:v>0.89141932795764811</c:v>
                </c:pt>
                <c:pt idx="136">
                  <c:v>0.8926987083649911</c:v>
                </c:pt>
                <c:pt idx="137">
                  <c:v>0.89282125438102011</c:v>
                </c:pt>
                <c:pt idx="138">
                  <c:v>0.99923531285997891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5-2C41-99C3-AE7026B9B0C5}"/>
            </c:ext>
          </c:extLst>
        </c:ser>
        <c:ser>
          <c:idx val="1"/>
          <c:order val="1"/>
          <c:tx>
            <c:strRef>
              <c:f>datosTotalesparaGompertz!$G$9</c:f>
              <c:strCache>
                <c:ptCount val="1"/>
                <c:pt idx="0">
                  <c:v>Penetración (Gompertz)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datosTotalesparaGompertz!$E$10:$E$147</c:f>
              <c:numCache>
                <c:formatCode>General</c:formatCode>
                <c:ptCount val="1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</c:numCache>
            </c:numRef>
          </c:xVal>
          <c:yVal>
            <c:numRef>
              <c:f>datosTotalesparaGompertz!$G$10:$G$148</c:f>
              <c:numCache>
                <c:formatCode>0.00%</c:formatCode>
                <c:ptCount val="139"/>
                <c:pt idx="0">
                  <c:v>3.7957441610687501E-5</c:v>
                </c:pt>
                <c:pt idx="1">
                  <c:v>4.5003420173238117E-5</c:v>
                </c:pt>
                <c:pt idx="2">
                  <c:v>5.3225782343608793E-5</c:v>
                </c:pt>
                <c:pt idx="3">
                  <c:v>6.2797459400984785E-5</c:v>
                </c:pt>
                <c:pt idx="4">
                  <c:v>7.3913011526815887E-5</c:v>
                </c:pt>
                <c:pt idx="5">
                  <c:v>8.6790785625574687E-5</c:v>
                </c:pt>
                <c:pt idx="6">
                  <c:v>1.0167521875213262E-4</c:v>
                </c:pt>
                <c:pt idx="7">
                  <c:v>1.1883928911760645E-4</c:v>
                </c:pt>
                <c:pt idx="8">
                  <c:v>1.3858711577418591E-4</c:v>
                </c:pt>
                <c:pt idx="9">
                  <c:v>1.612567071270583E-4</c:v>
                </c:pt>
                <c:pt idx="10">
                  <c:v>1.872228573919212E-4</c:v>
                </c:pt>
                <c:pt idx="11">
                  <c:v>2.1690018901467792E-4</c:v>
                </c:pt>
                <c:pt idx="12">
                  <c:v>2.5074633790184527E-4</c:v>
                </c:pt>
                <c:pt idx="13">
                  <c:v>2.8926527708309982E-4</c:v>
                </c:pt>
                <c:pt idx="14">
                  <c:v>3.3301077314955215E-4</c:v>
                </c:pt>
                <c:pt idx="15">
                  <c:v>3.8258996849190366E-4</c:v>
                </c:pt>
                <c:pt idx="16">
                  <c:v>4.3866708101181516E-4</c:v>
                </c:pt>
                <c:pt idx="17">
                  <c:v>5.0196721160853297E-4</c:v>
                </c:pt>
                <c:pt idx="18">
                  <c:v>5.7328024836274792E-4</c:v>
                </c:pt>
                <c:pt idx="19">
                  <c:v>6.5346485496312794E-4</c:v>
                </c:pt>
                <c:pt idx="20">
                  <c:v>7.4345252956066195E-4</c:v>
                </c:pt>
                <c:pt idx="21">
                  <c:v>8.4425171890500125E-4</c:v>
                </c:pt>
                <c:pt idx="22">
                  <c:v>9.5695197132866371E-4</c:v>
                </c:pt>
                <c:pt idx="23">
                  <c:v>1.0827281109124566E-3</c:v>
                </c:pt>
                <c:pt idx="24">
                  <c:v>1.2228444140021735E-3</c:v>
                </c:pt>
                <c:pt idx="25">
                  <c:v>1.3786587681650796E-3</c:v>
                </c:pt>
                <c:pt idx="26">
                  <c:v>1.5516267926877446E-3</c:v>
                </c:pt>
                <c:pt idx="27">
                  <c:v>1.7433058988359186E-3</c:v>
                </c:pt>
                <c:pt idx="28">
                  <c:v>1.9553592673337678E-3</c:v>
                </c:pt>
                <c:pt idx="29">
                  <c:v>2.1895597198839881E-3</c:v>
                </c:pt>
                <c:pt idx="30">
                  <c:v>2.4477934610514077E-3</c:v>
                </c:pt>
                <c:pt idx="31">
                  <c:v>2.732063666478829E-3</c:v>
                </c:pt>
                <c:pt idx="32">
                  <c:v>3.0444938932018919E-3</c:v>
                </c:pt>
                <c:pt idx="33">
                  <c:v>3.387331287785361E-3</c:v>
                </c:pt>
                <c:pt idx="34">
                  <c:v>3.7629495681208002E-3</c:v>
                </c:pt>
                <c:pt idx="35">
                  <c:v>4.1738517550074603E-3</c:v>
                </c:pt>
                <c:pt idx="36">
                  <c:v>4.6226726300864279E-3</c:v>
                </c:pt>
                <c:pt idx="37">
                  <c:v>5.1121808973117761E-3</c:v>
                </c:pt>
                <c:pt idx="38">
                  <c:v>5.6452810259206088E-3</c:v>
                </c:pt>
                <c:pt idx="39">
                  <c:v>6.2250147538029637E-3</c:v>
                </c:pt>
                <c:pt idx="40">
                  <c:v>6.8545622312679725E-3</c:v>
                </c:pt>
                <c:pt idx="41">
                  <c:v>7.5372427864491441E-3</c:v>
                </c:pt>
                <c:pt idx="42">
                  <c:v>8.2765152949807793E-3</c:v>
                </c:pt>
                <c:pt idx="43">
                  <c:v>9.0759781381017906E-3</c:v>
                </c:pt>
                <c:pt idx="44">
                  <c:v>9.939368734992092E-3</c:v>
                </c:pt>
                <c:pt idx="45">
                  <c:v>1.0870562636910346E-2</c:v>
                </c:pt>
                <c:pt idx="46">
                  <c:v>1.1873572172567386E-2</c:v>
                </c:pt>
                <c:pt idx="47">
                  <c:v>1.2952544636125139E-2</c:v>
                </c:pt>
                <c:pt idx="48">
                  <c:v>1.4111760011243805E-2</c:v>
                </c:pt>
                <c:pt idx="49">
                  <c:v>1.5355628226694026E-2</c:v>
                </c:pt>
                <c:pt idx="50">
                  <c:v>1.6688685941195609E-2</c:v>
                </c:pt>
                <c:pt idx="51">
                  <c:v>1.8115592857320645E-2</c:v>
                </c:pt>
                <c:pt idx="52">
                  <c:v>1.9641127566496237E-2</c:v>
                </c:pt>
                <c:pt idx="53">
                  <c:v>2.1270182929342837E-2</c:v>
                </c:pt>
                <c:pt idx="54">
                  <c:v>2.3007760997774605E-2</c:v>
                </c:pt>
                <c:pt idx="55">
                  <c:v>2.485896748745493E-2</c:v>
                </c:pt>
                <c:pt idx="56">
                  <c:v>2.6829005811326738E-2</c:v>
                </c:pt>
                <c:pt idx="57">
                  <c:v>2.8923170687012254E-2</c:v>
                </c:pt>
                <c:pt idx="58">
                  <c:v>3.1146841332886949E-2</c:v>
                </c:pt>
                <c:pt idx="59">
                  <c:v>3.3505474269563358E-2</c:v>
                </c:pt>
                <c:pt idx="60">
                  <c:v>3.6004595745363001E-2</c:v>
                </c:pt>
                <c:pt idx="61">
                  <c:v>3.8649793806097531E-2</c:v>
                </c:pt>
                <c:pt idx="62">
                  <c:v>4.1446710031112381E-2</c:v>
                </c:pt>
                <c:pt idx="63">
                  <c:v>4.4401030959059916E-2</c:v>
                </c:pt>
                <c:pt idx="64">
                  <c:v>4.7518479228256888E-2</c:v>
                </c:pt>
                <c:pt idx="65">
                  <c:v>5.0804804457735102E-2</c:v>
                </c:pt>
                <c:pt idx="66">
                  <c:v>5.4265773896209228E-2</c:v>
                </c:pt>
                <c:pt idx="67">
                  <c:v>5.7907162867157511E-2</c:v>
                </c:pt>
                <c:pt idx="68">
                  <c:v>6.1734745039036372E-2</c:v>
                </c:pt>
                <c:pt idx="69">
                  <c:v>6.5754282550324061E-2</c:v>
                </c:pt>
                <c:pt idx="70">
                  <c:v>6.9971516019615029E-2</c:v>
                </c:pt>
                <c:pt idx="71">
                  <c:v>7.439215447135826E-2</c:v>
                </c:pt>
                <c:pt idx="72">
                  <c:v>7.9021865208058373E-2</c:v>
                </c:pt>
                <c:pt idx="73">
                  <c:v>8.3866263659829798E-2</c:v>
                </c:pt>
                <c:pt idx="74">
                  <c:v>8.8930903242128559E-2</c:v>
                </c:pt>
                <c:pt idx="75">
                  <c:v>9.4221265252266595E-2</c:v>
                </c:pt>
                <c:pt idx="76">
                  <c:v>9.9742748834965048E-2</c:v>
                </c:pt>
                <c:pt idx="77">
                  <c:v>0.10550066104672033</c:v>
                </c:pt>
                <c:pt idx="78">
                  <c:v>0.1115002070481393</c:v>
                </c:pt>
                <c:pt idx="79">
                  <c:v>0.11774648045267155</c:v>
                </c:pt>
                <c:pt idx="80">
                  <c:v>0.12424445385931823</c:v>
                </c:pt>
                <c:pt idx="81">
                  <c:v>0.1309989695959442</c:v>
                </c:pt>
                <c:pt idx="82">
                  <c:v>0.13801473069876585</c:v>
                </c:pt>
                <c:pt idx="83">
                  <c:v>0.14529629215244691</c:v>
                </c:pt>
                <c:pt idx="84">
                  <c:v>0.15284805241400848</c:v>
                </c:pt>
                <c:pt idx="85">
                  <c:v>0.16067424524245832</c:v>
                </c:pt>
                <c:pt idx="86">
                  <c:v>0.1687789318546852</c:v>
                </c:pt>
                <c:pt idx="87">
                  <c:v>0.17716599342674041</c:v>
                </c:pt>
                <c:pt idx="88">
                  <c:v>0.18583912395816254</c:v>
                </c:pt>
                <c:pt idx="89">
                  <c:v>0.19480182351549544</c:v>
                </c:pt>
                <c:pt idx="90">
                  <c:v>0.20405739186961419</c:v>
                </c:pt>
                <c:pt idx="91">
                  <c:v>0.21360892253991554</c:v>
                </c:pt>
                <c:pt idx="92">
                  <c:v>0.22345929725685559</c:v>
                </c:pt>
                <c:pt idx="93">
                  <c:v>0.23361118085274463</c:v>
                </c:pt>
                <c:pt idx="94">
                  <c:v>0.24406701658913535</c:v>
                </c:pt>
                <c:pt idx="95">
                  <c:v>0.2548290219275679</c:v>
                </c:pt>
                <c:pt idx="96">
                  <c:v>0.26589918474889701</c:v>
                </c:pt>
                <c:pt idx="97">
                  <c:v>0.27727926002489273</c:v>
                </c:pt>
                <c:pt idx="98">
                  <c:v>0.28897076694431811</c:v>
                </c:pt>
                <c:pt idx="99">
                  <c:v>0.30097498649421606</c:v>
                </c:pt>
                <c:pt idx="100">
                  <c:v>0.3132929594957255</c:v>
                </c:pt>
                <c:pt idx="101">
                  <c:v>0.32592548509236985</c:v>
                </c:pt>
                <c:pt idx="102">
                  <c:v>0.33887311968742911</c:v>
                </c:pt>
                <c:pt idx="103">
                  <c:v>0.3521361763257414</c:v>
                </c:pt>
                <c:pt idx="104">
                  <c:v>0.36571472451406328</c:v>
                </c:pt>
                <c:pt idx="105">
                  <c:v>0.37960859047295598</c:v>
                </c:pt>
                <c:pt idx="106">
                  <c:v>0.39381735781208449</c:v>
                </c:pt>
                <c:pt idx="107">
                  <c:v>0.40834036861977696</c:v>
                </c:pt>
                <c:pt idx="108">
                  <c:v>0.4231767249567383</c:v>
                </c:pt>
                <c:pt idx="109">
                  <c:v>0.43832529074291754</c:v>
                </c:pt>
                <c:pt idx="110">
                  <c:v>0.45378469402569838</c:v>
                </c:pt>
                <c:pt idx="111">
                  <c:v>0.46955332961684082</c:v>
                </c:pt>
                <c:pt idx="112">
                  <c:v>0.4856293620849011</c:v>
                </c:pt>
                <c:pt idx="113">
                  <c:v>0.50201072908924937</c:v>
                </c:pt>
                <c:pt idx="114">
                  <c:v>0.51869514504126368</c:v>
                </c:pt>
                <c:pt idx="115">
                  <c:v>0.53568010507778385</c:v>
                </c:pt>
                <c:pt idx="116">
                  <c:v>0.55296288933151616</c:v>
                </c:pt>
                <c:pt idx="117">
                  <c:v>0.57054056748271531</c:v>
                </c:pt>
                <c:pt idx="118">
                  <c:v>0.58841000357620976</c:v>
                </c:pt>
                <c:pt idx="119">
                  <c:v>0.60656786108759386</c:v>
                </c:pt>
                <c:pt idx="120">
                  <c:v>0.62501060822227206</c:v>
                </c:pt>
                <c:pt idx="121">
                  <c:v>0.64373452343092741</c:v>
                </c:pt>
                <c:pt idx="122">
                  <c:v>0.66273570112495106</c:v>
                </c:pt>
                <c:pt idx="123">
                  <c:v>0.68201005757536715</c:v>
                </c:pt>
                <c:pt idx="124">
                  <c:v>0.70155333697886468</c:v>
                </c:pt>
                <c:pt idx="125">
                  <c:v>0.72136111767464184</c:v>
                </c:pt>
                <c:pt idx="126">
                  <c:v>0.74142881849593278</c:v>
                </c:pt>
                <c:pt idx="127">
                  <c:v>0.76175170524027713</c:v>
                </c:pt>
                <c:pt idx="128">
                  <c:v>0.78232489724284648</c:v>
                </c:pt>
                <c:pt idx="129">
                  <c:v>0.80314337403739344</c:v>
                </c:pt>
                <c:pt idx="130">
                  <c:v>0.8242019820897224</c:v>
                </c:pt>
                <c:pt idx="131">
                  <c:v>0.84549544158891743</c:v>
                </c:pt>
                <c:pt idx="132">
                  <c:v>0.86701835328192389</c:v>
                </c:pt>
                <c:pt idx="133">
                  <c:v>0.88876520533749548</c:v>
                </c:pt>
                <c:pt idx="134">
                  <c:v>0.91073038022592923</c:v>
                </c:pt>
                <c:pt idx="135">
                  <c:v>0.93290816160146117</c:v>
                </c:pt>
                <c:pt idx="136">
                  <c:v>0.95529274117465168</c:v>
                </c:pt>
                <c:pt idx="137">
                  <c:v>0.97787822556257031</c:v>
                </c:pt>
                <c:pt idx="138">
                  <c:v>1.0006586431050914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5-2C41-99C3-AE7026B9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53151"/>
        <c:axId val="1660508239"/>
      </c:scatterChart>
      <c:valAx>
        <c:axId val="173015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0508239"/>
        <c:crosses val="autoZero"/>
        <c:crossBetween val="midCat"/>
      </c:valAx>
      <c:valAx>
        <c:axId val="16605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15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2</xdr:row>
      <xdr:rowOff>63500</xdr:rowOff>
    </xdr:from>
    <xdr:to>
      <xdr:col>18</xdr:col>
      <xdr:colOff>304800</xdr:colOff>
      <xdr:row>57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0150C4-CD10-5642-A5D8-2B06F91A2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5"/>
  <sheetViews>
    <sheetView tabSelected="1" zoomScaleNormal="100" workbookViewId="0">
      <selection activeCell="T36" sqref="T36"/>
    </sheetView>
  </sheetViews>
  <sheetFormatPr baseColWidth="10" defaultColWidth="11.5" defaultRowHeight="13" x14ac:dyDescent="0.15"/>
  <cols>
    <col min="1" max="1" width="4.5" customWidth="1"/>
    <col min="2" max="2" width="18.33203125" customWidth="1"/>
    <col min="3" max="3" width="21.6640625" customWidth="1"/>
    <col min="4" max="4" width="11.33203125" customWidth="1"/>
    <col min="5" max="5" width="10.6640625" customWidth="1"/>
    <col min="6" max="6" width="22.33203125" style="1" customWidth="1"/>
    <col min="7" max="7" width="21.83203125" customWidth="1"/>
    <col min="8" max="8" width="12.33203125" bestFit="1" customWidth="1"/>
  </cols>
  <sheetData>
    <row r="1" spans="1:8" x14ac:dyDescent="0.15">
      <c r="E1" s="2" t="s">
        <v>0</v>
      </c>
      <c r="F1" s="3" t="s">
        <v>1</v>
      </c>
      <c r="G1" s="4" t="s">
        <v>2</v>
      </c>
      <c r="H1" s="5"/>
    </row>
    <row r="2" spans="1:8" x14ac:dyDescent="0.15"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15">
      <c r="E3" s="6"/>
      <c r="F3" s="7" t="s">
        <v>7</v>
      </c>
      <c r="G3" s="8" t="s">
        <v>8</v>
      </c>
      <c r="H3" s="9" t="s">
        <v>9</v>
      </c>
    </row>
    <row r="4" spans="1:8" x14ac:dyDescent="0.15">
      <c r="E4" s="10"/>
      <c r="F4" s="11" t="s">
        <v>10</v>
      </c>
      <c r="G4" s="12" t="s">
        <v>11</v>
      </c>
      <c r="H4" s="13"/>
    </row>
    <row r="5" spans="1:8" x14ac:dyDescent="0.15">
      <c r="E5" s="14" t="s">
        <v>12</v>
      </c>
      <c r="F5" s="15" t="s">
        <v>13</v>
      </c>
      <c r="G5" s="16" t="s">
        <v>14</v>
      </c>
      <c r="H5" s="17"/>
    </row>
    <row r="6" spans="1:8" x14ac:dyDescent="0.15">
      <c r="E6" s="18">
        <v>4.7879484023398735</v>
      </c>
      <c r="F6" s="19">
        <v>1.4603412383244873E-2</v>
      </c>
      <c r="G6" s="20">
        <v>11.917924721386127</v>
      </c>
      <c r="H6" s="21">
        <v>6.1000000000000004E-3</v>
      </c>
    </row>
    <row r="9" spans="1:8" x14ac:dyDescent="0.15">
      <c r="B9" t="s">
        <v>15</v>
      </c>
      <c r="C9" t="s">
        <v>16</v>
      </c>
      <c r="D9" t="s">
        <v>17</v>
      </c>
      <c r="E9" t="s">
        <v>18</v>
      </c>
      <c r="F9" s="1" t="s">
        <v>19</v>
      </c>
      <c r="G9" t="s">
        <v>158</v>
      </c>
    </row>
    <row r="10" spans="1:8" x14ac:dyDescent="0.15">
      <c r="A10">
        <v>0</v>
      </c>
      <c r="B10" s="22" t="s">
        <v>20</v>
      </c>
      <c r="C10">
        <v>1</v>
      </c>
      <c r="D10">
        <v>1</v>
      </c>
      <c r="E10">
        <v>1</v>
      </c>
      <c r="F10" s="23">
        <f>D10/$D$150</f>
        <v>4.9018406411607556E-6</v>
      </c>
      <c r="G10" s="24">
        <f>$E$6*EXP(-$G$6*EXP(-$F$6*E10))</f>
        <v>3.7957441610687501E-5</v>
      </c>
      <c r="H10">
        <f>(F10-G10)^2</f>
        <v>1.0926727554565777E-9</v>
      </c>
    </row>
    <row r="11" spans="1:8" x14ac:dyDescent="0.15">
      <c r="A11">
        <v>1</v>
      </c>
      <c r="B11" s="22" t="s">
        <v>21</v>
      </c>
      <c r="C11">
        <v>0</v>
      </c>
      <c r="D11">
        <v>1</v>
      </c>
      <c r="E11">
        <v>2</v>
      </c>
      <c r="F11" s="23">
        <f t="shared" ref="F11:F74" si="0">D11/$D$150</f>
        <v>4.9018406411607556E-6</v>
      </c>
      <c r="G11" s="24">
        <f t="shared" ref="G11:G74" si="1">$E$6*EXP(-$G$6*EXP(-$F$6*E11))</f>
        <v>4.5003420173238117E-5</v>
      </c>
      <c r="H11">
        <f t="shared" ref="H11:H74" si="2">(F11-G11)^2</f>
        <v>1.6081366809675262E-9</v>
      </c>
    </row>
    <row r="12" spans="1:8" x14ac:dyDescent="0.15">
      <c r="A12">
        <v>2</v>
      </c>
      <c r="B12" s="22" t="s">
        <v>22</v>
      </c>
      <c r="C12">
        <v>0</v>
      </c>
      <c r="D12">
        <v>1</v>
      </c>
      <c r="E12">
        <v>3</v>
      </c>
      <c r="F12" s="23">
        <f t="shared" si="0"/>
        <v>4.9018406411607556E-6</v>
      </c>
      <c r="G12" s="24">
        <f t="shared" si="1"/>
        <v>5.3225782343608793E-5</v>
      </c>
      <c r="H12">
        <f t="shared" si="2"/>
        <v>2.3352033416615969E-9</v>
      </c>
    </row>
    <row r="13" spans="1:8" x14ac:dyDescent="0.15">
      <c r="A13">
        <v>3</v>
      </c>
      <c r="B13" s="22" t="s">
        <v>23</v>
      </c>
      <c r="C13">
        <v>0</v>
      </c>
      <c r="D13">
        <v>1</v>
      </c>
      <c r="E13">
        <v>4</v>
      </c>
      <c r="F13" s="23">
        <f t="shared" si="0"/>
        <v>4.9018406411607556E-6</v>
      </c>
      <c r="G13" s="24">
        <f t="shared" si="1"/>
        <v>6.2797459400984785E-5</v>
      </c>
      <c r="H13">
        <f t="shared" si="2"/>
        <v>3.3519026715828884E-9</v>
      </c>
    </row>
    <row r="14" spans="1:8" x14ac:dyDescent="0.15">
      <c r="A14">
        <v>4</v>
      </c>
      <c r="B14" s="22" t="s">
        <v>24</v>
      </c>
      <c r="C14">
        <v>1</v>
      </c>
      <c r="D14">
        <v>2</v>
      </c>
      <c r="E14">
        <v>5</v>
      </c>
      <c r="F14" s="23">
        <f t="shared" si="0"/>
        <v>9.8036812823215112E-6</v>
      </c>
      <c r="G14" s="24">
        <f t="shared" si="1"/>
        <v>7.3913011526815887E-5</v>
      </c>
      <c r="H14">
        <f t="shared" si="2"/>
        <v>4.1100062243976421E-9</v>
      </c>
    </row>
    <row r="15" spans="1:8" x14ac:dyDescent="0.15">
      <c r="A15">
        <v>5</v>
      </c>
      <c r="B15" s="22" t="s">
        <v>25</v>
      </c>
      <c r="C15">
        <v>1</v>
      </c>
      <c r="D15">
        <v>3</v>
      </c>
      <c r="E15">
        <v>6</v>
      </c>
      <c r="F15" s="23">
        <f t="shared" si="0"/>
        <v>1.4705521923482268E-5</v>
      </c>
      <c r="G15" s="24">
        <f t="shared" si="1"/>
        <v>8.6790785625574687E-5</v>
      </c>
      <c r="H15">
        <f t="shared" si="2"/>
        <v>5.1962852430002022E-9</v>
      </c>
    </row>
    <row r="16" spans="1:8" x14ac:dyDescent="0.15">
      <c r="A16">
        <v>6</v>
      </c>
      <c r="B16" s="22" t="s">
        <v>26</v>
      </c>
      <c r="C16">
        <v>2</v>
      </c>
      <c r="D16">
        <v>5</v>
      </c>
      <c r="E16">
        <v>7</v>
      </c>
      <c r="F16" s="23">
        <f t="shared" si="0"/>
        <v>2.4509203205803779E-5</v>
      </c>
      <c r="G16" s="24">
        <f t="shared" si="1"/>
        <v>1.0167521875213262E-4</v>
      </c>
      <c r="H16">
        <f t="shared" si="2"/>
        <v>5.9545939552962652E-9</v>
      </c>
    </row>
    <row r="17" spans="1:8" x14ac:dyDescent="0.15">
      <c r="A17">
        <v>7</v>
      </c>
      <c r="B17" s="22" t="s">
        <v>27</v>
      </c>
      <c r="C17">
        <v>3</v>
      </c>
      <c r="D17">
        <v>8</v>
      </c>
      <c r="E17">
        <v>8</v>
      </c>
      <c r="F17" s="23">
        <f t="shared" si="0"/>
        <v>3.9214725129286045E-5</v>
      </c>
      <c r="G17" s="24">
        <f t="shared" si="1"/>
        <v>1.1883928911760645E-4</v>
      </c>
      <c r="H17">
        <f t="shared" si="2"/>
        <v>6.3400711903301316E-9</v>
      </c>
    </row>
    <row r="18" spans="1:8" x14ac:dyDescent="0.15">
      <c r="A18">
        <v>8</v>
      </c>
      <c r="B18" s="22" t="s">
        <v>28</v>
      </c>
      <c r="C18">
        <v>4</v>
      </c>
      <c r="D18">
        <v>12</v>
      </c>
      <c r="E18">
        <v>9</v>
      </c>
      <c r="F18" s="23">
        <f t="shared" si="0"/>
        <v>5.882208769392907E-5</v>
      </c>
      <c r="G18" s="24">
        <f t="shared" si="1"/>
        <v>1.3858711577418591E-4</v>
      </c>
      <c r="H18">
        <f t="shared" si="2"/>
        <v>6.3624597046441636E-9</v>
      </c>
    </row>
    <row r="19" spans="1:8" x14ac:dyDescent="0.15">
      <c r="A19">
        <v>9</v>
      </c>
      <c r="B19" s="22" t="s">
        <v>29</v>
      </c>
      <c r="C19">
        <v>8</v>
      </c>
      <c r="D19">
        <v>20</v>
      </c>
      <c r="E19">
        <v>10</v>
      </c>
      <c r="F19" s="23">
        <f t="shared" si="0"/>
        <v>9.8036812823215115E-5</v>
      </c>
      <c r="G19" s="24">
        <f t="shared" si="1"/>
        <v>1.612567071270583E-4</v>
      </c>
      <c r="H19">
        <f t="shared" si="2"/>
        <v>3.9967550357891039E-9</v>
      </c>
    </row>
    <row r="20" spans="1:8" x14ac:dyDescent="0.15">
      <c r="A20">
        <v>10</v>
      </c>
      <c r="B20" s="22" t="s">
        <v>30</v>
      </c>
      <c r="C20">
        <v>11</v>
      </c>
      <c r="D20">
        <v>31</v>
      </c>
      <c r="E20">
        <v>11</v>
      </c>
      <c r="F20" s="23">
        <f t="shared" si="0"/>
        <v>1.5195705987598344E-4</v>
      </c>
      <c r="G20" s="24">
        <f t="shared" si="1"/>
        <v>1.872228573919212E-4</v>
      </c>
      <c r="H20">
        <f t="shared" si="2"/>
        <v>1.2436764744351222E-9</v>
      </c>
    </row>
    <row r="21" spans="1:8" x14ac:dyDescent="0.15">
      <c r="A21">
        <v>11</v>
      </c>
      <c r="B21" s="22" t="s">
        <v>31</v>
      </c>
      <c r="C21">
        <v>13</v>
      </c>
      <c r="D21">
        <v>44</v>
      </c>
      <c r="E21">
        <v>12</v>
      </c>
      <c r="F21" s="23">
        <f t="shared" si="0"/>
        <v>2.1568098821107327E-4</v>
      </c>
      <c r="G21" s="24">
        <f t="shared" si="1"/>
        <v>2.1690018901467792E-4</v>
      </c>
      <c r="H21">
        <f t="shared" si="2"/>
        <v>1.4864505995102244E-12</v>
      </c>
    </row>
    <row r="22" spans="1:8" x14ac:dyDescent="0.15">
      <c r="A22">
        <v>12</v>
      </c>
      <c r="B22" s="22" t="s">
        <v>32</v>
      </c>
      <c r="C22">
        <v>20</v>
      </c>
      <c r="D22">
        <v>64</v>
      </c>
      <c r="E22">
        <v>13</v>
      </c>
      <c r="F22" s="23">
        <f t="shared" si="0"/>
        <v>3.1371780103428836E-4</v>
      </c>
      <c r="G22" s="24">
        <f t="shared" si="1"/>
        <v>2.5074633790184527E-4</v>
      </c>
      <c r="H22">
        <f t="shared" si="2"/>
        <v>3.9654051690406385E-9</v>
      </c>
    </row>
    <row r="23" spans="1:8" x14ac:dyDescent="0.15">
      <c r="A23">
        <v>13</v>
      </c>
      <c r="B23" s="22" t="s">
        <v>33</v>
      </c>
      <c r="C23">
        <v>19</v>
      </c>
      <c r="D23">
        <v>83</v>
      </c>
      <c r="E23">
        <v>14</v>
      </c>
      <c r="F23" s="23">
        <f t="shared" si="0"/>
        <v>4.0685277321634276E-4</v>
      </c>
      <c r="G23" s="24">
        <f t="shared" si="1"/>
        <v>2.8926527708309982E-4</v>
      </c>
      <c r="H23">
        <f t="shared" si="2"/>
        <v>1.3826819246885423E-8</v>
      </c>
    </row>
    <row r="24" spans="1:8" x14ac:dyDescent="0.15">
      <c r="A24">
        <v>14</v>
      </c>
      <c r="B24" s="22" t="s">
        <v>34</v>
      </c>
      <c r="C24">
        <v>29</v>
      </c>
      <c r="D24">
        <v>112</v>
      </c>
      <c r="E24">
        <v>15</v>
      </c>
      <c r="F24" s="23">
        <f t="shared" si="0"/>
        <v>5.4900615181000467E-4</v>
      </c>
      <c r="G24" s="24">
        <f t="shared" si="1"/>
        <v>3.3301077314955215E-4</v>
      </c>
      <c r="H24">
        <f t="shared" si="2"/>
        <v>4.6654003602672266E-8</v>
      </c>
    </row>
    <row r="25" spans="1:8" x14ac:dyDescent="0.15">
      <c r="A25">
        <v>15</v>
      </c>
      <c r="B25" s="22" t="s">
        <v>35</v>
      </c>
      <c r="C25">
        <v>42</v>
      </c>
      <c r="D25">
        <v>154</v>
      </c>
      <c r="E25">
        <v>16</v>
      </c>
      <c r="F25" s="23">
        <f t="shared" si="0"/>
        <v>7.5488345873875643E-4</v>
      </c>
      <c r="G25" s="24">
        <f t="shared" si="1"/>
        <v>3.8258996849190366E-4</v>
      </c>
      <c r="H25">
        <f t="shared" si="2"/>
        <v>1.3860244288018346E-7</v>
      </c>
    </row>
    <row r="26" spans="1:8" x14ac:dyDescent="0.15">
      <c r="A26">
        <v>16</v>
      </c>
      <c r="B26" s="22" t="s">
        <v>36</v>
      </c>
      <c r="C26">
        <v>44</v>
      </c>
      <c r="D26">
        <v>198</v>
      </c>
      <c r="E26">
        <v>17</v>
      </c>
      <c r="F26" s="23">
        <f t="shared" si="0"/>
        <v>9.7056444694982962E-4</v>
      </c>
      <c r="G26" s="24">
        <f t="shared" si="1"/>
        <v>4.3866708101181516E-4</v>
      </c>
      <c r="H26">
        <f t="shared" si="2"/>
        <v>2.8291480789179801E-7</v>
      </c>
    </row>
    <row r="27" spans="1:8" x14ac:dyDescent="0.15">
      <c r="A27">
        <v>17</v>
      </c>
      <c r="B27" s="22" t="s">
        <v>37</v>
      </c>
      <c r="C27">
        <v>69</v>
      </c>
      <c r="D27">
        <v>267</v>
      </c>
      <c r="E27">
        <v>18</v>
      </c>
      <c r="F27" s="23">
        <f t="shared" si="0"/>
        <v>1.3087914511899219E-3</v>
      </c>
      <c r="G27" s="24">
        <f t="shared" si="1"/>
        <v>5.0196721160853297E-4</v>
      </c>
      <c r="H27">
        <f t="shared" si="2"/>
        <v>6.5096535357608647E-7</v>
      </c>
    </row>
    <row r="28" spans="1:8" x14ac:dyDescent="0.15">
      <c r="A28">
        <v>18</v>
      </c>
      <c r="B28" s="22" t="s">
        <v>38</v>
      </c>
      <c r="C28">
        <v>78</v>
      </c>
      <c r="D28">
        <v>345</v>
      </c>
      <c r="E28">
        <v>19</v>
      </c>
      <c r="F28" s="23">
        <f t="shared" si="0"/>
        <v>1.6911350212004607E-3</v>
      </c>
      <c r="G28" s="24">
        <f t="shared" si="1"/>
        <v>5.7328024836274792E-4</v>
      </c>
      <c r="H28">
        <f t="shared" si="2"/>
        <v>1.2495992931560545E-6</v>
      </c>
    </row>
    <row r="29" spans="1:8" x14ac:dyDescent="0.15">
      <c r="A29">
        <v>19</v>
      </c>
      <c r="B29" s="22" t="s">
        <v>39</v>
      </c>
      <c r="C29">
        <v>80</v>
      </c>
      <c r="D29">
        <v>425</v>
      </c>
      <c r="E29">
        <v>20</v>
      </c>
      <c r="F29" s="23">
        <f t="shared" si="0"/>
        <v>2.0832822724933214E-3</v>
      </c>
      <c r="G29" s="24">
        <f t="shared" si="1"/>
        <v>6.5346485496312794E-4</v>
      </c>
      <c r="H29">
        <f t="shared" si="2"/>
        <v>2.0443778474727118E-6</v>
      </c>
    </row>
    <row r="30" spans="1:8" x14ac:dyDescent="0.15">
      <c r="A30">
        <v>20</v>
      </c>
      <c r="B30" s="22" t="s">
        <v>40</v>
      </c>
      <c r="C30">
        <v>82</v>
      </c>
      <c r="D30">
        <v>507</v>
      </c>
      <c r="E30">
        <v>21</v>
      </c>
      <c r="F30" s="23">
        <f t="shared" si="0"/>
        <v>2.4852332050685033E-3</v>
      </c>
      <c r="G30" s="24">
        <f t="shared" si="1"/>
        <v>7.4345252956066195E-4</v>
      </c>
      <c r="H30">
        <f t="shared" si="2"/>
        <v>3.033799921572552E-6</v>
      </c>
    </row>
    <row r="31" spans="1:8" x14ac:dyDescent="0.15">
      <c r="A31">
        <v>21</v>
      </c>
      <c r="B31" s="22" t="s">
        <v>41</v>
      </c>
      <c r="C31">
        <v>94</v>
      </c>
      <c r="D31">
        <v>601</v>
      </c>
      <c r="E31">
        <v>22</v>
      </c>
      <c r="F31" s="23">
        <f t="shared" si="0"/>
        <v>2.9460062253376142E-3</v>
      </c>
      <c r="G31" s="24">
        <f t="shared" si="1"/>
        <v>8.4425171890500125E-4</v>
      </c>
      <c r="H31">
        <f t="shared" si="2"/>
        <v>4.4173720053097958E-6</v>
      </c>
    </row>
    <row r="32" spans="1:8" x14ac:dyDescent="0.15">
      <c r="A32">
        <v>22</v>
      </c>
      <c r="B32" s="22" t="s">
        <v>42</v>
      </c>
      <c r="C32">
        <v>141</v>
      </c>
      <c r="D32">
        <v>742</v>
      </c>
      <c r="E32">
        <v>23</v>
      </c>
      <c r="F32" s="23">
        <f t="shared" si="0"/>
        <v>3.6371657557412807E-3</v>
      </c>
      <c r="G32" s="24">
        <f t="shared" si="1"/>
        <v>9.5695197132866371E-4</v>
      </c>
      <c r="H32">
        <f t="shared" si="2"/>
        <v>7.1835459301554029E-6</v>
      </c>
    </row>
    <row r="33" spans="1:8" x14ac:dyDescent="0.15">
      <c r="A33">
        <v>23</v>
      </c>
      <c r="B33" s="22" t="s">
        <v>43</v>
      </c>
      <c r="C33">
        <v>163</v>
      </c>
      <c r="D33">
        <v>905</v>
      </c>
      <c r="E33">
        <v>24</v>
      </c>
      <c r="F33" s="23">
        <f t="shared" si="0"/>
        <v>4.4361657802504837E-3</v>
      </c>
      <c r="G33" s="24">
        <f t="shared" si="1"/>
        <v>1.0827281109124566E-3</v>
      </c>
      <c r="H33">
        <f t="shared" si="2"/>
        <v>1.124554420213526E-5</v>
      </c>
    </row>
    <row r="34" spans="1:8" x14ac:dyDescent="0.15">
      <c r="A34">
        <v>24</v>
      </c>
      <c r="B34" s="22" t="s">
        <v>44</v>
      </c>
      <c r="C34">
        <v>159</v>
      </c>
      <c r="D34">
        <v>1064</v>
      </c>
      <c r="E34">
        <v>25</v>
      </c>
      <c r="F34" s="23">
        <f t="shared" si="0"/>
        <v>5.2155584421950439E-3</v>
      </c>
      <c r="G34" s="24">
        <f t="shared" si="1"/>
        <v>1.2228444140021735E-3</v>
      </c>
      <c r="H34">
        <f t="shared" si="2"/>
        <v>1.5941765310928137E-5</v>
      </c>
    </row>
    <row r="35" spans="1:8" x14ac:dyDescent="0.15">
      <c r="A35">
        <v>25</v>
      </c>
      <c r="B35" s="22" t="s">
        <v>45</v>
      </c>
      <c r="C35">
        <v>160</v>
      </c>
      <c r="D35">
        <v>1224</v>
      </c>
      <c r="E35">
        <v>26</v>
      </c>
      <c r="F35" s="23">
        <f t="shared" si="0"/>
        <v>5.9998529447807649E-3</v>
      </c>
      <c r="G35" s="24">
        <f t="shared" si="1"/>
        <v>1.3786587681650796E-3</v>
      </c>
      <c r="H35">
        <f t="shared" si="2"/>
        <v>2.1355435617986718E-5</v>
      </c>
    </row>
    <row r="36" spans="1:8" x14ac:dyDescent="0.15">
      <c r="A36">
        <v>26</v>
      </c>
      <c r="B36" s="22" t="s">
        <v>46</v>
      </c>
      <c r="C36">
        <v>166</v>
      </c>
      <c r="D36">
        <v>1390</v>
      </c>
      <c r="E36">
        <v>27</v>
      </c>
      <c r="F36" s="23">
        <f t="shared" si="0"/>
        <v>6.8135584912134509E-3</v>
      </c>
      <c r="G36" s="24">
        <f t="shared" si="1"/>
        <v>1.5516267926877446E-3</v>
      </c>
      <c r="H36">
        <f t="shared" si="2"/>
        <v>2.7687925199949623E-5</v>
      </c>
    </row>
    <row r="37" spans="1:8" x14ac:dyDescent="0.15">
      <c r="A37">
        <v>27</v>
      </c>
      <c r="B37" s="22" t="s">
        <v>47</v>
      </c>
      <c r="C37">
        <v>138</v>
      </c>
      <c r="D37">
        <v>1528</v>
      </c>
      <c r="E37">
        <v>28</v>
      </c>
      <c r="F37" s="23">
        <f t="shared" si="0"/>
        <v>7.4900124996936353E-3</v>
      </c>
      <c r="G37" s="24">
        <f t="shared" si="1"/>
        <v>1.7433058988359186E-3</v>
      </c>
      <c r="H37">
        <f t="shared" si="2"/>
        <v>3.3024636756341652E-5</v>
      </c>
    </row>
    <row r="38" spans="1:8" x14ac:dyDescent="0.15">
      <c r="A38">
        <v>28</v>
      </c>
      <c r="B38" s="22" t="s">
        <v>48</v>
      </c>
      <c r="C38">
        <v>194</v>
      </c>
      <c r="D38">
        <v>1722</v>
      </c>
      <c r="E38">
        <v>29</v>
      </c>
      <c r="F38" s="23">
        <f t="shared" si="0"/>
        <v>8.4409695840788213E-3</v>
      </c>
      <c r="G38" s="24">
        <f t="shared" si="1"/>
        <v>1.9553592673337678E-3</v>
      </c>
      <c r="H38">
        <f t="shared" si="2"/>
        <v>4.206314118066987E-5</v>
      </c>
    </row>
    <row r="39" spans="1:8" x14ac:dyDescent="0.15">
      <c r="A39">
        <v>29</v>
      </c>
      <c r="B39" s="22" t="s">
        <v>49</v>
      </c>
      <c r="C39">
        <v>190</v>
      </c>
      <c r="D39">
        <v>1912</v>
      </c>
      <c r="E39">
        <v>30</v>
      </c>
      <c r="F39" s="23">
        <f t="shared" si="0"/>
        <v>9.3723193058993653E-3</v>
      </c>
      <c r="G39" s="24">
        <f t="shared" si="1"/>
        <v>2.1895597198839881E-3</v>
      </c>
      <c r="H39">
        <f t="shared" si="2"/>
        <v>5.159203527049579E-5</v>
      </c>
    </row>
    <row r="40" spans="1:8" x14ac:dyDescent="0.15">
      <c r="A40">
        <v>30</v>
      </c>
      <c r="B40" s="22" t="s">
        <v>50</v>
      </c>
      <c r="C40">
        <v>195</v>
      </c>
      <c r="D40">
        <v>2107</v>
      </c>
      <c r="E40">
        <v>31</v>
      </c>
      <c r="F40" s="23">
        <f t="shared" si="0"/>
        <v>1.0328178230925713E-2</v>
      </c>
      <c r="G40" s="24">
        <f t="shared" si="1"/>
        <v>2.4477934610514077E-3</v>
      </c>
      <c r="H40">
        <f t="shared" si="2"/>
        <v>6.2100464121266909E-5</v>
      </c>
    </row>
    <row r="41" spans="1:8" x14ac:dyDescent="0.15">
      <c r="A41">
        <v>31</v>
      </c>
      <c r="B41" s="22" t="s">
        <v>51</v>
      </c>
      <c r="C41">
        <v>166</v>
      </c>
      <c r="D41">
        <v>2273</v>
      </c>
      <c r="E41">
        <v>32</v>
      </c>
      <c r="F41" s="23">
        <f t="shared" si="0"/>
        <v>1.1141883777358398E-2</v>
      </c>
      <c r="G41" s="24">
        <f t="shared" si="1"/>
        <v>2.732063666478829E-3</v>
      </c>
      <c r="H41">
        <f t="shared" si="2"/>
        <v>7.0725074297354454E-5</v>
      </c>
    </row>
    <row r="42" spans="1:8" x14ac:dyDescent="0.15">
      <c r="A42">
        <v>32</v>
      </c>
      <c r="B42" s="22" t="s">
        <v>52</v>
      </c>
      <c r="C42">
        <v>187</v>
      </c>
      <c r="D42">
        <v>2460</v>
      </c>
      <c r="E42">
        <v>33</v>
      </c>
      <c r="F42" s="23">
        <f t="shared" si="0"/>
        <v>1.205852797725546E-2</v>
      </c>
      <c r="G42" s="24">
        <f t="shared" si="1"/>
        <v>3.0444938932018919E-3</v>
      </c>
      <c r="H42">
        <f t="shared" si="2"/>
        <v>8.1252810468479452E-5</v>
      </c>
    </row>
    <row r="43" spans="1:8" x14ac:dyDescent="0.15">
      <c r="A43">
        <v>33</v>
      </c>
      <c r="B43" s="22" t="s">
        <v>53</v>
      </c>
      <c r="C43">
        <v>160</v>
      </c>
      <c r="D43">
        <v>2620</v>
      </c>
      <c r="E43">
        <v>34</v>
      </c>
      <c r="F43" s="23">
        <f t="shared" si="0"/>
        <v>1.2842822479841181E-2</v>
      </c>
      <c r="G43" s="24">
        <f t="shared" si="1"/>
        <v>3.387331287785361E-3</v>
      </c>
      <c r="H43">
        <f t="shared" si="2"/>
        <v>8.9406313683045174E-5</v>
      </c>
    </row>
    <row r="44" spans="1:8" x14ac:dyDescent="0.15">
      <c r="A44">
        <v>34</v>
      </c>
      <c r="B44" s="22" t="s">
        <v>54</v>
      </c>
      <c r="C44">
        <v>101</v>
      </c>
      <c r="D44">
        <v>2721</v>
      </c>
      <c r="E44">
        <v>35</v>
      </c>
      <c r="F44" s="23">
        <f t="shared" si="0"/>
        <v>1.3337908384598416E-2</v>
      </c>
      <c r="G44" s="24">
        <f t="shared" si="1"/>
        <v>3.7629495681208002E-3</v>
      </c>
      <c r="H44">
        <f t="shared" si="2"/>
        <v>9.1679836337242435E-5</v>
      </c>
    </row>
    <row r="45" spans="1:8" x14ac:dyDescent="0.15">
      <c r="A45">
        <v>35</v>
      </c>
      <c r="B45" s="22" t="s">
        <v>55</v>
      </c>
      <c r="C45">
        <v>150</v>
      </c>
      <c r="D45">
        <v>2871</v>
      </c>
      <c r="E45">
        <v>36</v>
      </c>
      <c r="F45" s="23">
        <f t="shared" si="0"/>
        <v>1.407318448077253E-2</v>
      </c>
      <c r="G45" s="24">
        <f t="shared" si="1"/>
        <v>4.1738517550074603E-3</v>
      </c>
      <c r="H45">
        <f t="shared" si="2"/>
        <v>9.7996788415403291E-5</v>
      </c>
    </row>
    <row r="46" spans="1:8" x14ac:dyDescent="0.15">
      <c r="A46">
        <v>36</v>
      </c>
      <c r="B46" s="22" t="s">
        <v>56</v>
      </c>
      <c r="C46">
        <v>157</v>
      </c>
      <c r="D46">
        <v>3028</v>
      </c>
      <c r="E46">
        <v>37</v>
      </c>
      <c r="F46" s="23">
        <f t="shared" si="0"/>
        <v>1.4842773461434769E-2</v>
      </c>
      <c r="G46" s="24">
        <f t="shared" si="1"/>
        <v>4.6226726300864279E-3</v>
      </c>
      <c r="H46">
        <f t="shared" si="2"/>
        <v>1.0445046100292704E-4</v>
      </c>
    </row>
    <row r="47" spans="1:8" x14ac:dyDescent="0.15">
      <c r="A47">
        <v>37</v>
      </c>
      <c r="B47" s="22" t="s">
        <v>57</v>
      </c>
      <c r="C47">
        <v>126</v>
      </c>
      <c r="D47">
        <v>3154</v>
      </c>
      <c r="E47">
        <v>38</v>
      </c>
      <c r="F47" s="23">
        <f t="shared" si="0"/>
        <v>1.5460405382221024E-2</v>
      </c>
      <c r="G47" s="24">
        <f t="shared" si="1"/>
        <v>5.1121808973117761E-3</v>
      </c>
      <c r="H47">
        <f t="shared" si="2"/>
        <v>1.0708574999007526E-4</v>
      </c>
    </row>
    <row r="48" spans="1:8" x14ac:dyDescent="0.15">
      <c r="A48">
        <v>38</v>
      </c>
      <c r="B48" s="22" t="s">
        <v>58</v>
      </c>
      <c r="C48">
        <v>141</v>
      </c>
      <c r="D48">
        <v>3295</v>
      </c>
      <c r="E48">
        <v>39</v>
      </c>
      <c r="F48" s="23">
        <f t="shared" si="0"/>
        <v>1.6151564912624691E-2</v>
      </c>
      <c r="G48" s="24">
        <f t="shared" si="1"/>
        <v>5.6452810259206088E-3</v>
      </c>
      <c r="H48">
        <f t="shared" si="2"/>
        <v>1.1038200110801787E-4</v>
      </c>
    </row>
    <row r="49" spans="1:8" x14ac:dyDescent="0.15">
      <c r="A49">
        <v>39</v>
      </c>
      <c r="B49" s="22" t="s">
        <v>59</v>
      </c>
      <c r="C49">
        <v>121</v>
      </c>
      <c r="D49">
        <v>3416</v>
      </c>
      <c r="E49">
        <v>40</v>
      </c>
      <c r="F49" s="23">
        <f t="shared" si="0"/>
        <v>1.6744687630205143E-2</v>
      </c>
      <c r="G49" s="24">
        <f t="shared" si="1"/>
        <v>6.2250147538029637E-3</v>
      </c>
      <c r="H49">
        <f t="shared" si="2"/>
        <v>1.1066351742651169E-4</v>
      </c>
    </row>
    <row r="50" spans="1:8" x14ac:dyDescent="0.15">
      <c r="A50">
        <v>40</v>
      </c>
      <c r="B50" s="22" t="s">
        <v>60</v>
      </c>
      <c r="C50">
        <v>248</v>
      </c>
      <c r="D50">
        <v>3664</v>
      </c>
      <c r="E50">
        <v>41</v>
      </c>
      <c r="F50" s="23">
        <f t="shared" si="0"/>
        <v>1.796034410921301E-2</v>
      </c>
      <c r="G50" s="24">
        <f t="shared" si="1"/>
        <v>6.8545622312679725E-3</v>
      </c>
      <c r="H50">
        <f t="shared" si="2"/>
        <v>1.2333839112049243E-4</v>
      </c>
    </row>
    <row r="51" spans="1:8" x14ac:dyDescent="0.15">
      <c r="A51">
        <v>41</v>
      </c>
      <c r="B51" s="22" t="s">
        <v>61</v>
      </c>
      <c r="C51">
        <v>157</v>
      </c>
      <c r="D51">
        <v>3821</v>
      </c>
      <c r="E51">
        <v>42</v>
      </c>
      <c r="F51" s="23">
        <f t="shared" si="0"/>
        <v>1.8729933089875247E-2</v>
      </c>
      <c r="G51" s="24">
        <f t="shared" si="1"/>
        <v>7.5372427864491441E-3</v>
      </c>
      <c r="H51">
        <f t="shared" si="2"/>
        <v>1.2527631622840868E-4</v>
      </c>
    </row>
    <row r="52" spans="1:8" x14ac:dyDescent="0.15">
      <c r="A52">
        <v>42</v>
      </c>
      <c r="B52" s="22" t="s">
        <v>62</v>
      </c>
      <c r="C52">
        <v>186</v>
      </c>
      <c r="D52">
        <v>4007</v>
      </c>
      <c r="E52">
        <v>43</v>
      </c>
      <c r="F52" s="23">
        <f t="shared" si="0"/>
        <v>1.964167544913115E-2</v>
      </c>
      <c r="G52" s="24">
        <f t="shared" si="1"/>
        <v>8.2765152949807793E-3</v>
      </c>
      <c r="H52">
        <f t="shared" si="2"/>
        <v>1.2916686532948727E-4</v>
      </c>
    </row>
    <row r="53" spans="1:8" x14ac:dyDescent="0.15">
      <c r="A53">
        <v>43</v>
      </c>
      <c r="B53" s="22" t="s">
        <v>63</v>
      </c>
      <c r="C53">
        <v>238</v>
      </c>
      <c r="D53">
        <v>4245</v>
      </c>
      <c r="E53">
        <v>44</v>
      </c>
      <c r="F53" s="23">
        <f t="shared" si="0"/>
        <v>2.080831352172741E-2</v>
      </c>
      <c r="G53" s="24">
        <f t="shared" si="1"/>
        <v>9.0759781381017906E-3</v>
      </c>
      <c r="H53">
        <f t="shared" si="2"/>
        <v>1.3764769355387369E-4</v>
      </c>
    </row>
    <row r="54" spans="1:8" x14ac:dyDescent="0.15">
      <c r="A54">
        <v>44</v>
      </c>
      <c r="B54" s="22" t="s">
        <v>64</v>
      </c>
      <c r="C54">
        <v>169</v>
      </c>
      <c r="D54">
        <v>4414</v>
      </c>
      <c r="E54">
        <v>45</v>
      </c>
      <c r="F54" s="23">
        <f t="shared" si="0"/>
        <v>2.1636724590083575E-2</v>
      </c>
      <c r="G54" s="24">
        <f t="shared" si="1"/>
        <v>9.939368734992092E-3</v>
      </c>
      <c r="H54">
        <f t="shared" si="2"/>
        <v>1.3682813400064302E-4</v>
      </c>
    </row>
    <row r="55" spans="1:8" x14ac:dyDescent="0.15">
      <c r="A55">
        <v>45</v>
      </c>
      <c r="B55" s="22" t="s">
        <v>65</v>
      </c>
      <c r="C55">
        <v>257</v>
      </c>
      <c r="D55">
        <v>4671</v>
      </c>
      <c r="E55">
        <v>46</v>
      </c>
      <c r="F55" s="23">
        <f t="shared" si="0"/>
        <v>2.2896497634861891E-2</v>
      </c>
      <c r="G55" s="24">
        <f t="shared" si="1"/>
        <v>1.0870562636910346E-2</v>
      </c>
      <c r="H55">
        <f t="shared" si="2"/>
        <v>1.4462311257495581E-4</v>
      </c>
    </row>
    <row r="56" spans="1:8" x14ac:dyDescent="0.15">
      <c r="A56">
        <v>46</v>
      </c>
      <c r="B56" s="22" t="s">
        <v>66</v>
      </c>
      <c r="C56">
        <v>179</v>
      </c>
      <c r="D56">
        <v>4850</v>
      </c>
      <c r="E56">
        <v>47</v>
      </c>
      <c r="F56" s="23">
        <f t="shared" si="0"/>
        <v>2.3773927109629667E-2</v>
      </c>
      <c r="G56" s="24">
        <f t="shared" si="1"/>
        <v>1.1873572172567386E-2</v>
      </c>
      <c r="H56">
        <f t="shared" si="2"/>
        <v>1.4161844762806259E-4</v>
      </c>
    </row>
    <row r="57" spans="1:8" x14ac:dyDescent="0.15">
      <c r="A57">
        <v>47</v>
      </c>
      <c r="B57" s="22" t="s">
        <v>67</v>
      </c>
      <c r="C57">
        <v>206</v>
      </c>
      <c r="D57">
        <v>5056</v>
      </c>
      <c r="E57">
        <v>48</v>
      </c>
      <c r="F57" s="23">
        <f t="shared" si="0"/>
        <v>2.478370628170878E-2</v>
      </c>
      <c r="G57" s="24">
        <f t="shared" si="1"/>
        <v>1.2952544636125139E-2</v>
      </c>
      <c r="H57">
        <f t="shared" si="2"/>
        <v>1.3997638588392943E-4</v>
      </c>
    </row>
    <row r="58" spans="1:8" x14ac:dyDescent="0.15">
      <c r="A58">
        <v>48</v>
      </c>
      <c r="B58" s="22" t="s">
        <v>68</v>
      </c>
      <c r="C58">
        <v>221</v>
      </c>
      <c r="D58">
        <v>5277</v>
      </c>
      <c r="E58">
        <v>49</v>
      </c>
      <c r="F58" s="23">
        <f t="shared" si="0"/>
        <v>2.586701306340531E-2</v>
      </c>
      <c r="G58" s="24">
        <f t="shared" si="1"/>
        <v>1.4111760011243805E-2</v>
      </c>
      <c r="H58">
        <f t="shared" si="2"/>
        <v>1.3818597432035238E-4</v>
      </c>
    </row>
    <row r="59" spans="1:8" x14ac:dyDescent="0.15">
      <c r="A59">
        <v>49</v>
      </c>
      <c r="B59" s="22" t="s">
        <v>69</v>
      </c>
      <c r="C59">
        <v>217</v>
      </c>
      <c r="D59">
        <v>5494</v>
      </c>
      <c r="E59">
        <v>50</v>
      </c>
      <c r="F59" s="23">
        <f t="shared" si="0"/>
        <v>2.6930712482537193E-2</v>
      </c>
      <c r="G59" s="24">
        <f t="shared" si="1"/>
        <v>1.5355628226694026E-2</v>
      </c>
      <c r="H59">
        <f t="shared" si="2"/>
        <v>1.3398257552986836E-4</v>
      </c>
    </row>
    <row r="60" spans="1:8" x14ac:dyDescent="0.15">
      <c r="A60">
        <v>50</v>
      </c>
      <c r="B60" s="22" t="s">
        <v>70</v>
      </c>
      <c r="C60">
        <v>221</v>
      </c>
      <c r="D60">
        <v>5715</v>
      </c>
      <c r="E60">
        <v>51</v>
      </c>
      <c r="F60" s="23">
        <f t="shared" si="0"/>
        <v>2.8014019264233719E-2</v>
      </c>
      <c r="G60" s="24">
        <f t="shared" si="1"/>
        <v>1.6688685941195609E-2</v>
      </c>
      <c r="H60">
        <f t="shared" si="2"/>
        <v>1.2826317487791745E-4</v>
      </c>
    </row>
    <row r="61" spans="1:8" x14ac:dyDescent="0.15">
      <c r="A61">
        <v>51</v>
      </c>
      <c r="B61" s="22" t="s">
        <v>71</v>
      </c>
      <c r="C61">
        <v>248</v>
      </c>
      <c r="D61">
        <v>5963</v>
      </c>
      <c r="E61">
        <v>52</v>
      </c>
      <c r="F61" s="23">
        <f t="shared" si="0"/>
        <v>2.9229675743241586E-2</v>
      </c>
      <c r="G61" s="24">
        <f t="shared" si="1"/>
        <v>1.8115592857320645E-2</v>
      </c>
      <c r="H61">
        <f t="shared" si="2"/>
        <v>1.2352283839512076E-4</v>
      </c>
    </row>
    <row r="62" spans="1:8" x14ac:dyDescent="0.15">
      <c r="A62">
        <v>52</v>
      </c>
      <c r="B62" s="22" t="s">
        <v>72</v>
      </c>
      <c r="C62">
        <v>302</v>
      </c>
      <c r="D62">
        <v>6265</v>
      </c>
      <c r="E62">
        <v>53</v>
      </c>
      <c r="F62" s="23">
        <f t="shared" si="0"/>
        <v>3.0710031616872135E-2</v>
      </c>
      <c r="G62" s="24">
        <f t="shared" si="1"/>
        <v>1.9641127566496237E-2</v>
      </c>
      <c r="H62">
        <f t="shared" si="2"/>
        <v>1.2252063687642799E-4</v>
      </c>
    </row>
    <row r="63" spans="1:8" x14ac:dyDescent="0.15">
      <c r="A63">
        <v>53</v>
      </c>
      <c r="B63" s="22" t="s">
        <v>73</v>
      </c>
      <c r="C63">
        <v>306</v>
      </c>
      <c r="D63">
        <v>6571</v>
      </c>
      <c r="E63">
        <v>54</v>
      </c>
      <c r="F63" s="23">
        <f t="shared" si="0"/>
        <v>3.2209994853067324E-2</v>
      </c>
      <c r="G63" s="24">
        <f t="shared" si="1"/>
        <v>2.1270182929342837E-2</v>
      </c>
      <c r="H63">
        <f t="shared" si="2"/>
        <v>1.1967948492646445E-4</v>
      </c>
    </row>
    <row r="64" spans="1:8" x14ac:dyDescent="0.15">
      <c r="A64">
        <v>54</v>
      </c>
      <c r="B64" s="22" t="s">
        <v>74</v>
      </c>
      <c r="C64">
        <v>306</v>
      </c>
      <c r="D64">
        <v>6877</v>
      </c>
      <c r="E64">
        <v>55</v>
      </c>
      <c r="F64" s="23">
        <f t="shared" si="0"/>
        <v>3.3709958089262519E-2</v>
      </c>
      <c r="G64" s="24">
        <f t="shared" si="1"/>
        <v>2.3007760997774605E-2</v>
      </c>
      <c r="H64">
        <f t="shared" si="2"/>
        <v>1.1453702258505238E-4</v>
      </c>
    </row>
    <row r="65" spans="1:8" x14ac:dyDescent="0.15">
      <c r="A65">
        <v>55</v>
      </c>
      <c r="B65" s="22" t="s">
        <v>75</v>
      </c>
      <c r="C65">
        <v>252</v>
      </c>
      <c r="D65">
        <v>7129</v>
      </c>
      <c r="E65">
        <v>56</v>
      </c>
      <c r="F65" s="23">
        <f t="shared" si="0"/>
        <v>3.4945221930835026E-2</v>
      </c>
      <c r="G65" s="24">
        <f t="shared" si="1"/>
        <v>2.485896748745493E-2</v>
      </c>
      <c r="H65">
        <f t="shared" si="2"/>
        <v>1.0173252869660473E-4</v>
      </c>
    </row>
    <row r="66" spans="1:8" x14ac:dyDescent="0.15">
      <c r="A66">
        <v>56</v>
      </c>
      <c r="B66" s="22" t="s">
        <v>76</v>
      </c>
      <c r="C66">
        <v>408</v>
      </c>
      <c r="D66">
        <v>7537</v>
      </c>
      <c r="E66">
        <v>57</v>
      </c>
      <c r="F66" s="23">
        <f t="shared" si="0"/>
        <v>3.6945172912428617E-2</v>
      </c>
      <c r="G66" s="24">
        <f t="shared" si="1"/>
        <v>2.6829005811326738E-2</v>
      </c>
      <c r="H66">
        <f t="shared" si="2"/>
        <v>1.02336836817416E-4</v>
      </c>
    </row>
    <row r="67" spans="1:8" x14ac:dyDescent="0.15">
      <c r="A67">
        <v>57</v>
      </c>
      <c r="B67" s="22" t="s">
        <v>77</v>
      </c>
      <c r="C67">
        <v>516</v>
      </c>
      <c r="D67">
        <v>8053</v>
      </c>
      <c r="E67">
        <v>58</v>
      </c>
      <c r="F67" s="23">
        <f t="shared" si="0"/>
        <v>3.9474522683267566E-2</v>
      </c>
      <c r="G67" s="24">
        <f t="shared" si="1"/>
        <v>2.8923170687012254E-2</v>
      </c>
      <c r="H67">
        <f t="shared" si="2"/>
        <v>1.1133102894888094E-4</v>
      </c>
    </row>
    <row r="68" spans="1:8" x14ac:dyDescent="0.15">
      <c r="A68">
        <v>58</v>
      </c>
      <c r="B68" s="22" t="s">
        <v>78</v>
      </c>
      <c r="C68">
        <v>378</v>
      </c>
      <c r="D68">
        <v>8431</v>
      </c>
      <c r="E68">
        <v>59</v>
      </c>
      <c r="F68" s="23">
        <f t="shared" si="0"/>
        <v>4.1327418445626332E-2</v>
      </c>
      <c r="G68" s="24">
        <f t="shared" si="1"/>
        <v>3.1146841332886949E-2</v>
      </c>
      <c r="H68">
        <f t="shared" si="2"/>
        <v>1.0364415034843296E-4</v>
      </c>
    </row>
    <row r="69" spans="1:8" x14ac:dyDescent="0.15">
      <c r="A69">
        <v>59</v>
      </c>
      <c r="B69" s="22" t="s">
        <v>79</v>
      </c>
      <c r="C69">
        <v>475</v>
      </c>
      <c r="D69">
        <v>8906</v>
      </c>
      <c r="E69">
        <v>60</v>
      </c>
      <c r="F69" s="23">
        <f t="shared" si="0"/>
        <v>4.365579275017769E-2</v>
      </c>
      <c r="G69" s="24">
        <f t="shared" si="1"/>
        <v>3.3505474269563358E-2</v>
      </c>
      <c r="H69">
        <f t="shared" si="2"/>
        <v>1.0302896525790083E-4</v>
      </c>
    </row>
    <row r="70" spans="1:8" x14ac:dyDescent="0.15">
      <c r="A70">
        <v>60</v>
      </c>
      <c r="B70" s="22" t="s">
        <v>80</v>
      </c>
      <c r="C70">
        <v>465</v>
      </c>
      <c r="D70">
        <v>9371</v>
      </c>
      <c r="E70">
        <v>61</v>
      </c>
      <c r="F70" s="23">
        <f t="shared" si="0"/>
        <v>4.5935148648317443E-2</v>
      </c>
      <c r="G70" s="24">
        <f t="shared" si="1"/>
        <v>3.6004595745363001E-2</v>
      </c>
      <c r="H70">
        <f t="shared" si="2"/>
        <v>9.8615880958376903E-5</v>
      </c>
    </row>
    <row r="71" spans="1:8" x14ac:dyDescent="0.15">
      <c r="A71">
        <v>61</v>
      </c>
      <c r="B71" s="22" t="s">
        <v>81</v>
      </c>
      <c r="C71">
        <v>464</v>
      </c>
      <c r="D71">
        <v>9835</v>
      </c>
      <c r="E71">
        <v>62</v>
      </c>
      <c r="F71" s="23">
        <f t="shared" si="0"/>
        <v>4.8209602705816035E-2</v>
      </c>
      <c r="G71" s="24">
        <f t="shared" si="1"/>
        <v>3.8649793806097531E-2</v>
      </c>
      <c r="H71">
        <f t="shared" si="2"/>
        <v>9.138994619913711E-5</v>
      </c>
    </row>
    <row r="72" spans="1:8" x14ac:dyDescent="0.15">
      <c r="A72">
        <v>62</v>
      </c>
      <c r="B72" s="22" t="s">
        <v>82</v>
      </c>
      <c r="C72">
        <v>394</v>
      </c>
      <c r="D72">
        <v>10229</v>
      </c>
      <c r="E72">
        <v>63</v>
      </c>
      <c r="F72" s="23">
        <f t="shared" si="0"/>
        <v>5.0140927918433373E-2</v>
      </c>
      <c r="G72" s="24">
        <f t="shared" si="1"/>
        <v>4.1446710031112381E-2</v>
      </c>
      <c r="H72">
        <f t="shared" si="2"/>
        <v>7.5589424672212283E-5</v>
      </c>
    </row>
    <row r="73" spans="1:8" x14ac:dyDescent="0.15">
      <c r="A73">
        <v>63</v>
      </c>
      <c r="B73" s="22" t="s">
        <v>83</v>
      </c>
      <c r="C73">
        <v>510</v>
      </c>
      <c r="D73">
        <v>10739</v>
      </c>
      <c r="E73">
        <v>64</v>
      </c>
      <c r="F73" s="23">
        <f t="shared" si="0"/>
        <v>5.264086664542536E-2</v>
      </c>
      <c r="G73" s="24">
        <f t="shared" si="1"/>
        <v>4.4401030959059916E-2</v>
      </c>
      <c r="H73">
        <f t="shared" si="2"/>
        <v>6.7894892138301491E-5</v>
      </c>
    </row>
    <row r="74" spans="1:8" x14ac:dyDescent="0.15">
      <c r="A74">
        <v>64</v>
      </c>
      <c r="B74" s="22" t="s">
        <v>84</v>
      </c>
      <c r="C74">
        <v>788</v>
      </c>
      <c r="D74">
        <v>11527</v>
      </c>
      <c r="E74">
        <v>65</v>
      </c>
      <c r="F74" s="23">
        <f t="shared" si="0"/>
        <v>5.650351707066003E-2</v>
      </c>
      <c r="G74" s="24">
        <f t="shared" si="1"/>
        <v>4.7518479228256888E-2</v>
      </c>
      <c r="H74">
        <f t="shared" si="2"/>
        <v>8.0730905029416502E-5</v>
      </c>
    </row>
    <row r="75" spans="1:8" x14ac:dyDescent="0.15">
      <c r="A75">
        <v>65</v>
      </c>
      <c r="B75" s="22" t="s">
        <v>85</v>
      </c>
      <c r="C75">
        <v>744</v>
      </c>
      <c r="D75">
        <v>12271</v>
      </c>
      <c r="E75">
        <v>66</v>
      </c>
      <c r="F75" s="23">
        <f t="shared" ref="F75:F138" si="3">D75/$D$150</f>
        <v>6.0150486507683634E-2</v>
      </c>
      <c r="G75" s="24">
        <f t="shared" ref="G75:G138" si="4">$E$6*EXP(-$G$6*EXP(-$F$6*E75))</f>
        <v>5.0804804457735102E-2</v>
      </c>
      <c r="H75">
        <f t="shared" ref="H75:H138" si="5">(F75-G75)^2</f>
        <v>8.7341772978730207E-5</v>
      </c>
    </row>
    <row r="76" spans="1:8" x14ac:dyDescent="0.15">
      <c r="A76">
        <v>66</v>
      </c>
      <c r="B76" s="22" t="s">
        <v>86</v>
      </c>
      <c r="C76">
        <v>770</v>
      </c>
      <c r="D76">
        <v>13041</v>
      </c>
      <c r="E76">
        <v>67</v>
      </c>
      <c r="F76" s="23">
        <f t="shared" si="3"/>
        <v>6.3924903801377414E-2</v>
      </c>
      <c r="G76" s="24">
        <f t="shared" si="4"/>
        <v>5.4265773896209228E-2</v>
      </c>
      <c r="H76">
        <f t="shared" si="5"/>
        <v>9.3298790524914369E-5</v>
      </c>
    </row>
    <row r="77" spans="1:8" x14ac:dyDescent="0.15">
      <c r="A77">
        <v>67</v>
      </c>
      <c r="B77" s="22" t="s">
        <v>87</v>
      </c>
      <c r="C77">
        <v>979</v>
      </c>
      <c r="D77">
        <v>14020</v>
      </c>
      <c r="E77">
        <v>68</v>
      </c>
      <c r="F77" s="23">
        <f t="shared" si="3"/>
        <v>6.8723805789073791E-2</v>
      </c>
      <c r="G77" s="24">
        <f t="shared" si="4"/>
        <v>5.7907162867157511E-2</v>
      </c>
      <c r="H77">
        <f t="shared" si="5"/>
        <v>1.1699976410024157E-4</v>
      </c>
    </row>
    <row r="78" spans="1:8" x14ac:dyDescent="0.15">
      <c r="A78">
        <v>68</v>
      </c>
      <c r="B78" s="22" t="s">
        <v>88</v>
      </c>
      <c r="C78">
        <v>743</v>
      </c>
      <c r="D78">
        <v>14763</v>
      </c>
      <c r="E78">
        <v>69</v>
      </c>
      <c r="F78" s="23">
        <f t="shared" si="3"/>
        <v>7.2365873385456234E-2</v>
      </c>
      <c r="G78" s="24">
        <f t="shared" si="4"/>
        <v>6.1734745039036372E-2</v>
      </c>
      <c r="H78">
        <f t="shared" si="5"/>
        <v>1.130208899180519E-4</v>
      </c>
    </row>
    <row r="79" spans="1:8" x14ac:dyDescent="0.15">
      <c r="A79">
        <v>69</v>
      </c>
      <c r="B79" s="22" t="s">
        <v>89</v>
      </c>
      <c r="C79">
        <v>473</v>
      </c>
      <c r="D79">
        <v>15236</v>
      </c>
      <c r="E79">
        <v>70</v>
      </c>
      <c r="F79" s="23">
        <f t="shared" si="3"/>
        <v>7.4684444008725273E-2</v>
      </c>
      <c r="G79" s="24">
        <f t="shared" si="4"/>
        <v>6.5754282550324061E-2</v>
      </c>
      <c r="H79">
        <f t="shared" si="5"/>
        <v>7.974778367311446E-5</v>
      </c>
    </row>
    <row r="80" spans="1:8" x14ac:dyDescent="0.15">
      <c r="A80">
        <v>70</v>
      </c>
      <c r="B80" s="22" t="s">
        <v>90</v>
      </c>
      <c r="C80">
        <v>731</v>
      </c>
      <c r="D80">
        <v>15967</v>
      </c>
      <c r="E80">
        <v>71</v>
      </c>
      <c r="F80" s="23">
        <f t="shared" si="3"/>
        <v>7.8267689517413794E-2</v>
      </c>
      <c r="G80" s="24">
        <f t="shared" si="4"/>
        <v>6.9971516019615029E-2</v>
      </c>
      <c r="H80">
        <f t="shared" si="5"/>
        <v>6.882649470557858E-5</v>
      </c>
    </row>
    <row r="81" spans="1:8" x14ac:dyDescent="0.15">
      <c r="A81">
        <v>71</v>
      </c>
      <c r="B81" s="22" t="s">
        <v>91</v>
      </c>
      <c r="C81">
        <v>821</v>
      </c>
      <c r="D81">
        <v>16788</v>
      </c>
      <c r="E81">
        <v>72</v>
      </c>
      <c r="F81" s="23">
        <f t="shared" si="3"/>
        <v>8.2292100683806768E-2</v>
      </c>
      <c r="G81" s="24">
        <f t="shared" si="4"/>
        <v>7.439215447135826E-2</v>
      </c>
      <c r="H81">
        <f t="shared" si="5"/>
        <v>6.2409150159579532E-5</v>
      </c>
    </row>
    <row r="82" spans="1:8" x14ac:dyDescent="0.15">
      <c r="A82">
        <v>72</v>
      </c>
      <c r="B82" s="22" t="s">
        <v>92</v>
      </c>
      <c r="C82">
        <v>847</v>
      </c>
      <c r="D82">
        <v>17635</v>
      </c>
      <c r="E82">
        <v>73</v>
      </c>
      <c r="F82" s="23">
        <f t="shared" si="3"/>
        <v>8.6443959706869924E-2</v>
      </c>
      <c r="G82" s="24">
        <f t="shared" si="4"/>
        <v>7.9021865208058373E-2</v>
      </c>
      <c r="H82">
        <f t="shared" si="5"/>
        <v>5.5087486749288698E-5</v>
      </c>
    </row>
    <row r="83" spans="1:8" x14ac:dyDescent="0.15">
      <c r="A83">
        <v>73</v>
      </c>
      <c r="B83" s="22" t="s">
        <v>93</v>
      </c>
      <c r="C83">
        <v>1059</v>
      </c>
      <c r="D83">
        <v>18694</v>
      </c>
      <c r="E83">
        <v>74</v>
      </c>
      <c r="F83" s="23">
        <f t="shared" si="3"/>
        <v>9.1635008945859173E-2</v>
      </c>
      <c r="G83" s="24">
        <f t="shared" si="4"/>
        <v>8.3866263659829798E-2</v>
      </c>
      <c r="H83">
        <f t="shared" si="5"/>
        <v>6.0353403319203626E-5</v>
      </c>
    </row>
    <row r="84" spans="1:8" x14ac:dyDescent="0.15">
      <c r="A84">
        <v>74</v>
      </c>
      <c r="B84" s="22" t="s">
        <v>94</v>
      </c>
      <c r="C84">
        <v>975</v>
      </c>
      <c r="D84">
        <v>19669</v>
      </c>
      <c r="E84">
        <v>75</v>
      </c>
      <c r="F84" s="23">
        <f t="shared" si="3"/>
        <v>9.64143035709909E-2</v>
      </c>
      <c r="G84" s="24">
        <f t="shared" si="4"/>
        <v>8.8930903242128559E-2</v>
      </c>
      <c r="H84">
        <f t="shared" si="5"/>
        <v>5.6001280482017001E-5</v>
      </c>
    </row>
    <row r="85" spans="1:8" x14ac:dyDescent="0.15">
      <c r="A85">
        <v>75</v>
      </c>
      <c r="B85" s="22" t="s">
        <v>95</v>
      </c>
      <c r="C85">
        <v>905</v>
      </c>
      <c r="D85">
        <v>20574</v>
      </c>
      <c r="E85">
        <v>76</v>
      </c>
      <c r="F85" s="23">
        <f t="shared" si="3"/>
        <v>0.1008504693512414</v>
      </c>
      <c r="G85" s="24">
        <f t="shared" si="4"/>
        <v>9.4221265252266595E-2</v>
      </c>
      <c r="H85">
        <f t="shared" si="5"/>
        <v>4.3946346985864292E-5</v>
      </c>
    </row>
    <row r="86" spans="1:8" x14ac:dyDescent="0.15">
      <c r="A86">
        <v>76</v>
      </c>
      <c r="B86" s="22" t="s">
        <v>96</v>
      </c>
      <c r="C86">
        <v>842</v>
      </c>
      <c r="D86">
        <v>21416</v>
      </c>
      <c r="E86">
        <v>77</v>
      </c>
      <c r="F86" s="23">
        <f t="shared" si="3"/>
        <v>0.10497781917109875</v>
      </c>
      <c r="G86" s="24">
        <f t="shared" si="4"/>
        <v>9.9742748834965048E-2</v>
      </c>
      <c r="H86">
        <f t="shared" si="5"/>
        <v>2.7405961424266997E-5</v>
      </c>
    </row>
    <row r="87" spans="1:8" x14ac:dyDescent="0.15">
      <c r="A87">
        <v>77</v>
      </c>
      <c r="B87" s="22" t="s">
        <v>97</v>
      </c>
      <c r="C87">
        <v>1200</v>
      </c>
      <c r="D87">
        <v>22616</v>
      </c>
      <c r="E87">
        <v>78</v>
      </c>
      <c r="F87" s="23">
        <f t="shared" si="3"/>
        <v>0.11086002794049166</v>
      </c>
      <c r="G87" s="24">
        <f t="shared" si="4"/>
        <v>0.10550066104672033</v>
      </c>
      <c r="H87">
        <f t="shared" si="5"/>
        <v>2.8722813502052102E-5</v>
      </c>
    </row>
    <row r="88" spans="1:8" x14ac:dyDescent="0.15">
      <c r="A88">
        <v>78</v>
      </c>
      <c r="B88" s="22" t="s">
        <v>98</v>
      </c>
      <c r="C88">
        <v>1163</v>
      </c>
      <c r="D88">
        <v>23779</v>
      </c>
      <c r="E88">
        <v>79</v>
      </c>
      <c r="F88" s="23">
        <f t="shared" si="3"/>
        <v>0.11656086860616162</v>
      </c>
      <c r="G88" s="24">
        <f t="shared" si="4"/>
        <v>0.1115002070481393</v>
      </c>
      <c r="H88">
        <f t="shared" si="5"/>
        <v>2.5610295404844863E-5</v>
      </c>
    </row>
    <row r="89" spans="1:8" x14ac:dyDescent="0.15">
      <c r="A89">
        <v>79</v>
      </c>
      <c r="B89" s="22" t="s">
        <v>99</v>
      </c>
      <c r="C89">
        <v>1394</v>
      </c>
      <c r="D89">
        <v>25173</v>
      </c>
      <c r="E89">
        <v>80</v>
      </c>
      <c r="F89" s="23">
        <f t="shared" si="3"/>
        <v>0.12339403445993971</v>
      </c>
      <c r="G89" s="24">
        <f t="shared" si="4"/>
        <v>0.11774648045267155</v>
      </c>
      <c r="H89">
        <f t="shared" si="5"/>
        <v>3.1894866265010621E-5</v>
      </c>
    </row>
    <row r="90" spans="1:8" x14ac:dyDescent="0.15">
      <c r="A90">
        <v>80</v>
      </c>
      <c r="B90" s="22" t="s">
        <v>100</v>
      </c>
      <c r="C90">
        <v>1361</v>
      </c>
      <c r="D90">
        <v>26534</v>
      </c>
      <c r="E90">
        <v>81</v>
      </c>
      <c r="F90" s="23">
        <f t="shared" si="3"/>
        <v>0.1300654395725595</v>
      </c>
      <c r="G90" s="24">
        <f t="shared" si="4"/>
        <v>0.12424445385931823</v>
      </c>
      <c r="H90">
        <f t="shared" si="5"/>
        <v>3.3883874673759007E-5</v>
      </c>
    </row>
    <row r="91" spans="1:8" x14ac:dyDescent="0.15">
      <c r="A91">
        <v>81</v>
      </c>
      <c r="B91" s="22" t="s">
        <v>101</v>
      </c>
      <c r="C91">
        <v>1410</v>
      </c>
      <c r="D91">
        <v>27944</v>
      </c>
      <c r="E91">
        <v>82</v>
      </c>
      <c r="F91" s="23">
        <f t="shared" si="3"/>
        <v>0.13697703487659615</v>
      </c>
      <c r="G91" s="24">
        <f t="shared" si="4"/>
        <v>0.1309989695959442</v>
      </c>
      <c r="H91">
        <f t="shared" si="5"/>
        <v>3.5737264499736289E-5</v>
      </c>
    </row>
    <row r="92" spans="1:8" x14ac:dyDescent="0.15">
      <c r="A92">
        <v>82</v>
      </c>
      <c r="B92" s="22" t="s">
        <v>102</v>
      </c>
      <c r="C92">
        <v>1421</v>
      </c>
      <c r="D92">
        <v>29365</v>
      </c>
      <c r="E92">
        <v>83</v>
      </c>
      <c r="F92" s="23">
        <f t="shared" si="3"/>
        <v>0.14394255042768558</v>
      </c>
      <c r="G92" s="24">
        <f t="shared" si="4"/>
        <v>0.13801473069876585</v>
      </c>
      <c r="H92">
        <f t="shared" si="5"/>
        <v>3.5139046738569995E-5</v>
      </c>
    </row>
    <row r="93" spans="1:8" x14ac:dyDescent="0.15">
      <c r="A93">
        <v>83</v>
      </c>
      <c r="B93" s="22" t="s">
        <v>103</v>
      </c>
      <c r="C93">
        <v>904</v>
      </c>
      <c r="D93">
        <v>30269</v>
      </c>
      <c r="E93">
        <v>84</v>
      </c>
      <c r="F93" s="23">
        <f t="shared" si="3"/>
        <v>0.14837381436729491</v>
      </c>
      <c r="G93" s="24">
        <f t="shared" si="4"/>
        <v>0.14529629215244691</v>
      </c>
      <c r="H93">
        <f t="shared" si="5"/>
        <v>9.4711429828829371E-6</v>
      </c>
    </row>
    <row r="94" spans="1:8" x14ac:dyDescent="0.15">
      <c r="A94">
        <v>84</v>
      </c>
      <c r="B94" s="22" t="s">
        <v>104</v>
      </c>
      <c r="C94">
        <v>1157</v>
      </c>
      <c r="D94">
        <v>31426</v>
      </c>
      <c r="E94">
        <v>85</v>
      </c>
      <c r="F94" s="23">
        <f t="shared" si="3"/>
        <v>0.15404524398911792</v>
      </c>
      <c r="G94" s="24">
        <f t="shared" si="4"/>
        <v>0.15284805241400848</v>
      </c>
      <c r="H94">
        <f t="shared" si="5"/>
        <v>1.4332676675130373E-6</v>
      </c>
    </row>
    <row r="95" spans="1:8" x14ac:dyDescent="0.15">
      <c r="A95">
        <v>85</v>
      </c>
      <c r="B95" s="22" t="s">
        <v>105</v>
      </c>
      <c r="C95">
        <v>1518</v>
      </c>
      <c r="D95">
        <v>32944</v>
      </c>
      <c r="E95">
        <v>86</v>
      </c>
      <c r="F95" s="23">
        <f t="shared" si="3"/>
        <v>0.16148623808239995</v>
      </c>
      <c r="G95" s="24">
        <f t="shared" si="4"/>
        <v>0.16067424524245832</v>
      </c>
      <c r="H95">
        <f t="shared" si="5"/>
        <v>6.5933237211646967E-7</v>
      </c>
    </row>
    <row r="96" spans="1:8" x14ac:dyDescent="0.15">
      <c r="A96">
        <v>86</v>
      </c>
      <c r="B96" s="22" t="s">
        <v>106</v>
      </c>
      <c r="C96">
        <v>1368</v>
      </c>
      <c r="D96">
        <v>34312</v>
      </c>
      <c r="E96">
        <v>87</v>
      </c>
      <c r="F96" s="23">
        <f t="shared" si="3"/>
        <v>0.16819195607950785</v>
      </c>
      <c r="G96" s="24">
        <f t="shared" si="4"/>
        <v>0.1687789318546852</v>
      </c>
      <c r="H96">
        <f t="shared" si="5"/>
        <v>3.4454056064505837E-7</v>
      </c>
    </row>
    <row r="97" spans="1:8" x14ac:dyDescent="0.15">
      <c r="A97">
        <v>87</v>
      </c>
      <c r="B97" s="22" t="s">
        <v>107</v>
      </c>
      <c r="C97">
        <v>1409</v>
      </c>
      <c r="D97">
        <v>35721</v>
      </c>
      <c r="E97">
        <v>88</v>
      </c>
      <c r="F97" s="23">
        <f t="shared" si="3"/>
        <v>0.17509864954290336</v>
      </c>
      <c r="G97" s="24">
        <f t="shared" si="4"/>
        <v>0.17716599342674041</v>
      </c>
      <c r="H97">
        <f t="shared" si="5"/>
        <v>4.2739107340384926E-6</v>
      </c>
    </row>
    <row r="98" spans="1:8" x14ac:dyDescent="0.15">
      <c r="A98">
        <v>88</v>
      </c>
      <c r="B98" s="22" t="s">
        <v>108</v>
      </c>
      <c r="C98">
        <v>1409</v>
      </c>
      <c r="D98">
        <v>37130</v>
      </c>
      <c r="E98">
        <v>89</v>
      </c>
      <c r="F98" s="23">
        <f t="shared" si="3"/>
        <v>0.18200534300629886</v>
      </c>
      <c r="G98" s="24">
        <f t="shared" si="4"/>
        <v>0.18583912395816254</v>
      </c>
      <c r="H98">
        <f t="shared" si="5"/>
        <v>1.4697876386872784E-5</v>
      </c>
    </row>
    <row r="99" spans="1:8" x14ac:dyDescent="0.15">
      <c r="A99">
        <v>89</v>
      </c>
      <c r="B99" s="22" t="s">
        <v>109</v>
      </c>
      <c r="C99">
        <v>1299</v>
      </c>
      <c r="D99">
        <v>38429</v>
      </c>
      <c r="E99">
        <v>90</v>
      </c>
      <c r="F99" s="23">
        <f t="shared" si="3"/>
        <v>0.18837283399916668</v>
      </c>
      <c r="G99" s="24">
        <f t="shared" si="4"/>
        <v>0.19480182351549544</v>
      </c>
      <c r="H99">
        <f t="shared" si="5"/>
        <v>4.1331906201065021E-5</v>
      </c>
    </row>
    <row r="100" spans="1:8" x14ac:dyDescent="0.15">
      <c r="A100">
        <v>90</v>
      </c>
      <c r="B100" s="22" t="s">
        <v>110</v>
      </c>
      <c r="C100">
        <v>1042</v>
      </c>
      <c r="D100">
        <v>39471</v>
      </c>
      <c r="E100">
        <v>91</v>
      </c>
      <c r="F100" s="23">
        <f t="shared" si="3"/>
        <v>0.19348055194725619</v>
      </c>
      <c r="G100" s="24">
        <f t="shared" si="4"/>
        <v>0.20405739186961419</v>
      </c>
      <c r="H100">
        <f t="shared" si="5"/>
        <v>1.1186954274318599E-4</v>
      </c>
    </row>
    <row r="101" spans="1:8" x14ac:dyDescent="0.15">
      <c r="A101">
        <v>91</v>
      </c>
      <c r="B101" s="22" t="s">
        <v>111</v>
      </c>
      <c r="C101">
        <v>1740</v>
      </c>
      <c r="D101">
        <v>41211</v>
      </c>
      <c r="E101">
        <v>92</v>
      </c>
      <c r="F101" s="23">
        <f t="shared" si="3"/>
        <v>0.20200975466287591</v>
      </c>
      <c r="G101" s="24">
        <f t="shared" si="4"/>
        <v>0.21360892253991554</v>
      </c>
      <c r="H101">
        <f t="shared" si="5"/>
        <v>1.3454069543974802E-4</v>
      </c>
    </row>
    <row r="102" spans="1:8" x14ac:dyDescent="0.15">
      <c r="A102">
        <v>92</v>
      </c>
      <c r="B102" s="22" t="s">
        <v>112</v>
      </c>
      <c r="C102">
        <v>1646</v>
      </c>
      <c r="D102">
        <v>42857</v>
      </c>
      <c r="E102">
        <v>93</v>
      </c>
      <c r="F102" s="23">
        <f t="shared" si="3"/>
        <v>0.21007818435822651</v>
      </c>
      <c r="G102" s="24">
        <f t="shared" si="4"/>
        <v>0.22345929725685559</v>
      </c>
      <c r="H102">
        <f t="shared" si="5"/>
        <v>1.7905418240585778E-4</v>
      </c>
    </row>
    <row r="103" spans="1:8" x14ac:dyDescent="0.15">
      <c r="A103">
        <v>93</v>
      </c>
      <c r="B103" s="22" t="s">
        <v>113</v>
      </c>
      <c r="C103">
        <v>1887</v>
      </c>
      <c r="D103">
        <v>44744</v>
      </c>
      <c r="E103">
        <v>94</v>
      </c>
      <c r="F103" s="23">
        <f t="shared" si="3"/>
        <v>0.21932795764809687</v>
      </c>
      <c r="G103" s="24">
        <f t="shared" si="4"/>
        <v>0.23361118085274463</v>
      </c>
      <c r="H103">
        <f t="shared" si="5"/>
        <v>2.0401046511378808E-4</v>
      </c>
    </row>
    <row r="104" spans="1:8" x14ac:dyDescent="0.15">
      <c r="A104">
        <v>94</v>
      </c>
      <c r="B104" s="22" t="s">
        <v>114</v>
      </c>
      <c r="C104">
        <v>1774</v>
      </c>
      <c r="D104">
        <v>46518</v>
      </c>
      <c r="E104">
        <v>95</v>
      </c>
      <c r="F104" s="23">
        <f t="shared" si="3"/>
        <v>0.22802382294551604</v>
      </c>
      <c r="G104" s="24">
        <f t="shared" si="4"/>
        <v>0.24406701658913535</v>
      </c>
      <c r="H104">
        <f t="shared" si="5"/>
        <v>2.5738406228666697E-4</v>
      </c>
    </row>
    <row r="105" spans="1:8" x14ac:dyDescent="0.15">
      <c r="A105">
        <v>95</v>
      </c>
      <c r="B105" s="22" t="s">
        <v>115</v>
      </c>
      <c r="C105">
        <v>2010</v>
      </c>
      <c r="D105">
        <v>48528</v>
      </c>
      <c r="E105">
        <v>96</v>
      </c>
      <c r="F105" s="23">
        <f t="shared" si="3"/>
        <v>0.23787652263424916</v>
      </c>
      <c r="G105" s="24">
        <f t="shared" si="4"/>
        <v>0.2548290219275679</v>
      </c>
      <c r="H105">
        <f t="shared" si="5"/>
        <v>2.8738723228997236E-4</v>
      </c>
    </row>
    <row r="106" spans="1:8" x14ac:dyDescent="0.15">
      <c r="A106">
        <v>96</v>
      </c>
      <c r="B106" s="22" t="s">
        <v>116</v>
      </c>
      <c r="C106">
        <v>1791</v>
      </c>
      <c r="D106">
        <v>50319</v>
      </c>
      <c r="E106">
        <v>97</v>
      </c>
      <c r="F106" s="23">
        <f t="shared" si="3"/>
        <v>0.24665571922256807</v>
      </c>
      <c r="G106" s="24">
        <f t="shared" si="4"/>
        <v>0.26589918474889701</v>
      </c>
      <c r="H106">
        <f t="shared" si="5"/>
        <v>3.7031096546301037E-4</v>
      </c>
    </row>
    <row r="107" spans="1:8" x14ac:dyDescent="0.15">
      <c r="A107">
        <v>97</v>
      </c>
      <c r="B107" s="22" t="s">
        <v>117</v>
      </c>
      <c r="C107">
        <v>1468</v>
      </c>
      <c r="D107">
        <v>51787</v>
      </c>
      <c r="E107">
        <v>98</v>
      </c>
      <c r="F107" s="23">
        <f t="shared" si="3"/>
        <v>0.25385162128379207</v>
      </c>
      <c r="G107" s="24">
        <f t="shared" si="4"/>
        <v>0.27727926002489273</v>
      </c>
      <c r="H107">
        <f t="shared" si="5"/>
        <v>5.4885425698352017E-4</v>
      </c>
    </row>
    <row r="108" spans="1:8" x14ac:dyDescent="0.15">
      <c r="A108">
        <v>98</v>
      </c>
      <c r="B108" s="22" t="s">
        <v>118</v>
      </c>
      <c r="C108">
        <v>2533</v>
      </c>
      <c r="D108">
        <v>54320</v>
      </c>
      <c r="E108">
        <v>99</v>
      </c>
      <c r="F108" s="23">
        <f t="shared" si="3"/>
        <v>0.26626798362785226</v>
      </c>
      <c r="G108" s="24">
        <f t="shared" si="4"/>
        <v>0.28897076694431811</v>
      </c>
      <c r="H108">
        <f t="shared" si="5"/>
        <v>5.1541637031440044E-4</v>
      </c>
    </row>
    <row r="109" spans="1:8" x14ac:dyDescent="0.15">
      <c r="A109">
        <v>99</v>
      </c>
      <c r="B109" s="22" t="s">
        <v>119</v>
      </c>
      <c r="C109">
        <v>2415</v>
      </c>
      <c r="D109">
        <v>56735</v>
      </c>
      <c r="E109">
        <v>100</v>
      </c>
      <c r="F109" s="23">
        <f t="shared" si="3"/>
        <v>0.27810592877625551</v>
      </c>
      <c r="G109" s="24">
        <f t="shared" si="4"/>
        <v>0.30097498649421606</v>
      </c>
      <c r="H109">
        <f t="shared" si="5"/>
        <v>5.2299380090741106E-4</v>
      </c>
    </row>
    <row r="110" spans="1:8" x14ac:dyDescent="0.15">
      <c r="A110">
        <v>100</v>
      </c>
      <c r="B110" s="22" t="s">
        <v>120</v>
      </c>
      <c r="C110">
        <v>2778</v>
      </c>
      <c r="D110">
        <v>59513</v>
      </c>
      <c r="E110">
        <v>101</v>
      </c>
      <c r="F110" s="23">
        <f t="shared" si="3"/>
        <v>0.29172324207740008</v>
      </c>
      <c r="G110" s="24">
        <f t="shared" si="4"/>
        <v>0.3132929594957255</v>
      </c>
      <c r="H110">
        <f t="shared" si="5"/>
        <v>4.6525270950641096E-4</v>
      </c>
    </row>
    <row r="111" spans="1:8" x14ac:dyDescent="0.15">
      <c r="A111">
        <v>101</v>
      </c>
      <c r="B111" s="22" t="s">
        <v>121</v>
      </c>
      <c r="C111">
        <v>2940</v>
      </c>
      <c r="D111">
        <v>62453</v>
      </c>
      <c r="E111">
        <v>102</v>
      </c>
      <c r="F111" s="23">
        <f t="shared" si="3"/>
        <v>0.30613465356241271</v>
      </c>
      <c r="G111" s="24">
        <f t="shared" si="4"/>
        <v>0.32592548509236985</v>
      </c>
      <c r="H111">
        <f t="shared" si="5"/>
        <v>3.9167701264714575E-4</v>
      </c>
    </row>
    <row r="112" spans="1:8" x14ac:dyDescent="0.15">
      <c r="A112">
        <v>102</v>
      </c>
      <c r="B112" s="22" t="s">
        <v>122</v>
      </c>
      <c r="C112">
        <v>2927</v>
      </c>
      <c r="D112">
        <v>65380</v>
      </c>
      <c r="E112">
        <v>103</v>
      </c>
      <c r="F112" s="23">
        <f t="shared" si="3"/>
        <v>0.32048234111909024</v>
      </c>
      <c r="G112" s="24">
        <f t="shared" si="4"/>
        <v>0.33887311968742911</v>
      </c>
      <c r="H112">
        <f t="shared" si="5"/>
        <v>3.382207363496724E-4</v>
      </c>
    </row>
    <row r="113" spans="1:8" x14ac:dyDescent="0.15">
      <c r="A113">
        <v>103</v>
      </c>
      <c r="B113" s="22" t="s">
        <v>123</v>
      </c>
      <c r="C113">
        <v>2450</v>
      </c>
      <c r="D113">
        <v>67830</v>
      </c>
      <c r="E113">
        <v>104</v>
      </c>
      <c r="F113" s="23">
        <f t="shared" si="3"/>
        <v>0.33249185068993409</v>
      </c>
      <c r="G113" s="24">
        <f t="shared" si="4"/>
        <v>0.3521361763257414</v>
      </c>
      <c r="H113">
        <f t="shared" si="5"/>
        <v>3.8589952968563643E-4</v>
      </c>
    </row>
    <row r="114" spans="1:8" x14ac:dyDescent="0.15">
      <c r="A114">
        <v>104</v>
      </c>
      <c r="B114" s="22" t="s">
        <v>124</v>
      </c>
      <c r="C114">
        <v>1642</v>
      </c>
      <c r="D114">
        <v>69472</v>
      </c>
      <c r="E114">
        <v>105</v>
      </c>
      <c r="F114" s="23">
        <f t="shared" si="3"/>
        <v>0.34054067302272001</v>
      </c>
      <c r="G114" s="24">
        <f t="shared" si="4"/>
        <v>0.36571472451406328</v>
      </c>
      <c r="H114">
        <f t="shared" si="5"/>
        <v>6.3373286848880249E-4</v>
      </c>
    </row>
    <row r="115" spans="1:8" x14ac:dyDescent="0.15">
      <c r="A115">
        <v>105</v>
      </c>
      <c r="B115" s="22" t="s">
        <v>125</v>
      </c>
      <c r="C115">
        <v>1882</v>
      </c>
      <c r="D115">
        <v>71354</v>
      </c>
      <c r="E115">
        <v>106</v>
      </c>
      <c r="F115" s="23">
        <f t="shared" si="3"/>
        <v>0.34976593710938458</v>
      </c>
      <c r="G115" s="24">
        <f t="shared" si="4"/>
        <v>0.37960859047295598</v>
      </c>
      <c r="H115">
        <f t="shared" si="5"/>
        <v>8.905839597782789E-4</v>
      </c>
    </row>
    <row r="116" spans="1:8" x14ac:dyDescent="0.15">
      <c r="A116">
        <v>106</v>
      </c>
      <c r="B116" s="22" t="s">
        <v>126</v>
      </c>
      <c r="C116">
        <v>3708</v>
      </c>
      <c r="D116">
        <v>75062</v>
      </c>
      <c r="E116">
        <v>107</v>
      </c>
      <c r="F116" s="23">
        <f t="shared" si="3"/>
        <v>0.36794196220680864</v>
      </c>
      <c r="G116" s="24">
        <f t="shared" si="4"/>
        <v>0.39381735781208449</v>
      </c>
      <c r="H116">
        <f t="shared" si="5"/>
        <v>6.6953609772952888E-4</v>
      </c>
    </row>
    <row r="117" spans="1:8" x14ac:dyDescent="0.15">
      <c r="A117">
        <v>107</v>
      </c>
      <c r="B117" s="22" t="s">
        <v>127</v>
      </c>
      <c r="C117">
        <v>3862</v>
      </c>
      <c r="D117">
        <v>78924</v>
      </c>
      <c r="E117">
        <v>108</v>
      </c>
      <c r="F117" s="23">
        <f t="shared" si="3"/>
        <v>0.3868728707629715</v>
      </c>
      <c r="G117" s="24">
        <f t="shared" si="4"/>
        <v>0.40834036861977696</v>
      </c>
      <c r="H117">
        <f t="shared" si="5"/>
        <v>4.608534642319471E-4</v>
      </c>
    </row>
    <row r="118" spans="1:8" x14ac:dyDescent="0.15">
      <c r="A118">
        <v>108</v>
      </c>
      <c r="B118" s="22" t="s">
        <v>128</v>
      </c>
      <c r="C118">
        <v>3850</v>
      </c>
      <c r="D118">
        <v>82774</v>
      </c>
      <c r="E118">
        <v>109</v>
      </c>
      <c r="F118" s="23">
        <f t="shared" si="3"/>
        <v>0.40574495723144038</v>
      </c>
      <c r="G118" s="24">
        <f t="shared" si="4"/>
        <v>0.4231767249567383</v>
      </c>
      <c r="H118">
        <f t="shared" si="5"/>
        <v>3.0386652602873822E-4</v>
      </c>
    </row>
    <row r="119" spans="1:8" x14ac:dyDescent="0.15">
      <c r="A119">
        <v>109</v>
      </c>
      <c r="B119" s="22" t="s">
        <v>129</v>
      </c>
      <c r="C119">
        <v>3951</v>
      </c>
      <c r="D119">
        <v>86725</v>
      </c>
      <c r="E119">
        <v>110</v>
      </c>
      <c r="F119" s="23">
        <f t="shared" si="3"/>
        <v>0.42511212960466654</v>
      </c>
      <c r="G119" s="24">
        <f t="shared" si="4"/>
        <v>0.43832529074291754</v>
      </c>
      <c r="H119">
        <f t="shared" si="5"/>
        <v>1.7458762726538633E-4</v>
      </c>
    </row>
    <row r="120" spans="1:8" x14ac:dyDescent="0.15">
      <c r="A120">
        <v>110</v>
      </c>
      <c r="B120" s="22" t="s">
        <v>130</v>
      </c>
      <c r="C120">
        <v>3424</v>
      </c>
      <c r="D120">
        <v>90149</v>
      </c>
      <c r="E120">
        <v>111</v>
      </c>
      <c r="F120" s="23">
        <f t="shared" si="3"/>
        <v>0.44189603196000099</v>
      </c>
      <c r="G120" s="24">
        <f t="shared" si="4"/>
        <v>0.45378469402569838</v>
      </c>
      <c r="H120">
        <f t="shared" si="5"/>
        <v>1.4134028571235205E-4</v>
      </c>
    </row>
    <row r="121" spans="1:8" x14ac:dyDescent="0.15">
      <c r="A121">
        <v>111</v>
      </c>
      <c r="B121" s="22" t="s">
        <v>131</v>
      </c>
      <c r="C121">
        <v>2566</v>
      </c>
      <c r="D121">
        <v>92715</v>
      </c>
      <c r="E121">
        <v>112</v>
      </c>
      <c r="F121" s="23">
        <f t="shared" si="3"/>
        <v>0.45447415504521949</v>
      </c>
      <c r="G121" s="24">
        <f t="shared" si="4"/>
        <v>0.46955332961684082</v>
      </c>
      <c r="H121">
        <f t="shared" si="5"/>
        <v>2.2738150576143146E-4</v>
      </c>
    </row>
    <row r="122" spans="1:8" x14ac:dyDescent="0.15">
      <c r="A122">
        <v>112</v>
      </c>
      <c r="B122" s="22" t="s">
        <v>132</v>
      </c>
      <c r="C122">
        <v>2912</v>
      </c>
      <c r="D122">
        <v>95627</v>
      </c>
      <c r="E122">
        <v>113</v>
      </c>
      <c r="F122" s="23">
        <f t="shared" si="3"/>
        <v>0.46874831499227959</v>
      </c>
      <c r="G122" s="24">
        <f t="shared" si="4"/>
        <v>0.4856293620849011</v>
      </c>
      <c r="H122">
        <f t="shared" si="5"/>
        <v>2.8496975094330492E-4</v>
      </c>
    </row>
    <row r="123" spans="1:8" x14ac:dyDescent="0.15">
      <c r="A123">
        <v>113</v>
      </c>
      <c r="B123" s="22" t="s">
        <v>133</v>
      </c>
      <c r="C123">
        <v>4975</v>
      </c>
      <c r="D123">
        <v>100602</v>
      </c>
      <c r="E123">
        <v>114</v>
      </c>
      <c r="F123" s="23">
        <f t="shared" si="3"/>
        <v>0.49313497218205438</v>
      </c>
      <c r="G123" s="24">
        <f t="shared" si="4"/>
        <v>0.50201072908924937</v>
      </c>
      <c r="H123">
        <f t="shared" si="5"/>
        <v>7.877906067561972E-5</v>
      </c>
    </row>
    <row r="124" spans="1:8" x14ac:dyDescent="0.15">
      <c r="A124">
        <v>114</v>
      </c>
      <c r="B124" s="22" t="s">
        <v>134</v>
      </c>
      <c r="C124">
        <v>4976</v>
      </c>
      <c r="D124">
        <v>105578</v>
      </c>
      <c r="E124">
        <v>115</v>
      </c>
      <c r="F124" s="23">
        <f t="shared" si="3"/>
        <v>0.51752653121247028</v>
      </c>
      <c r="G124" s="24">
        <f t="shared" si="4"/>
        <v>0.51869514504126368</v>
      </c>
      <c r="H124">
        <f t="shared" si="5"/>
        <v>1.3656582808471883E-6</v>
      </c>
    </row>
    <row r="125" spans="1:8" x14ac:dyDescent="0.15">
      <c r="A125">
        <v>115</v>
      </c>
      <c r="B125" s="22" t="s">
        <v>135</v>
      </c>
      <c r="C125">
        <v>5072</v>
      </c>
      <c r="D125">
        <v>110650</v>
      </c>
      <c r="E125">
        <v>116</v>
      </c>
      <c r="F125" s="23">
        <f t="shared" si="3"/>
        <v>0.54238866694443766</v>
      </c>
      <c r="G125" s="24">
        <f t="shared" si="4"/>
        <v>0.53568010507778385</v>
      </c>
      <c r="H125">
        <f t="shared" si="5"/>
        <v>4.5004802318721597E-5</v>
      </c>
    </row>
    <row r="126" spans="1:8" x14ac:dyDescent="0.15">
      <c r="A126">
        <v>116</v>
      </c>
      <c r="B126" s="22" t="s">
        <v>136</v>
      </c>
      <c r="C126">
        <v>5301</v>
      </c>
      <c r="D126">
        <v>115951</v>
      </c>
      <c r="E126">
        <v>117</v>
      </c>
      <c r="F126" s="23">
        <f t="shared" si="3"/>
        <v>0.56837332418323083</v>
      </c>
      <c r="G126" s="24">
        <f t="shared" si="4"/>
        <v>0.55296288933151616</v>
      </c>
      <c r="H126">
        <f t="shared" si="5"/>
        <v>2.3748150231894219E-4</v>
      </c>
    </row>
    <row r="127" spans="1:8" x14ac:dyDescent="0.15">
      <c r="A127">
        <v>117</v>
      </c>
      <c r="B127" s="22" t="s">
        <v>137</v>
      </c>
      <c r="C127">
        <v>4291</v>
      </c>
      <c r="D127">
        <v>120242</v>
      </c>
      <c r="E127">
        <v>118</v>
      </c>
      <c r="F127" s="23">
        <f t="shared" si="3"/>
        <v>0.58940712237445159</v>
      </c>
      <c r="G127" s="24">
        <f t="shared" si="4"/>
        <v>0.57054056748271531</v>
      </c>
      <c r="H127">
        <f t="shared" si="5"/>
        <v>3.5594689348289802E-4</v>
      </c>
    </row>
    <row r="128" spans="1:8" x14ac:dyDescent="0.15">
      <c r="A128">
        <v>118</v>
      </c>
      <c r="B128" s="22" t="s">
        <v>138</v>
      </c>
      <c r="C128">
        <v>3425</v>
      </c>
      <c r="D128">
        <v>123667</v>
      </c>
      <c r="E128">
        <v>119</v>
      </c>
      <c r="F128" s="23">
        <f t="shared" si="3"/>
        <v>0.6061959265704272</v>
      </c>
      <c r="G128" s="24">
        <f t="shared" si="4"/>
        <v>0.58841000357620976</v>
      </c>
      <c r="H128">
        <f t="shared" si="5"/>
        <v>3.163390567562327E-4</v>
      </c>
    </row>
    <row r="129" spans="1:8" x14ac:dyDescent="0.15">
      <c r="A129">
        <v>119</v>
      </c>
      <c r="B129" s="22" t="s">
        <v>139</v>
      </c>
      <c r="C129">
        <v>3609</v>
      </c>
      <c r="D129">
        <v>127276</v>
      </c>
      <c r="E129">
        <v>120</v>
      </c>
      <c r="F129" s="23">
        <f t="shared" si="3"/>
        <v>0.62388666944437632</v>
      </c>
      <c r="G129" s="24">
        <f t="shared" si="4"/>
        <v>0.60656786108759386</v>
      </c>
      <c r="H129">
        <f t="shared" si="5"/>
        <v>2.9994112289895785E-4</v>
      </c>
    </row>
    <row r="130" spans="1:8" x14ac:dyDescent="0.15">
      <c r="A130">
        <v>120</v>
      </c>
      <c r="B130" s="22" t="s">
        <v>140</v>
      </c>
      <c r="C130">
        <v>5240</v>
      </c>
      <c r="D130">
        <v>132516</v>
      </c>
      <c r="E130">
        <v>121</v>
      </c>
      <c r="F130" s="23">
        <f t="shared" si="3"/>
        <v>0.64957231440405871</v>
      </c>
      <c r="G130" s="24">
        <f t="shared" si="4"/>
        <v>0.62501060822227206</v>
      </c>
      <c r="H130">
        <f t="shared" si="5"/>
        <v>6.0327741056041687E-4</v>
      </c>
    </row>
    <row r="131" spans="1:8" x14ac:dyDescent="0.15">
      <c r="A131">
        <v>121</v>
      </c>
      <c r="B131" s="22" t="s">
        <v>141</v>
      </c>
      <c r="C131">
        <v>5376</v>
      </c>
      <c r="D131">
        <v>137892</v>
      </c>
      <c r="E131">
        <v>122</v>
      </c>
      <c r="F131" s="23">
        <f t="shared" si="3"/>
        <v>0.67592460969093893</v>
      </c>
      <c r="G131" s="24">
        <f t="shared" si="4"/>
        <v>0.64373452343092741</v>
      </c>
      <c r="H131">
        <f t="shared" si="5"/>
        <v>1.0362016534269823E-3</v>
      </c>
    </row>
    <row r="132" spans="1:8" x14ac:dyDescent="0.15">
      <c r="A132">
        <v>122</v>
      </c>
      <c r="B132" s="22" t="s">
        <v>142</v>
      </c>
      <c r="C132">
        <v>5115</v>
      </c>
      <c r="D132">
        <v>143007</v>
      </c>
      <c r="E132">
        <v>123</v>
      </c>
      <c r="F132" s="23">
        <f t="shared" si="3"/>
        <v>0.70099752457047626</v>
      </c>
      <c r="G132" s="24">
        <f t="shared" si="4"/>
        <v>0.66273570112495106</v>
      </c>
      <c r="H132">
        <f t="shared" si="5"/>
        <v>1.4639671333765418E-3</v>
      </c>
    </row>
    <row r="133" spans="1:8" x14ac:dyDescent="0.15">
      <c r="A133">
        <v>123</v>
      </c>
      <c r="B133" s="22" t="s">
        <v>143</v>
      </c>
      <c r="C133">
        <v>5028</v>
      </c>
      <c r="D133">
        <v>148035</v>
      </c>
      <c r="E133">
        <v>124</v>
      </c>
      <c r="F133" s="23">
        <f t="shared" si="3"/>
        <v>0.72564397931423252</v>
      </c>
      <c r="G133" s="24">
        <f t="shared" si="4"/>
        <v>0.68201005757536715</v>
      </c>
      <c r="H133">
        <f t="shared" si="5"/>
        <v>1.9039191263134287E-3</v>
      </c>
    </row>
    <row r="134" spans="1:8" x14ac:dyDescent="0.15">
      <c r="A134">
        <v>124</v>
      </c>
      <c r="B134" s="22" t="s">
        <v>144</v>
      </c>
      <c r="C134">
        <v>3841</v>
      </c>
      <c r="D134">
        <v>151876</v>
      </c>
      <c r="E134">
        <v>125</v>
      </c>
      <c r="F134" s="23">
        <f t="shared" si="3"/>
        <v>0.74447194921693094</v>
      </c>
      <c r="G134" s="24">
        <f t="shared" si="4"/>
        <v>0.70155333697886468</v>
      </c>
      <c r="H134">
        <f t="shared" si="5"/>
        <v>1.8420072764414907E-3</v>
      </c>
    </row>
    <row r="135" spans="1:8" x14ac:dyDescent="0.15">
      <c r="A135">
        <v>125</v>
      </c>
      <c r="B135" s="22" t="s">
        <v>145</v>
      </c>
      <c r="C135">
        <v>2433</v>
      </c>
      <c r="D135">
        <v>154309</v>
      </c>
      <c r="E135">
        <v>126</v>
      </c>
      <c r="F135" s="23">
        <f t="shared" si="3"/>
        <v>0.75639812749687507</v>
      </c>
      <c r="G135" s="24">
        <f t="shared" si="4"/>
        <v>0.72136111767464184</v>
      </c>
      <c r="H135">
        <f t="shared" si="5"/>
        <v>1.2275920572832682E-3</v>
      </c>
    </row>
    <row r="136" spans="1:8" x14ac:dyDescent="0.15">
      <c r="A136">
        <v>126</v>
      </c>
      <c r="B136" s="22" t="s">
        <v>146</v>
      </c>
      <c r="C136">
        <v>4681</v>
      </c>
      <c r="D136">
        <v>158990</v>
      </c>
      <c r="E136">
        <v>127</v>
      </c>
      <c r="F136" s="23">
        <f t="shared" si="3"/>
        <v>0.77934364353814856</v>
      </c>
      <c r="G136" s="24">
        <f t="shared" si="4"/>
        <v>0.74142881849593278</v>
      </c>
      <c r="H136">
        <f t="shared" si="5"/>
        <v>1.4375339579818323E-3</v>
      </c>
    </row>
    <row r="137" spans="1:8" x14ac:dyDescent="0.15">
      <c r="A137">
        <v>127</v>
      </c>
      <c r="B137" s="22" t="s">
        <v>147</v>
      </c>
      <c r="C137">
        <v>4045</v>
      </c>
      <c r="D137">
        <v>163035</v>
      </c>
      <c r="E137">
        <v>128</v>
      </c>
      <c r="F137" s="23">
        <f t="shared" si="3"/>
        <v>0.79917158893164386</v>
      </c>
      <c r="G137" s="24">
        <f t="shared" si="4"/>
        <v>0.76175170524027713</v>
      </c>
      <c r="H137">
        <f t="shared" si="5"/>
        <v>1.4002476954754137E-3</v>
      </c>
    </row>
    <row r="138" spans="1:8" x14ac:dyDescent="0.15">
      <c r="A138">
        <v>128</v>
      </c>
      <c r="B138" s="22" t="s">
        <v>148</v>
      </c>
      <c r="C138">
        <v>3900</v>
      </c>
      <c r="D138">
        <v>166935</v>
      </c>
      <c r="E138">
        <v>129</v>
      </c>
      <c r="F138" s="23">
        <f t="shared" si="3"/>
        <v>0.81828876743217083</v>
      </c>
      <c r="G138" s="24">
        <f t="shared" si="4"/>
        <v>0.78232489724284648</v>
      </c>
      <c r="H138">
        <f t="shared" si="5"/>
        <v>1.2933999589945721E-3</v>
      </c>
    </row>
    <row r="139" spans="1:8" x14ac:dyDescent="0.15">
      <c r="A139">
        <v>129</v>
      </c>
      <c r="B139" s="22" t="s">
        <v>149</v>
      </c>
      <c r="C139">
        <v>3607</v>
      </c>
      <c r="D139">
        <v>170542</v>
      </c>
      <c r="E139">
        <v>130</v>
      </c>
      <c r="F139" s="23">
        <f t="shared" ref="F139:F150" si="6">D139/$D$150</f>
        <v>0.83596970662483761</v>
      </c>
      <c r="G139" s="24">
        <f t="shared" ref="G139:G150" si="7">$E$6*EXP(-$G$6*EXP(-$F$6*E139))</f>
        <v>0.80314337403739344</v>
      </c>
      <c r="H139">
        <f t="shared" ref="H139:H148" si="8">(F139-G139)^2</f>
        <v>1.0775681111414987E-3</v>
      </c>
    </row>
    <row r="140" spans="1:8" x14ac:dyDescent="0.15">
      <c r="A140">
        <v>130</v>
      </c>
      <c r="B140" s="22" t="s">
        <v>150</v>
      </c>
      <c r="C140">
        <v>3427</v>
      </c>
      <c r="D140">
        <v>173969</v>
      </c>
      <c r="E140">
        <v>131</v>
      </c>
      <c r="F140" s="23">
        <f t="shared" si="6"/>
        <v>0.85276831450209556</v>
      </c>
      <c r="G140" s="24">
        <f t="shared" si="7"/>
        <v>0.8242019820897224</v>
      </c>
      <c r="H140">
        <f t="shared" si="8"/>
        <v>8.1603534749420149E-4</v>
      </c>
    </row>
    <row r="141" spans="1:8" x14ac:dyDescent="0.15">
      <c r="A141">
        <v>131</v>
      </c>
      <c r="B141" s="22" t="s">
        <v>151</v>
      </c>
      <c r="C141">
        <v>2402</v>
      </c>
      <c r="D141">
        <v>176371</v>
      </c>
      <c r="E141">
        <v>132</v>
      </c>
      <c r="F141" s="23">
        <f t="shared" si="6"/>
        <v>0.86454253572216366</v>
      </c>
      <c r="G141" s="24">
        <f t="shared" si="7"/>
        <v>0.84549544158891743</v>
      </c>
      <c r="H141">
        <f t="shared" si="8"/>
        <v>3.6279179492074311E-4</v>
      </c>
    </row>
    <row r="142" spans="1:8" x14ac:dyDescent="0.15">
      <c r="A142">
        <v>132</v>
      </c>
      <c r="B142" s="22" t="s">
        <v>152</v>
      </c>
      <c r="C142">
        <v>1347</v>
      </c>
      <c r="D142">
        <v>177718</v>
      </c>
      <c r="E142">
        <v>133</v>
      </c>
      <c r="F142" s="23">
        <f t="shared" si="6"/>
        <v>0.87114531506580717</v>
      </c>
      <c r="G142" s="24">
        <f t="shared" si="7"/>
        <v>0.86701835328192389</v>
      </c>
      <c r="H142">
        <f t="shared" si="8"/>
        <v>1.7031813565633034E-5</v>
      </c>
    </row>
    <row r="143" spans="1:8" x14ac:dyDescent="0.15">
      <c r="A143">
        <v>133</v>
      </c>
      <c r="B143" s="22" t="s">
        <v>153</v>
      </c>
      <c r="C143">
        <v>1966</v>
      </c>
      <c r="D143">
        <v>179684</v>
      </c>
      <c r="E143">
        <v>134</v>
      </c>
      <c r="F143" s="23">
        <f t="shared" si="6"/>
        <v>0.88078233376632931</v>
      </c>
      <c r="G143" s="24">
        <f t="shared" si="7"/>
        <v>0.88876520533749548</v>
      </c>
      <c r="H143">
        <f t="shared" si="8"/>
        <v>6.3726238521733078E-5</v>
      </c>
    </row>
    <row r="144" spans="1:8" x14ac:dyDescent="0.15">
      <c r="A144">
        <v>134</v>
      </c>
      <c r="B144" s="22" t="s">
        <v>154</v>
      </c>
      <c r="C144">
        <v>1350</v>
      </c>
      <c r="D144">
        <v>181034</v>
      </c>
      <c r="E144">
        <v>135</v>
      </c>
      <c r="F144" s="23">
        <f t="shared" si="6"/>
        <v>0.88739981863189632</v>
      </c>
      <c r="G144" s="24">
        <f t="shared" si="7"/>
        <v>0.91073038022592923</v>
      </c>
      <c r="H144">
        <f t="shared" si="8"/>
        <v>5.4431510429296323E-4</v>
      </c>
    </row>
    <row r="145" spans="1:8" x14ac:dyDescent="0.15">
      <c r="A145">
        <v>135</v>
      </c>
      <c r="B145" s="22" t="s">
        <v>155</v>
      </c>
      <c r="C145">
        <v>820</v>
      </c>
      <c r="D145">
        <v>181854</v>
      </c>
      <c r="E145">
        <v>136</v>
      </c>
      <c r="F145" s="23">
        <f t="shared" si="6"/>
        <v>0.89141932795764811</v>
      </c>
      <c r="G145" s="24">
        <f t="shared" si="7"/>
        <v>0.93290816160146117</v>
      </c>
      <c r="H145">
        <f t="shared" si="8"/>
        <v>1.7213233171239945E-3</v>
      </c>
    </row>
    <row r="146" spans="1:8" x14ac:dyDescent="0.15">
      <c r="A146">
        <v>136</v>
      </c>
      <c r="B146" s="22" t="s">
        <v>156</v>
      </c>
      <c r="C146">
        <v>261</v>
      </c>
      <c r="D146">
        <v>182115</v>
      </c>
      <c r="E146">
        <v>137</v>
      </c>
      <c r="F146" s="23">
        <f t="shared" si="6"/>
        <v>0.8926987083649911</v>
      </c>
      <c r="G146" s="24">
        <f t="shared" si="7"/>
        <v>0.95529274117465168</v>
      </c>
      <c r="H146">
        <f t="shared" si="8"/>
        <v>3.9180129433768656E-3</v>
      </c>
    </row>
    <row r="147" spans="1:8" x14ac:dyDescent="0.15">
      <c r="A147">
        <v>137</v>
      </c>
      <c r="B147" s="22" t="s">
        <v>157</v>
      </c>
      <c r="C147">
        <v>25</v>
      </c>
      <c r="D147">
        <v>182140</v>
      </c>
      <c r="E147">
        <v>138</v>
      </c>
      <c r="F147" s="23">
        <f t="shared" si="6"/>
        <v>0.89282125438102011</v>
      </c>
      <c r="G147" s="24">
        <f t="shared" si="7"/>
        <v>0.97787822556257031</v>
      </c>
      <c r="H147">
        <f t="shared" si="8"/>
        <v>7.234688346579061E-3</v>
      </c>
    </row>
    <row r="148" spans="1:8" ht="15" x14ac:dyDescent="0.15">
      <c r="A148" s="25">
        <v>138</v>
      </c>
      <c r="B148" s="26">
        <v>44030</v>
      </c>
      <c r="C148">
        <v>443</v>
      </c>
      <c r="D148">
        <v>203849</v>
      </c>
      <c r="E148">
        <v>139</v>
      </c>
      <c r="F148" s="23">
        <f t="shared" si="6"/>
        <v>0.99923531285997891</v>
      </c>
      <c r="G148" s="24">
        <f t="shared" si="7"/>
        <v>1.0006586431050914</v>
      </c>
      <c r="H148">
        <f t="shared" si="8"/>
        <v>2.0258689866521284E-6</v>
      </c>
    </row>
    <row r="149" spans="1:8" ht="15" x14ac:dyDescent="0.15">
      <c r="A149" s="25">
        <v>139</v>
      </c>
      <c r="B149" s="26">
        <v>44031</v>
      </c>
      <c r="C149">
        <v>140</v>
      </c>
      <c r="D149">
        <v>203989</v>
      </c>
      <c r="E149">
        <v>140</v>
      </c>
      <c r="F149" s="23">
        <f t="shared" si="6"/>
        <v>0.9999215705497414</v>
      </c>
      <c r="G149" s="24">
        <f t="shared" si="7"/>
        <v>1.023627950636087</v>
      </c>
      <c r="H149">
        <f>SUM(H10:H148)</f>
        <v>4.2971108494041996E-2</v>
      </c>
    </row>
    <row r="150" spans="1:8" ht="15" x14ac:dyDescent="0.15">
      <c r="A150" s="25">
        <v>140</v>
      </c>
      <c r="B150" s="26">
        <v>44032</v>
      </c>
      <c r="C150">
        <v>16</v>
      </c>
      <c r="D150">
        <v>204005</v>
      </c>
      <c r="E150">
        <v>141</v>
      </c>
      <c r="F150" s="23">
        <f t="shared" si="6"/>
        <v>1</v>
      </c>
      <c r="G150" s="24">
        <f t="shared" si="7"/>
        <v>1.0467800401988583</v>
      </c>
      <c r="H150">
        <f>SUM(H11:H149)</f>
        <v>8.5942215895411234E-2</v>
      </c>
    </row>
    <row r="151" spans="1:8" x14ac:dyDescent="0.15">
      <c r="H151">
        <f>SUM(H10:H150)</f>
        <v>0.17188443288349523</v>
      </c>
    </row>
    <row r="153" spans="1:8" x14ac:dyDescent="0.15">
      <c r="F153"/>
    </row>
    <row r="154" spans="1:8" x14ac:dyDescent="0.15">
      <c r="F154"/>
    </row>
    <row r="155" spans="1:8" x14ac:dyDescent="0.15">
      <c r="F15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datosTotalesparaGompertz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Clínica de la Presentación</cp:lastModifiedBy>
  <dcterms:modified xsi:type="dcterms:W3CDTF">2020-07-21T20:23:25Z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2020-07-21T13:11:26Z</dcterms:modified>
  <cp:revision>1</cp:revision>
  <dc:subject/>
  <dc:title/>
</cp:coreProperties>
</file>