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31CC8D0F-BF50-4270-8272-EE10C65188B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" i="1" l="1"/>
  <c r="Y10" i="1"/>
  <c r="Z3" i="1"/>
  <c r="Y3" i="1"/>
  <c r="X4" i="1"/>
  <c r="X5" i="1"/>
  <c r="X6" i="1"/>
  <c r="X7" i="1"/>
  <c r="X8" i="1"/>
  <c r="X9" i="1"/>
  <c r="X10" i="1"/>
  <c r="X11" i="1"/>
  <c r="X12" i="1"/>
  <c r="X13" i="1"/>
  <c r="X14" i="1"/>
  <c r="X3" i="1"/>
  <c r="W9" i="1"/>
  <c r="W4" i="1"/>
  <c r="W5" i="1"/>
  <c r="W6" i="1"/>
  <c r="W7" i="1"/>
  <c r="W8" i="1"/>
  <c r="W10" i="1"/>
  <c r="W11" i="1"/>
  <c r="W12" i="1"/>
  <c r="W13" i="1"/>
  <c r="W14" i="1"/>
  <c r="W3" i="1"/>
  <c r="V10" i="1"/>
  <c r="V3" i="1"/>
  <c r="U10" i="1"/>
  <c r="U3" i="1"/>
  <c r="T4" i="1"/>
  <c r="T5" i="1"/>
  <c r="T6" i="1"/>
  <c r="T7" i="1"/>
  <c r="T8" i="1"/>
  <c r="T9" i="1"/>
  <c r="T10" i="1"/>
  <c r="T11" i="1"/>
  <c r="T12" i="1"/>
  <c r="T13" i="1"/>
  <c r="T14" i="1"/>
  <c r="S4" i="1"/>
  <c r="S5" i="1"/>
  <c r="S6" i="1"/>
  <c r="S7" i="1"/>
  <c r="S8" i="1"/>
  <c r="S9" i="1"/>
  <c r="S10" i="1"/>
  <c r="S11" i="1"/>
  <c r="S12" i="1"/>
  <c r="S13" i="1"/>
  <c r="S14" i="1"/>
  <c r="T3" i="1"/>
  <c r="S3" i="1"/>
  <c r="Q10" i="1"/>
  <c r="R10" i="1"/>
  <c r="R3" i="1"/>
  <c r="Q3" i="1"/>
  <c r="M3" i="1"/>
  <c r="P4" i="1"/>
  <c r="P5" i="1"/>
  <c r="P6" i="1"/>
  <c r="P7" i="1"/>
  <c r="P8" i="1"/>
  <c r="P9" i="1"/>
  <c r="P10" i="1"/>
  <c r="P11" i="1"/>
  <c r="P12" i="1"/>
  <c r="P13" i="1"/>
  <c r="P14" i="1"/>
  <c r="P3" i="1"/>
  <c r="O4" i="1"/>
  <c r="O5" i="1"/>
  <c r="O6" i="1"/>
  <c r="O7" i="1"/>
  <c r="O8" i="1"/>
  <c r="O9" i="1"/>
  <c r="O10" i="1"/>
  <c r="O11" i="1"/>
  <c r="O12" i="1"/>
  <c r="O13" i="1"/>
  <c r="O14" i="1"/>
  <c r="K11" i="1"/>
  <c r="N10" i="1"/>
  <c r="N3" i="1"/>
  <c r="M10" i="1"/>
  <c r="L4" i="1"/>
  <c r="L5" i="1"/>
  <c r="L6" i="1"/>
  <c r="L7" i="1"/>
  <c r="L8" i="1"/>
  <c r="L9" i="1"/>
  <c r="L10" i="1"/>
  <c r="L11" i="1"/>
  <c r="L12" i="1"/>
  <c r="L13" i="1"/>
  <c r="L14" i="1"/>
  <c r="L3" i="1"/>
  <c r="K3" i="1"/>
  <c r="O3" i="1"/>
  <c r="K4" i="1"/>
  <c r="K5" i="1"/>
  <c r="K6" i="1"/>
  <c r="K7" i="1"/>
  <c r="K8" i="1"/>
  <c r="K9" i="1"/>
  <c r="K10" i="1"/>
  <c r="K12" i="1"/>
  <c r="K13" i="1"/>
  <c r="K14" i="1"/>
</calcChain>
</file>

<file path=xl/sharedStrings.xml><?xml version="1.0" encoding="utf-8"?>
<sst xmlns="http://schemas.openxmlformats.org/spreadsheetml/2006/main" count="36" uniqueCount="35">
  <si>
    <t># productos</t>
  </si>
  <si>
    <t>% acomodo</t>
  </si>
  <si>
    <t>METRICAS  Prompt 1 en # de productos</t>
  </si>
  <si>
    <t>METRICAS  Prompt 2 en %</t>
  </si>
  <si>
    <t>Prueba</t>
  </si>
  <si>
    <t>Fotografia</t>
  </si>
  <si>
    <t>Planograma</t>
  </si>
  <si>
    <t>Estante</t>
  </si>
  <si>
    <t>Source of truth</t>
  </si>
  <si>
    <t>prompt1 - granite</t>
  </si>
  <si>
    <t>prompt1 - llama</t>
  </si>
  <si>
    <t>prompt2 - granite</t>
  </si>
  <si>
    <t>prompt2 - llama</t>
  </si>
  <si>
    <t>prompt1 - MAE GRANITE</t>
  </si>
  <si>
    <t>prompt1 - MAE LLAMA</t>
  </si>
  <si>
    <t>prompt1 - MAE GRANITE TOTAL</t>
  </si>
  <si>
    <t>prompt1 - MAE LLAMA TOTAL</t>
  </si>
  <si>
    <t>prompt1 - MSE GRANITE</t>
  </si>
  <si>
    <t>prompt1 - MSE LLAMA</t>
  </si>
  <si>
    <t>prompt1 - MSE GRANITE TOTAL</t>
  </si>
  <si>
    <t>prompt1 - MSE LLAMA TOTAL</t>
  </si>
  <si>
    <t>prompt2 - MAE GRANITE</t>
  </si>
  <si>
    <t>prompt2 - MAE LLAMA</t>
  </si>
  <si>
    <t>prompt2 - MAE GRANITE TOTAL</t>
  </si>
  <si>
    <t>prompt2 - MAE LLAMA TOTAL</t>
  </si>
  <si>
    <t>prompt2 - MSE GRANITE</t>
  </si>
  <si>
    <t>prompt2 - MSE LLAMA</t>
  </si>
  <si>
    <t>prompt2 - MSE GRANITE TOTAL</t>
  </si>
  <si>
    <t>prompt2 - MSE LLAMA TOTAL</t>
  </si>
  <si>
    <t>1 electrolit</t>
  </si>
  <si>
    <t>PXL_20250601_04</t>
  </si>
  <si>
    <t>planogram_PXL_20250601_04</t>
  </si>
  <si>
    <t>2 limpieza</t>
  </si>
  <si>
    <t>PXL_20250601_02</t>
  </si>
  <si>
    <t>planogram_PXL_20250601_02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</si>
</sst>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5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workbookViewId="0">
      <selection activeCell="S2" sqref="S2"/>
    </sheetView>
  </sheetViews>
  <sheetFormatPr defaultRowHeight="15"/>
  <cols>
    <col min="1" max="1" width="10" bestFit="1" customWidth="1"/>
    <col min="2" max="2" width="16.7109375" bestFit="1" customWidth="1"/>
    <col min="3" max="3" width="26.7109375" bestFit="1" customWidth="1"/>
    <col min="5" max="5" width="13.42578125" bestFit="1" customWidth="1"/>
    <col min="6" max="6" width="15.5703125" customWidth="1"/>
    <col min="7" max="7" width="14.42578125" bestFit="1" customWidth="1"/>
    <col min="8" max="8" width="13.42578125" bestFit="1" customWidth="1"/>
    <col min="9" max="9" width="15.5703125" bestFit="1" customWidth="1"/>
    <col min="10" max="10" width="14.42578125" bestFit="1" customWidth="1"/>
    <col min="11" max="12" width="21.42578125" bestFit="1" customWidth="1"/>
    <col min="13" max="13" width="27.28515625" bestFit="1" customWidth="1"/>
    <col min="14" max="14" width="25.42578125" bestFit="1" customWidth="1"/>
    <col min="15" max="15" width="21.42578125" bestFit="1" customWidth="1"/>
    <col min="16" max="16" width="19.5703125" bestFit="1" customWidth="1"/>
    <col min="17" max="17" width="27.28515625" bestFit="1" customWidth="1"/>
    <col min="18" max="18" width="25.42578125" bestFit="1" customWidth="1"/>
    <col min="19" max="19" width="21.42578125" bestFit="1" customWidth="1"/>
    <col min="20" max="20" width="19.5703125" bestFit="1" customWidth="1"/>
    <col min="21" max="21" width="27.28515625" bestFit="1" customWidth="1"/>
    <col min="22" max="22" width="25.42578125" bestFit="1" customWidth="1"/>
    <col min="23" max="23" width="21.42578125" bestFit="1" customWidth="1"/>
    <col min="24" max="24" width="19.5703125" bestFit="1" customWidth="1"/>
    <col min="25" max="25" width="27.28515625" bestFit="1" customWidth="1"/>
    <col min="26" max="26" width="25.42578125" bestFit="1" customWidth="1"/>
  </cols>
  <sheetData>
    <row r="1" spans="1:26">
      <c r="A1" s="1"/>
      <c r="B1" s="1"/>
      <c r="C1" s="1"/>
      <c r="D1" s="1"/>
      <c r="E1" s="5" t="s">
        <v>0</v>
      </c>
      <c r="F1" s="5"/>
      <c r="G1" s="5"/>
      <c r="H1" s="5" t="s">
        <v>1</v>
      </c>
      <c r="I1" s="5"/>
      <c r="J1" s="5"/>
      <c r="K1" s="8" t="s">
        <v>2</v>
      </c>
      <c r="L1" s="8"/>
      <c r="M1" s="8"/>
      <c r="N1" s="8"/>
      <c r="O1" s="8"/>
      <c r="P1" s="8"/>
      <c r="Q1" s="8"/>
      <c r="R1" s="8"/>
      <c r="S1" s="18" t="s">
        <v>3</v>
      </c>
      <c r="T1" s="18"/>
      <c r="U1" s="18"/>
      <c r="V1" s="18"/>
      <c r="W1" s="18"/>
      <c r="X1" s="18"/>
      <c r="Y1" s="18"/>
      <c r="Z1" s="18"/>
    </row>
    <row r="2" spans="1:26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8</v>
      </c>
      <c r="I2" s="1" t="s">
        <v>11</v>
      </c>
      <c r="J2" s="1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3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</row>
    <row r="3" spans="1:26">
      <c r="A3" s="9" t="s">
        <v>29</v>
      </c>
      <c r="B3" s="12" t="s">
        <v>30</v>
      </c>
      <c r="C3" s="15" t="s">
        <v>31</v>
      </c>
      <c r="D3" s="1">
        <v>1</v>
      </c>
      <c r="E3" s="1">
        <v>10</v>
      </c>
      <c r="F3" s="1">
        <v>0</v>
      </c>
      <c r="G3" s="1">
        <v>6</v>
      </c>
      <c r="H3" s="1">
        <v>100</v>
      </c>
      <c r="I3" s="1">
        <v>100</v>
      </c>
      <c r="J3" s="1">
        <v>100</v>
      </c>
      <c r="K3" s="2">
        <f>ABS(E3-F3)</f>
        <v>10</v>
      </c>
      <c r="L3" s="2">
        <f>ABS(E3-G3)</f>
        <v>4</v>
      </c>
      <c r="M3" s="6">
        <f>SUM(K3:K9)/7</f>
        <v>9.4285714285714288</v>
      </c>
      <c r="N3" s="6">
        <f>SUM(L3:L9)/7</f>
        <v>4</v>
      </c>
      <c r="O3" s="2">
        <f>(ABS(E3-F3))^2</f>
        <v>100</v>
      </c>
      <c r="P3" s="2">
        <f>(ABS(E3-G3))^2</f>
        <v>16</v>
      </c>
      <c r="Q3" s="6">
        <f>SUM(O3:O9)/7</f>
        <v>90.285714285714292</v>
      </c>
      <c r="R3" s="7">
        <f>SUM(P3:P9)/7</f>
        <v>30.285714285714285</v>
      </c>
      <c r="S3" s="4">
        <f>ABS(H3-I3)</f>
        <v>0</v>
      </c>
      <c r="T3" s="4">
        <f>ABS(H3-J3)</f>
        <v>0</v>
      </c>
      <c r="U3" s="19">
        <f>SUM(S3:S9)/7</f>
        <v>35</v>
      </c>
      <c r="V3" s="19">
        <f>SUM(T3:T9)/7</f>
        <v>35</v>
      </c>
      <c r="W3" s="4">
        <f>(ABS(S3))^2</f>
        <v>0</v>
      </c>
      <c r="X3" s="4">
        <f>(ABS(T3))^2</f>
        <v>0</v>
      </c>
      <c r="Y3" s="19">
        <f>SUM(W3:W9)/7</f>
        <v>2696.4285714285716</v>
      </c>
      <c r="Z3" s="19">
        <f>SUM(X3:X9)/7</f>
        <v>2696.4285714285716</v>
      </c>
    </row>
    <row r="4" spans="1:26">
      <c r="A4" s="10"/>
      <c r="B4" s="13"/>
      <c r="C4" s="16"/>
      <c r="D4" s="1">
        <v>2</v>
      </c>
      <c r="E4" s="1">
        <v>8</v>
      </c>
      <c r="F4" s="1">
        <v>0</v>
      </c>
      <c r="G4" s="1">
        <v>8</v>
      </c>
      <c r="H4" s="1">
        <v>70</v>
      </c>
      <c r="I4" s="1">
        <v>85</v>
      </c>
      <c r="J4" s="1">
        <v>85</v>
      </c>
      <c r="K4" s="2">
        <f t="shared" ref="K4:K14" si="0">ABS(E4-F4)</f>
        <v>8</v>
      </c>
      <c r="L4" s="2">
        <f t="shared" ref="L4:L14" si="1">ABS(E4-G4)</f>
        <v>0</v>
      </c>
      <c r="M4" s="6"/>
      <c r="N4" s="6"/>
      <c r="O4" s="2">
        <f t="shared" ref="O4:P14" si="2">(ABS(E4-F4))^2</f>
        <v>64</v>
      </c>
      <c r="P4" s="2">
        <f t="shared" ref="P4:P14" si="3">(ABS(E4-G4))^2</f>
        <v>0</v>
      </c>
      <c r="Q4" s="6"/>
      <c r="R4" s="7"/>
      <c r="S4" s="4">
        <f t="shared" ref="S4:S14" si="4">ABS(H4-I4)</f>
        <v>15</v>
      </c>
      <c r="T4" s="4">
        <f t="shared" ref="T4:T14" si="5">ABS(H4-J4)</f>
        <v>15</v>
      </c>
      <c r="U4" s="19"/>
      <c r="V4" s="19"/>
      <c r="W4" s="4">
        <f t="shared" ref="W4:W14" si="6">(ABS(S4))^2</f>
        <v>225</v>
      </c>
      <c r="X4" s="4">
        <f t="shared" ref="X4:X14" si="7">(ABS(T4))^2</f>
        <v>225</v>
      </c>
      <c r="Y4" s="19"/>
      <c r="Z4" s="19"/>
    </row>
    <row r="5" spans="1:26">
      <c r="A5" s="10"/>
      <c r="B5" s="13"/>
      <c r="C5" s="16"/>
      <c r="D5" s="1">
        <v>3</v>
      </c>
      <c r="E5" s="1">
        <v>9</v>
      </c>
      <c r="F5" s="1">
        <v>0</v>
      </c>
      <c r="G5" s="1">
        <v>8</v>
      </c>
      <c r="H5" s="1">
        <v>95</v>
      </c>
      <c r="I5" s="1">
        <v>85</v>
      </c>
      <c r="J5" s="1">
        <v>85</v>
      </c>
      <c r="K5" s="2">
        <f t="shared" si="0"/>
        <v>9</v>
      </c>
      <c r="L5" s="2">
        <f t="shared" si="1"/>
        <v>1</v>
      </c>
      <c r="M5" s="6"/>
      <c r="N5" s="6"/>
      <c r="O5" s="2">
        <f t="shared" si="2"/>
        <v>81</v>
      </c>
      <c r="P5" s="2">
        <f t="shared" si="3"/>
        <v>1</v>
      </c>
      <c r="Q5" s="6"/>
      <c r="R5" s="7"/>
      <c r="S5" s="4">
        <f t="shared" si="4"/>
        <v>10</v>
      </c>
      <c r="T5" s="4">
        <f t="shared" si="5"/>
        <v>10</v>
      </c>
      <c r="U5" s="19"/>
      <c r="V5" s="19"/>
      <c r="W5" s="4">
        <f t="shared" si="6"/>
        <v>100</v>
      </c>
      <c r="X5" s="4">
        <f t="shared" si="7"/>
        <v>100</v>
      </c>
      <c r="Y5" s="19"/>
      <c r="Z5" s="19"/>
    </row>
    <row r="6" spans="1:26">
      <c r="A6" s="10"/>
      <c r="B6" s="13"/>
      <c r="C6" s="16"/>
      <c r="D6" s="1">
        <v>4</v>
      </c>
      <c r="E6" s="1">
        <v>9</v>
      </c>
      <c r="F6" s="1">
        <v>0</v>
      </c>
      <c r="G6" s="1">
        <v>8</v>
      </c>
      <c r="H6" s="1">
        <v>100</v>
      </c>
      <c r="I6" s="1">
        <v>85</v>
      </c>
      <c r="J6" s="1">
        <v>85</v>
      </c>
      <c r="K6" s="2">
        <f t="shared" si="0"/>
        <v>9</v>
      </c>
      <c r="L6" s="2">
        <f t="shared" si="1"/>
        <v>1</v>
      </c>
      <c r="M6" s="6"/>
      <c r="N6" s="6"/>
      <c r="O6" s="2">
        <f t="shared" si="2"/>
        <v>81</v>
      </c>
      <c r="P6" s="2">
        <f t="shared" si="3"/>
        <v>1</v>
      </c>
      <c r="Q6" s="6"/>
      <c r="R6" s="7"/>
      <c r="S6" s="4">
        <f t="shared" si="4"/>
        <v>15</v>
      </c>
      <c r="T6" s="4">
        <f t="shared" si="5"/>
        <v>15</v>
      </c>
      <c r="U6" s="19"/>
      <c r="V6" s="19"/>
      <c r="W6" s="4">
        <f t="shared" si="6"/>
        <v>225</v>
      </c>
      <c r="X6" s="4">
        <f t="shared" si="7"/>
        <v>225</v>
      </c>
      <c r="Y6" s="19"/>
      <c r="Z6" s="19"/>
    </row>
    <row r="7" spans="1:26">
      <c r="A7" s="10"/>
      <c r="B7" s="13"/>
      <c r="C7" s="16"/>
      <c r="D7" s="1">
        <v>5</v>
      </c>
      <c r="E7" s="1">
        <v>11</v>
      </c>
      <c r="F7" s="1">
        <v>0</v>
      </c>
      <c r="G7" s="1">
        <v>8</v>
      </c>
      <c r="H7" s="1">
        <v>100</v>
      </c>
      <c r="I7" s="1">
        <v>85</v>
      </c>
      <c r="J7" s="1">
        <v>85</v>
      </c>
      <c r="K7" s="2">
        <f t="shared" si="0"/>
        <v>11</v>
      </c>
      <c r="L7" s="2">
        <f t="shared" si="1"/>
        <v>3</v>
      </c>
      <c r="M7" s="6"/>
      <c r="N7" s="6"/>
      <c r="O7" s="2">
        <f t="shared" si="2"/>
        <v>121</v>
      </c>
      <c r="P7" s="2">
        <f t="shared" si="3"/>
        <v>9</v>
      </c>
      <c r="Q7" s="6"/>
      <c r="R7" s="7"/>
      <c r="S7" s="4">
        <f t="shared" si="4"/>
        <v>15</v>
      </c>
      <c r="T7" s="4">
        <f t="shared" si="5"/>
        <v>15</v>
      </c>
      <c r="U7" s="19"/>
      <c r="V7" s="19"/>
      <c r="W7" s="4">
        <f t="shared" si="6"/>
        <v>225</v>
      </c>
      <c r="X7" s="4">
        <f t="shared" si="7"/>
        <v>225</v>
      </c>
      <c r="Y7" s="19"/>
      <c r="Z7" s="19"/>
    </row>
    <row r="8" spans="1:26">
      <c r="A8" s="10"/>
      <c r="B8" s="13"/>
      <c r="C8" s="16"/>
      <c r="D8" s="1">
        <v>6</v>
      </c>
      <c r="E8" s="1">
        <v>11</v>
      </c>
      <c r="F8" s="1">
        <v>0</v>
      </c>
      <c r="G8" s="1">
        <v>0</v>
      </c>
      <c r="H8" s="1">
        <v>100</v>
      </c>
      <c r="I8" s="1">
        <v>0</v>
      </c>
      <c r="J8" s="1">
        <v>0</v>
      </c>
      <c r="K8" s="2">
        <f t="shared" si="0"/>
        <v>11</v>
      </c>
      <c r="L8" s="2">
        <f t="shared" si="1"/>
        <v>11</v>
      </c>
      <c r="M8" s="6"/>
      <c r="N8" s="6"/>
      <c r="O8" s="2">
        <f t="shared" si="2"/>
        <v>121</v>
      </c>
      <c r="P8" s="2">
        <f t="shared" si="3"/>
        <v>121</v>
      </c>
      <c r="Q8" s="6"/>
      <c r="R8" s="7"/>
      <c r="S8" s="4">
        <f t="shared" si="4"/>
        <v>100</v>
      </c>
      <c r="T8" s="4">
        <f t="shared" si="5"/>
        <v>100</v>
      </c>
      <c r="U8" s="19"/>
      <c r="V8" s="19"/>
      <c r="W8" s="4">
        <f t="shared" si="6"/>
        <v>10000</v>
      </c>
      <c r="X8" s="4">
        <f t="shared" si="7"/>
        <v>10000</v>
      </c>
      <c r="Y8" s="19"/>
      <c r="Z8" s="19"/>
    </row>
    <row r="9" spans="1:26">
      <c r="A9" s="11"/>
      <c r="B9" s="14"/>
      <c r="C9" s="17"/>
      <c r="D9" s="1">
        <v>7</v>
      </c>
      <c r="E9" s="1">
        <v>8</v>
      </c>
      <c r="F9" s="1">
        <v>0</v>
      </c>
      <c r="G9" s="1">
        <v>0</v>
      </c>
      <c r="H9" s="1">
        <v>90</v>
      </c>
      <c r="I9" s="1">
        <v>0</v>
      </c>
      <c r="J9" s="1">
        <v>0</v>
      </c>
      <c r="K9" s="2">
        <f t="shared" si="0"/>
        <v>8</v>
      </c>
      <c r="L9" s="2">
        <f t="shared" si="1"/>
        <v>8</v>
      </c>
      <c r="M9" s="6"/>
      <c r="N9" s="6"/>
      <c r="O9" s="2">
        <f t="shared" si="2"/>
        <v>64</v>
      </c>
      <c r="P9" s="2">
        <f t="shared" si="3"/>
        <v>64</v>
      </c>
      <c r="Q9" s="6"/>
      <c r="R9" s="7"/>
      <c r="S9" s="4">
        <f t="shared" si="4"/>
        <v>90</v>
      </c>
      <c r="T9" s="4">
        <f t="shared" si="5"/>
        <v>90</v>
      </c>
      <c r="U9" s="19"/>
      <c r="V9" s="19"/>
      <c r="W9" s="4">
        <f>(ABS(S9))^2</f>
        <v>8100</v>
      </c>
      <c r="X9" s="4">
        <f t="shared" si="7"/>
        <v>8100</v>
      </c>
      <c r="Y9" s="19"/>
      <c r="Z9" s="19"/>
    </row>
    <row r="10" spans="1:26">
      <c r="A10" s="9" t="s">
        <v>32</v>
      </c>
      <c r="B10" s="9" t="s">
        <v>33</v>
      </c>
      <c r="C10" s="9" t="s">
        <v>34</v>
      </c>
      <c r="D10" s="1">
        <v>1</v>
      </c>
      <c r="E10" s="1">
        <v>6</v>
      </c>
      <c r="F10" s="1">
        <v>0</v>
      </c>
      <c r="G10" s="1">
        <v>5</v>
      </c>
      <c r="H10" s="1">
        <v>80</v>
      </c>
      <c r="I10" s="1">
        <v>100</v>
      </c>
      <c r="J10" s="1">
        <v>100</v>
      </c>
      <c r="K10" s="2">
        <f t="shared" si="0"/>
        <v>6</v>
      </c>
      <c r="L10" s="2">
        <f t="shared" si="1"/>
        <v>1</v>
      </c>
      <c r="M10" s="6">
        <f>SUM(K10:K14)/5</f>
        <v>7</v>
      </c>
      <c r="N10" s="6">
        <f>SUM(L10:L14)/5</f>
        <v>2.8</v>
      </c>
      <c r="O10" s="2">
        <f t="shared" si="2"/>
        <v>36</v>
      </c>
      <c r="P10" s="2">
        <f t="shared" si="3"/>
        <v>1</v>
      </c>
      <c r="Q10" s="6">
        <f>SUM(O10:O14)/5</f>
        <v>52.2</v>
      </c>
      <c r="R10" s="7">
        <f>SUM(P10:P14)/5</f>
        <v>11.6</v>
      </c>
      <c r="S10" s="4">
        <f t="shared" si="4"/>
        <v>20</v>
      </c>
      <c r="T10" s="4">
        <f t="shared" si="5"/>
        <v>20</v>
      </c>
      <c r="U10" s="19">
        <f>SUM(S10:S14)/5</f>
        <v>14</v>
      </c>
      <c r="V10" s="19">
        <f>SUM(T10:T14)/5</f>
        <v>9</v>
      </c>
      <c r="W10" s="4">
        <f t="shared" si="6"/>
        <v>400</v>
      </c>
      <c r="X10" s="4">
        <f t="shared" si="7"/>
        <v>400</v>
      </c>
      <c r="Y10" s="19">
        <f>SUM(W10:W14)/5</f>
        <v>250</v>
      </c>
      <c r="Z10" s="19">
        <f>SUM(X10:X14)/5</f>
        <v>115</v>
      </c>
    </row>
    <row r="11" spans="1:26">
      <c r="A11" s="10"/>
      <c r="B11" s="10"/>
      <c r="C11" s="10"/>
      <c r="D11" s="1">
        <v>2</v>
      </c>
      <c r="E11" s="1">
        <v>11</v>
      </c>
      <c r="F11" s="1">
        <v>1</v>
      </c>
      <c r="G11" s="1">
        <v>5</v>
      </c>
      <c r="H11" s="1">
        <v>80</v>
      </c>
      <c r="I11" s="1">
        <v>85</v>
      </c>
      <c r="J11" s="1">
        <v>85</v>
      </c>
      <c r="K11" s="2">
        <f>ABS(E11-F11)</f>
        <v>10</v>
      </c>
      <c r="L11" s="2">
        <f t="shared" si="1"/>
        <v>6</v>
      </c>
      <c r="M11" s="6"/>
      <c r="N11" s="6"/>
      <c r="O11" s="2">
        <f t="shared" si="2"/>
        <v>100</v>
      </c>
      <c r="P11" s="2">
        <f t="shared" si="3"/>
        <v>36</v>
      </c>
      <c r="Q11" s="6"/>
      <c r="R11" s="7"/>
      <c r="S11" s="4">
        <f t="shared" si="4"/>
        <v>5</v>
      </c>
      <c r="T11" s="4">
        <f t="shared" si="5"/>
        <v>5</v>
      </c>
      <c r="U11" s="19"/>
      <c r="V11" s="19"/>
      <c r="W11" s="4">
        <f t="shared" si="6"/>
        <v>25</v>
      </c>
      <c r="X11" s="4">
        <f t="shared" si="7"/>
        <v>25</v>
      </c>
      <c r="Y11" s="19"/>
      <c r="Z11" s="19"/>
    </row>
    <row r="12" spans="1:26">
      <c r="A12" s="10"/>
      <c r="B12" s="10"/>
      <c r="C12" s="10"/>
      <c r="D12" s="1">
        <v>3</v>
      </c>
      <c r="E12" s="1">
        <v>9</v>
      </c>
      <c r="F12" s="1">
        <v>1</v>
      </c>
      <c r="G12" s="1">
        <v>5</v>
      </c>
      <c r="H12" s="1">
        <v>90</v>
      </c>
      <c r="I12" s="1">
        <v>100</v>
      </c>
      <c r="J12" s="1">
        <v>85</v>
      </c>
      <c r="K12" s="2">
        <f t="shared" si="0"/>
        <v>8</v>
      </c>
      <c r="L12" s="2">
        <f t="shared" si="1"/>
        <v>4</v>
      </c>
      <c r="M12" s="6"/>
      <c r="N12" s="6"/>
      <c r="O12" s="2">
        <f t="shared" si="2"/>
        <v>64</v>
      </c>
      <c r="P12" s="2">
        <f t="shared" si="3"/>
        <v>16</v>
      </c>
      <c r="Q12" s="6"/>
      <c r="R12" s="7"/>
      <c r="S12" s="4">
        <f t="shared" si="4"/>
        <v>10</v>
      </c>
      <c r="T12" s="4">
        <f t="shared" si="5"/>
        <v>5</v>
      </c>
      <c r="U12" s="19"/>
      <c r="V12" s="19"/>
      <c r="W12" s="4">
        <f t="shared" si="6"/>
        <v>100</v>
      </c>
      <c r="X12" s="4">
        <f t="shared" si="7"/>
        <v>25</v>
      </c>
      <c r="Y12" s="19"/>
      <c r="Z12" s="19"/>
    </row>
    <row r="13" spans="1:26">
      <c r="A13" s="10"/>
      <c r="B13" s="10"/>
      <c r="C13" s="10"/>
      <c r="D13" s="1">
        <v>4</v>
      </c>
      <c r="E13" s="1">
        <v>7</v>
      </c>
      <c r="F13" s="1">
        <v>1</v>
      </c>
      <c r="G13" s="1">
        <v>5</v>
      </c>
      <c r="H13" s="1">
        <v>90</v>
      </c>
      <c r="I13" s="1">
        <v>100</v>
      </c>
      <c r="J13" s="1">
        <v>85</v>
      </c>
      <c r="K13" s="2">
        <f t="shared" si="0"/>
        <v>6</v>
      </c>
      <c r="L13" s="2">
        <f t="shared" si="1"/>
        <v>2</v>
      </c>
      <c r="M13" s="6"/>
      <c r="N13" s="6"/>
      <c r="O13" s="2">
        <f t="shared" si="2"/>
        <v>36</v>
      </c>
      <c r="P13" s="2">
        <f t="shared" si="3"/>
        <v>4</v>
      </c>
      <c r="Q13" s="6"/>
      <c r="R13" s="7"/>
      <c r="S13" s="4">
        <f t="shared" si="4"/>
        <v>10</v>
      </c>
      <c r="T13" s="4">
        <f t="shared" si="5"/>
        <v>5</v>
      </c>
      <c r="U13" s="19"/>
      <c r="V13" s="19"/>
      <c r="W13" s="4">
        <f t="shared" si="6"/>
        <v>100</v>
      </c>
      <c r="X13" s="4">
        <f t="shared" si="7"/>
        <v>25</v>
      </c>
      <c r="Y13" s="19"/>
      <c r="Z13" s="19"/>
    </row>
    <row r="14" spans="1:26">
      <c r="A14" s="11"/>
      <c r="B14" s="11"/>
      <c r="C14" s="11"/>
      <c r="D14" s="1">
        <v>5</v>
      </c>
      <c r="E14" s="1">
        <v>6</v>
      </c>
      <c r="F14" s="1">
        <v>1</v>
      </c>
      <c r="G14" s="1">
        <v>5</v>
      </c>
      <c r="H14" s="1">
        <v>75</v>
      </c>
      <c r="I14" s="1">
        <v>100</v>
      </c>
      <c r="J14" s="1">
        <v>85</v>
      </c>
      <c r="K14" s="2">
        <f t="shared" si="0"/>
        <v>5</v>
      </c>
      <c r="L14" s="2">
        <f t="shared" si="1"/>
        <v>1</v>
      </c>
      <c r="M14" s="6"/>
      <c r="N14" s="6"/>
      <c r="O14" s="2">
        <f t="shared" si="2"/>
        <v>25</v>
      </c>
      <c r="P14" s="2">
        <f t="shared" si="3"/>
        <v>1</v>
      </c>
      <c r="Q14" s="6"/>
      <c r="R14" s="7"/>
      <c r="S14" s="4">
        <f t="shared" si="4"/>
        <v>25</v>
      </c>
      <c r="T14" s="4">
        <f t="shared" si="5"/>
        <v>10</v>
      </c>
      <c r="U14" s="19"/>
      <c r="V14" s="19"/>
      <c r="W14" s="4">
        <f t="shared" si="6"/>
        <v>625</v>
      </c>
      <c r="X14" s="4">
        <f t="shared" si="7"/>
        <v>100</v>
      </c>
      <c r="Y14" s="19"/>
      <c r="Z14" s="19"/>
    </row>
  </sheetData>
  <mergeCells count="26">
    <mergeCell ref="S1:Z1"/>
    <mergeCell ref="U3:U9"/>
    <mergeCell ref="U10:U14"/>
    <mergeCell ref="V3:V9"/>
    <mergeCell ref="V10:V14"/>
    <mergeCell ref="Y3:Y9"/>
    <mergeCell ref="Y10:Y14"/>
    <mergeCell ref="Z3:Z9"/>
    <mergeCell ref="Z10:Z14"/>
    <mergeCell ref="A3:A9"/>
    <mergeCell ref="B3:B9"/>
    <mergeCell ref="C3:C9"/>
    <mergeCell ref="A10:A14"/>
    <mergeCell ref="B10:B14"/>
    <mergeCell ref="C10:C14"/>
    <mergeCell ref="Q3:Q9"/>
    <mergeCell ref="Q10:Q14"/>
    <mergeCell ref="R3:R9"/>
    <mergeCell ref="R10:R14"/>
    <mergeCell ref="K1:R1"/>
    <mergeCell ref="E1:G1"/>
    <mergeCell ref="H1:J1"/>
    <mergeCell ref="M3:M9"/>
    <mergeCell ref="M10:M14"/>
    <mergeCell ref="N3:N9"/>
    <mergeCell ref="N10:N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F78E92B6B17447AC7E151F9C3FC591" ma:contentTypeVersion="11" ma:contentTypeDescription="Create a new document." ma:contentTypeScope="" ma:versionID="e2c18092b483d1188ba1cff6c3280d48">
  <xsd:schema xmlns:xsd="http://www.w3.org/2001/XMLSchema" xmlns:xs="http://www.w3.org/2001/XMLSchema" xmlns:p="http://schemas.microsoft.com/office/2006/metadata/properties" xmlns:ns2="570e1020-0e03-40d4-9cf8-54f342e1585c" xmlns:ns3="8a6fa724-d9d6-44c5-86c6-081c06a9f2d3" targetNamespace="http://schemas.microsoft.com/office/2006/metadata/properties" ma:root="true" ma:fieldsID="3965f05b61b30c93c293abeb01247869" ns2:_="" ns3:_="">
    <xsd:import namespace="570e1020-0e03-40d4-9cf8-54f342e1585c"/>
    <xsd:import namespace="8a6fa724-d9d6-44c5-86c6-081c06a9f2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0e1020-0e03-40d4-9cf8-54f342e158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3b0b881-3bf5-4493-8d21-dd6cf614d6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fa724-d9d6-44c5-86c6-081c06a9f2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450e92e-2a77-4020-9a7f-460bd732db3c}" ma:internalName="TaxCatchAll" ma:showField="CatchAllData" ma:web="8a6fa724-d9d6-44c5-86c6-081c06a9f2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0e1020-0e03-40d4-9cf8-54f342e1585c">
      <Terms xmlns="http://schemas.microsoft.com/office/infopath/2007/PartnerControls"/>
    </lcf76f155ced4ddcb4097134ff3c332f>
    <TaxCatchAll xmlns="8a6fa724-d9d6-44c5-86c6-081c06a9f2d3" xsi:nil="true"/>
  </documentManagement>
</p:properties>
</file>

<file path=customXml/itemProps1.xml><?xml version="1.0" encoding="utf-8"?>
<ds:datastoreItem xmlns:ds="http://schemas.openxmlformats.org/officeDocument/2006/customXml" ds:itemID="{FBA95641-CB87-4C3D-AF18-E0F5E83A3A9C}"/>
</file>

<file path=customXml/itemProps2.xml><?xml version="1.0" encoding="utf-8"?>
<ds:datastoreItem xmlns:ds="http://schemas.openxmlformats.org/officeDocument/2006/customXml" ds:itemID="{E13F072F-6858-4D7A-A75A-0466616F7F8F}"/>
</file>

<file path=customXml/itemProps3.xml><?xml version="1.0" encoding="utf-8"?>
<ds:datastoreItem xmlns:ds="http://schemas.openxmlformats.org/officeDocument/2006/customXml" ds:itemID="{042A5F26-6572-4808-92C3-E6312571DC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2025-06-08T01:48:21Z</dcterms:created>
  <dcterms:modified xsi:type="dcterms:W3CDTF">2025-06-09T05:52:58Z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0x010100A1F78E92B6B17447AC7E151F9C3FC591</vt:lpwstr>
  </property>
  <property fmtid="{D5CDD505-2E9C-101B-9397-08002B2CF9AE}" pid="3" name="MediaServiceImageTags">
    <vt:lpwstr/>
  </property>
</Properties>
</file>