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575c18457afaf2bd/Documentos/Ingenieria de software/Proyecto para subir a trello/"/>
    </mc:Choice>
  </mc:AlternateContent>
  <xr:revisionPtr revIDLastSave="3" documentId="8_{97A03C62-1452-4692-BC4F-50DE51BAC10C}" xr6:coauthVersionLast="47" xr6:coauthVersionMax="47" xr10:uidLastSave="{F4EC0894-F686-47EE-A734-798B40C105B1}"/>
  <bookViews>
    <workbookView xWindow="-120" yWindow="-120" windowWidth="20730" windowHeight="11760" xr2:uid="{59FCBD58-93BD-402B-AA9B-2B3C14C971F2}"/>
  </bookViews>
  <sheets>
    <sheet name="Fuentes de Costos del Proyecto" sheetId="1" r:id="rId1"/>
  </sheets>
  <definedNames>
    <definedName name="_ftn1" localSheetId="0">'Fuentes de Costos del Proyecto'!$B$51</definedName>
    <definedName name="_ftnref1" localSheetId="0">'Fuentes de Costos del Proyecto'!$B$4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  <c r="I16" i="1"/>
  <c r="I46" i="1"/>
  <c r="I44" i="1"/>
  <c r="I43" i="1"/>
  <c r="I41" i="1"/>
  <c r="I40" i="1"/>
  <c r="I39" i="1"/>
  <c r="I38" i="1"/>
  <c r="I37" i="1"/>
  <c r="I36" i="1"/>
  <c r="I35" i="1"/>
  <c r="I32" i="1"/>
  <c r="I31" i="1"/>
  <c r="I30" i="1"/>
  <c r="I29" i="1"/>
  <c r="I28" i="1"/>
  <c r="I27" i="1"/>
  <c r="I24" i="1"/>
  <c r="I23" i="1"/>
  <c r="I22" i="1"/>
  <c r="I21" i="1"/>
  <c r="I20" i="1"/>
  <c r="I17" i="1"/>
  <c r="I15" i="1"/>
  <c r="I14" i="1"/>
  <c r="I13" i="1"/>
  <c r="H18" i="1"/>
  <c r="H25" i="1"/>
  <c r="H33" i="1"/>
  <c r="H42" i="1"/>
  <c r="G18" i="1"/>
  <c r="G45" i="1" s="1"/>
  <c r="G47" i="1" s="1"/>
  <c r="G25" i="1"/>
  <c r="G33" i="1"/>
  <c r="G42" i="1"/>
  <c r="F18" i="1"/>
  <c r="F25" i="1"/>
  <c r="F33" i="1"/>
  <c r="F42" i="1"/>
  <c r="D18" i="1"/>
  <c r="D25" i="1"/>
  <c r="D33" i="1"/>
  <c r="D42" i="1"/>
  <c r="D45" i="1" s="1"/>
  <c r="D47" i="1" s="1"/>
  <c r="I25" i="1" l="1"/>
  <c r="F45" i="1"/>
  <c r="F47" i="1" s="1"/>
  <c r="H45" i="1"/>
  <c r="H47" i="1" s="1"/>
  <c r="I42" i="1"/>
  <c r="I33" i="1"/>
  <c r="I18" i="1"/>
  <c r="I45" i="1" l="1"/>
  <c r="I4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.</author>
  </authors>
  <commentList>
    <comment ref="B48" authorId="0" shapeId="0" xr:uid="{39501943-1D89-4251-9FFE-3CD445EDF056}">
      <text>
        <r>
          <rPr>
            <sz val="8"/>
            <color indexed="81"/>
            <rFont val="Tahoma"/>
            <family val="2"/>
          </rPr>
          <t>Lista de supuestos para costos, según corresponda</t>
        </r>
      </text>
    </comment>
  </commentList>
</comments>
</file>

<file path=xl/sharedStrings.xml><?xml version="1.0" encoding="utf-8"?>
<sst xmlns="http://schemas.openxmlformats.org/spreadsheetml/2006/main" count="55" uniqueCount="51">
  <si>
    <t>Fuentes de Costo del Proyecto</t>
  </si>
  <si>
    <t xml:space="preserve">Nombre del Proyecto: </t>
  </si>
  <si>
    <t>Gerente del Proyecto:</t>
  </si>
  <si>
    <r>
      <t xml:space="preserve">Instrucciones:
</t>
    </r>
    <r>
      <rPr>
        <i/>
        <sz val="10"/>
        <rFont val="Arial"/>
        <family val="2"/>
      </rPr>
      <t xml:space="preserve">  &gt; Ingrese las tareas del proyecto especificas a su proyecto</t>
    </r>
  </si>
  <si>
    <t xml:space="preserve">  &gt; Ingrese la información del presupuesto en las celdas en blanco </t>
  </si>
  <si>
    <t xml:space="preserve">  &gt; Los totales son calculados automáticamente</t>
  </si>
  <si>
    <t xml:space="preserve">  &gt; Para agregar filas, Desproteger hoja (Herramientas / Protección / Desproteger). Proteja cuando este hecho para proteger la entrada de datos.</t>
  </si>
  <si>
    <t>Tarea del Proyecto</t>
  </si>
  <si>
    <t>Horas hombre</t>
  </si>
  <si>
    <t>Costo por Hora ($)</t>
  </si>
  <si>
    <t>Costo del Material ($)</t>
  </si>
  <si>
    <t>Travel Costos de Viaje ($)</t>
  </si>
  <si>
    <t>OtrosCostos ($)</t>
  </si>
  <si>
    <t>Total por Tarea</t>
  </si>
  <si>
    <t>Diseño del Proyecto</t>
  </si>
  <si>
    <t>Desarrollo de Especificaciones Funcionales</t>
  </si>
  <si>
    <t xml:space="preserve">Arquitectura del Desarrollo del Sistema </t>
  </si>
  <si>
    <t xml:space="preserve">Desarrollar el preliminar de las Especificaciones de Diseño </t>
  </si>
  <si>
    <t>Desarrollar las Especificaciones Detalladas del Diseño</t>
  </si>
  <si>
    <t>Desarrollar el Plan de Pruebas de Aceptación</t>
  </si>
  <si>
    <t>Subtotal</t>
  </si>
  <si>
    <t xml:space="preserve">Desarrollo del Proyecto </t>
  </si>
  <si>
    <t>Desarrollar Componentes</t>
  </si>
  <si>
    <t>Adquirir Software</t>
  </si>
  <si>
    <t>Adquirir Hardware</t>
  </si>
  <si>
    <t xml:space="preserve">Desarrollar el Paquete de Pruebas de Aceptación </t>
  </si>
  <si>
    <t>Ejecución de Pruebas Unitarias / Integración</t>
  </si>
  <si>
    <t>Entregas del Proyecto</t>
  </si>
  <si>
    <t xml:space="preserve">Instalar Sistema </t>
  </si>
  <si>
    <t>Entrenar clientes</t>
  </si>
  <si>
    <t xml:space="preserve">Pruebas de Aceptación del Desempeño </t>
  </si>
  <si>
    <t>Revisión del  Desempeño Post Proyecto</t>
  </si>
  <si>
    <t>Proveer Garantía de Soporte</t>
  </si>
  <si>
    <t>Archivar Materiales</t>
  </si>
  <si>
    <t>Gerencia del Proyecto</t>
  </si>
  <si>
    <t>Reuniones/Reportes del Progreso con el Cliente</t>
  </si>
  <si>
    <t xml:space="preserve">Reuniones/Reportes Internas de Estatus del Proyecto </t>
  </si>
  <si>
    <t>Reuniones con terceros</t>
  </si>
  <si>
    <t xml:space="preserve">Interfaz a Otros Departamentos Internos </t>
  </si>
  <si>
    <t>Gestión de la Configuración</t>
  </si>
  <si>
    <t xml:space="preserve">Aseguramiento de la Calidad </t>
  </si>
  <si>
    <t>Gestión Global del Proyecto</t>
  </si>
  <si>
    <t>10 - Otros</t>
  </si>
  <si>
    <t>Otros Costos</t>
  </si>
  <si>
    <t>11 - Otros</t>
  </si>
  <si>
    <t xml:space="preserve">Sub-Totales: </t>
  </si>
  <si>
    <t xml:space="preserve">Riesgo (Contingencia): </t>
  </si>
  <si>
    <t xml:space="preserve">TOTAL (Programado): </t>
  </si>
  <si>
    <t>Comentarios:</t>
  </si>
  <si>
    <t>Cristian Camilo Gomez Rivera</t>
  </si>
  <si>
    <t>Luis Fernando Diaz Bravo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</si>
</sst>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"/>
    <numFmt numFmtId="165" formatCode="0_);\(0\)"/>
  </numFmts>
  <fonts count="15" x14ac:knownFonts="1">
    <font>
      <sz val="10"/>
      <name val="Arial"/>
    </font>
    <font>
      <i/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i/>
      <u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3">
    <xf numFmtId="0" fontId="0" fillId="0" borderId="0" xfId="0"/>
    <xf numFmtId="0" fontId="4" fillId="0" borderId="0" xfId="0" applyFont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vertical="center" wrapText="1"/>
    </xf>
    <xf numFmtId="165" fontId="2" fillId="4" borderId="4" xfId="0" applyNumberFormat="1" applyFont="1" applyFill="1" applyBorder="1" applyAlignment="1">
      <alignment horizontal="center" vertical="center" wrapText="1"/>
    </xf>
    <xf numFmtId="165" fontId="2" fillId="3" borderId="4" xfId="0" applyNumberFormat="1" applyFont="1" applyFill="1" applyBorder="1" applyAlignment="1">
      <alignment horizontal="center" vertical="center" wrapText="1"/>
    </xf>
    <xf numFmtId="37" fontId="2" fillId="3" borderId="4" xfId="0" applyNumberFormat="1" applyFont="1" applyFill="1" applyBorder="1" applyAlignment="1">
      <alignment horizontal="center" vertical="center" wrapText="1"/>
    </xf>
    <xf numFmtId="37" fontId="4" fillId="0" borderId="4" xfId="0" applyNumberFormat="1" applyFont="1" applyBorder="1" applyAlignment="1" applyProtection="1">
      <alignment horizontal="center" vertical="center" wrapText="1"/>
      <protection locked="0"/>
    </xf>
    <xf numFmtId="165" fontId="4" fillId="0" borderId="4" xfId="0" applyNumberFormat="1" applyFont="1" applyBorder="1" applyAlignment="1" applyProtection="1">
      <alignment horizontal="center" vertical="center" wrapText="1"/>
      <protection locked="0"/>
    </xf>
    <xf numFmtId="165" fontId="4" fillId="0" borderId="5" xfId="0" applyNumberFormat="1" applyFont="1" applyBorder="1" applyAlignment="1" applyProtection="1">
      <alignment horizontal="center" vertical="center" wrapText="1"/>
      <protection locked="0"/>
    </xf>
    <xf numFmtId="0" fontId="4" fillId="0" borderId="0" xfId="0" applyFont="1"/>
    <xf numFmtId="165" fontId="2" fillId="2" borderId="1" xfId="0" applyNumberFormat="1" applyFont="1" applyFill="1" applyBorder="1" applyAlignment="1">
      <alignment horizontal="center" vertical="center" wrapText="1"/>
    </xf>
    <xf numFmtId="165" fontId="2" fillId="3" borderId="4" xfId="0" applyNumberFormat="1" applyFont="1" applyFill="1" applyBorder="1" applyAlignment="1">
      <alignment horizontal="center"/>
    </xf>
    <xf numFmtId="0" fontId="8" fillId="0" borderId="4" xfId="0" applyFont="1" applyBorder="1" applyAlignment="1" applyProtection="1">
      <alignment horizontal="left" vertical="center"/>
      <protection locked="0"/>
    </xf>
    <xf numFmtId="0" fontId="7" fillId="5" borderId="7" xfId="0" applyFont="1" applyFill="1" applyBorder="1" applyAlignment="1">
      <alignment horizontal="right" vertical="center"/>
    </xf>
    <xf numFmtId="165" fontId="4" fillId="6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Border="1" applyAlignment="1" applyProtection="1">
      <alignment horizontal="left" vertical="center"/>
      <protection locked="0"/>
    </xf>
    <xf numFmtId="0" fontId="2" fillId="2" borderId="8" xfId="0" applyFont="1" applyFill="1" applyBorder="1" applyAlignment="1">
      <alignment horizontal="left" vertical="center" wrapText="1"/>
    </xf>
    <xf numFmtId="0" fontId="4" fillId="5" borderId="8" xfId="0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/>
    <xf numFmtId="0" fontId="2" fillId="5" borderId="3" xfId="0" applyFont="1" applyFill="1" applyBorder="1" applyAlignment="1">
      <alignment horizontal="left" vertical="top" wrapText="1"/>
    </xf>
    <xf numFmtId="49" fontId="4" fillId="6" borderId="4" xfId="0" applyNumberFormat="1" applyFont="1" applyFill="1" applyBorder="1" applyAlignment="1" applyProtection="1">
      <alignment horizontal="left" vertical="center" wrapText="1"/>
      <protection locked="0"/>
    </xf>
    <xf numFmtId="49" fontId="4" fillId="6" borderId="5" xfId="0" applyNumberFormat="1" applyFont="1" applyFill="1" applyBorder="1" applyAlignment="1" applyProtection="1">
      <alignment vertical="center" wrapText="1"/>
      <protection locked="0"/>
    </xf>
    <xf numFmtId="0" fontId="4" fillId="0" borderId="2" xfId="0" applyFont="1" applyBorder="1" applyAlignment="1" applyProtection="1">
      <alignment vertical="center" wrapText="1"/>
      <protection locked="0"/>
    </xf>
    <xf numFmtId="0" fontId="4" fillId="0" borderId="1" xfId="0" applyFont="1" applyBorder="1" applyAlignment="1" applyProtection="1">
      <alignment vertical="center" wrapText="1"/>
      <protection locked="0"/>
    </xf>
    <xf numFmtId="0" fontId="4" fillId="0" borderId="0" xfId="0" applyFont="1" applyAlignment="1" applyProtection="1">
      <alignment vertical="center" wrapText="1"/>
      <protection locked="0"/>
    </xf>
    <xf numFmtId="164" fontId="13" fillId="0" borderId="4" xfId="0" applyNumberFormat="1" applyFont="1" applyBorder="1" applyAlignment="1" applyProtection="1">
      <alignment horizontal="center" vertical="center" wrapText="1"/>
      <protection locked="0"/>
    </xf>
    <xf numFmtId="164" fontId="3" fillId="7" borderId="4" xfId="0" applyNumberFormat="1" applyFont="1" applyFill="1" applyBorder="1" applyAlignment="1">
      <alignment horizontal="center" vertical="center" wrapText="1"/>
    </xf>
    <xf numFmtId="164" fontId="3" fillId="3" borderId="4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2" borderId="11" xfId="0" applyNumberFormat="1" applyFont="1" applyFill="1" applyBorder="1" applyAlignment="1">
      <alignment horizontal="center" vertical="center" wrapText="1"/>
    </xf>
    <xf numFmtId="164" fontId="13" fillId="0" borderId="6" xfId="0" applyNumberFormat="1" applyFont="1" applyBorder="1" applyAlignment="1" applyProtection="1">
      <alignment horizontal="center" vertical="center" wrapText="1"/>
      <protection locked="0"/>
    </xf>
    <xf numFmtId="164" fontId="3" fillId="3" borderId="4" xfId="0" applyNumberFormat="1" applyFont="1" applyFill="1" applyBorder="1" applyAlignment="1">
      <alignment horizontal="center"/>
    </xf>
    <xf numFmtId="164" fontId="13" fillId="0" borderId="5" xfId="0" applyNumberFormat="1" applyFont="1" applyBorder="1" applyAlignment="1" applyProtection="1">
      <alignment horizontal="center" vertical="center" wrapText="1"/>
      <protection locked="0"/>
    </xf>
    <xf numFmtId="164" fontId="13" fillId="6" borderId="4" xfId="0" applyNumberFormat="1" applyFont="1" applyFill="1" applyBorder="1" applyAlignment="1" applyProtection="1">
      <alignment horizontal="center" vertical="center" wrapText="1"/>
      <protection locked="0"/>
    </xf>
    <xf numFmtId="164" fontId="3" fillId="4" borderId="4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 applyProtection="1">
      <alignment vertical="center"/>
      <protection locked="0"/>
    </xf>
    <xf numFmtId="0" fontId="6" fillId="0" borderId="0" xfId="1" applyAlignment="1" applyProtection="1">
      <alignment horizontal="left"/>
    </xf>
    <xf numFmtId="49" fontId="9" fillId="8" borderId="12" xfId="0" applyNumberFormat="1" applyFont="1" applyFill="1" applyBorder="1" applyAlignment="1">
      <alignment horizontal="center" vertical="center" wrapText="1"/>
    </xf>
    <xf numFmtId="49" fontId="10" fillId="8" borderId="1" xfId="0" applyNumberFormat="1" applyFont="1" applyFill="1" applyBorder="1" applyAlignment="1">
      <alignment horizontal="center" vertical="center" wrapText="1"/>
    </xf>
    <xf numFmtId="49" fontId="11" fillId="8" borderId="13" xfId="0" applyNumberFormat="1" applyFont="1" applyFill="1" applyBorder="1" applyAlignment="1">
      <alignment horizontal="center" vertical="center"/>
    </xf>
    <xf numFmtId="49" fontId="11" fillId="8" borderId="14" xfId="0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right" vertical="center" wrapText="1"/>
    </xf>
    <xf numFmtId="0" fontId="2" fillId="5" borderId="1" xfId="0" applyFont="1" applyFill="1" applyBorder="1" applyAlignment="1">
      <alignment horizontal="right" vertical="center" wrapText="1"/>
    </xf>
    <xf numFmtId="49" fontId="2" fillId="5" borderId="6" xfId="0" applyNumberFormat="1" applyFont="1" applyFill="1" applyBorder="1" applyAlignment="1">
      <alignment horizontal="center" wrapText="1"/>
    </xf>
    <xf numFmtId="49" fontId="2" fillId="5" borderId="5" xfId="0" applyNumberFormat="1" applyFont="1" applyFill="1" applyBorder="1" applyAlignment="1">
      <alignment horizontal="center" wrapText="1"/>
    </xf>
    <xf numFmtId="0" fontId="1" fillId="6" borderId="3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left" vertical="top" wrapText="1"/>
    </xf>
    <xf numFmtId="0" fontId="1" fillId="6" borderId="11" xfId="0" applyFont="1" applyFill="1" applyBorder="1" applyAlignment="1">
      <alignment horizontal="left" vertical="top" wrapText="1"/>
    </xf>
    <xf numFmtId="0" fontId="2" fillId="0" borderId="1" xfId="0" applyFont="1" applyBorder="1" applyAlignment="1" applyProtection="1">
      <alignment horizontal="center" vertical="top" wrapText="1"/>
      <protection locked="0"/>
    </xf>
    <xf numFmtId="0" fontId="2" fillId="0" borderId="11" xfId="0" applyFont="1" applyBorder="1" applyAlignment="1" applyProtection="1">
      <alignment horizontal="center" vertical="top" wrapText="1"/>
      <protection locked="0"/>
    </xf>
    <xf numFmtId="0" fontId="7" fillId="8" borderId="8" xfId="0" applyFont="1" applyFill="1" applyBorder="1" applyAlignment="1">
      <alignment horizontal="center" vertical="top"/>
    </xf>
    <xf numFmtId="0" fontId="7" fillId="8" borderId="2" xfId="0" applyFont="1" applyFill="1" applyBorder="1" applyAlignment="1">
      <alignment horizontal="center" vertical="top"/>
    </xf>
    <xf numFmtId="0" fontId="7" fillId="8" borderId="10" xfId="0" applyFont="1" applyFill="1" applyBorder="1" applyAlignment="1">
      <alignment horizontal="center" vertical="top"/>
    </xf>
    <xf numFmtId="0" fontId="8" fillId="8" borderId="9" xfId="0" applyFont="1" applyFill="1" applyBorder="1" applyAlignment="1">
      <alignment horizontal="center" vertical="top"/>
    </xf>
    <xf numFmtId="0" fontId="8" fillId="8" borderId="0" xfId="0" applyFont="1" applyFill="1" applyAlignment="1">
      <alignment horizontal="center" vertical="top"/>
    </xf>
    <xf numFmtId="0" fontId="8" fillId="8" borderId="15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5" fillId="4" borderId="3" xfId="0" applyFont="1" applyFill="1" applyBorder="1" applyAlignment="1">
      <alignment horizontal="right" vertical="center" wrapText="1"/>
    </xf>
    <xf numFmtId="0" fontId="5" fillId="4" borderId="1" xfId="0" applyFont="1" applyFill="1" applyBorder="1" applyAlignment="1">
      <alignment horizontal="right" vertical="center" wrapText="1"/>
    </xf>
    <xf numFmtId="49" fontId="2" fillId="5" borderId="4" xfId="0" applyNumberFormat="1" applyFont="1" applyFill="1" applyBorder="1" applyAlignment="1">
      <alignment horizontal="center" vertical="center" wrapText="1"/>
    </xf>
    <xf numFmtId="49" fontId="2" fillId="5" borderId="4" xfId="0" applyNumberFormat="1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 wrapText="1"/>
    </xf>
    <xf numFmtId="0" fontId="5" fillId="6" borderId="3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/>
    </xf>
    <xf numFmtId="0" fontId="2" fillId="6" borderId="11" xfId="0" applyFont="1" applyFill="1" applyBorder="1" applyAlignment="1">
      <alignment horizontal="left" vertical="top"/>
    </xf>
    <xf numFmtId="0" fontId="14" fillId="6" borderId="3" xfId="0" applyFont="1" applyFill="1" applyBorder="1" applyAlignment="1">
      <alignment horizontal="left" vertical="top" wrapText="1"/>
    </xf>
    <xf numFmtId="0" fontId="14" fillId="6" borderId="1" xfId="0" applyFont="1" applyFill="1" applyBorder="1" applyAlignment="1">
      <alignment horizontal="left" vertical="top" wrapText="1"/>
    </xf>
    <xf numFmtId="0" fontId="14" fillId="6" borderId="11" xfId="0" applyFont="1" applyFill="1" applyBorder="1" applyAlignment="1">
      <alignment horizontal="left" vertical="top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A4543-4234-4691-BBAB-9C063D348416}">
  <dimension ref="B2:I51"/>
  <sheetViews>
    <sheetView tabSelected="1" topLeftCell="A7" zoomScale="98" zoomScaleNormal="98" workbookViewId="0">
      <selection activeCell="B7" sqref="B7:I7"/>
    </sheetView>
  </sheetViews>
  <sheetFormatPr baseColWidth="10" defaultColWidth="9.140625" defaultRowHeight="12.75" x14ac:dyDescent="0.2"/>
  <cols>
    <col min="1" max="1" width="4.42578125" style="13" customWidth="1"/>
    <col min="2" max="2" width="28.42578125" style="27" customWidth="1"/>
    <col min="3" max="3" width="55.28515625" style="13" customWidth="1"/>
    <col min="4" max="4" width="9.42578125" style="13" customWidth="1"/>
    <col min="5" max="6" width="11.42578125" style="13" customWidth="1"/>
    <col min="7" max="7" width="10.28515625" style="13" customWidth="1"/>
    <col min="8" max="8" width="11.42578125" style="13" customWidth="1"/>
    <col min="9" max="9" width="13.42578125" style="28" customWidth="1"/>
    <col min="10" max="10" width="31.42578125" style="13" customWidth="1"/>
    <col min="11" max="256" width="11.42578125" style="13" customWidth="1"/>
    <col min="257" max="16384" width="9.140625" style="13"/>
  </cols>
  <sheetData>
    <row r="2" spans="2:9" ht="58.5" customHeight="1" x14ac:dyDescent="0.2">
      <c r="B2" s="49" t="s">
        <v>0</v>
      </c>
      <c r="C2" s="50"/>
      <c r="D2" s="51"/>
      <c r="E2" s="51"/>
      <c r="F2" s="51"/>
      <c r="G2" s="51"/>
      <c r="H2" s="51"/>
      <c r="I2" s="52"/>
    </row>
    <row r="3" spans="2:9" ht="18.75" customHeight="1" x14ac:dyDescent="0.2">
      <c r="B3" s="17" t="s">
        <v>1</v>
      </c>
      <c r="C3" s="16" t="s">
        <v>49</v>
      </c>
      <c r="D3" s="65"/>
      <c r="E3" s="66"/>
      <c r="F3" s="66"/>
      <c r="G3" s="66"/>
      <c r="H3" s="66"/>
      <c r="I3" s="67"/>
    </row>
    <row r="4" spans="2:9" ht="16.5" customHeight="1" x14ac:dyDescent="0.2">
      <c r="B4" s="17" t="s">
        <v>2</v>
      </c>
      <c r="C4" s="19" t="s">
        <v>50</v>
      </c>
      <c r="D4" s="65"/>
      <c r="E4" s="66"/>
      <c r="F4" s="66"/>
      <c r="G4" s="66"/>
      <c r="H4" s="66"/>
      <c r="I4" s="67"/>
    </row>
    <row r="5" spans="2:9" ht="16.5" customHeight="1" x14ac:dyDescent="0.2">
      <c r="B5" s="62"/>
      <c r="C5" s="63"/>
      <c r="D5" s="63"/>
      <c r="E5" s="63"/>
      <c r="F5" s="63"/>
      <c r="G5" s="63"/>
      <c r="H5" s="63"/>
      <c r="I5" s="64"/>
    </row>
    <row r="6" spans="2:9" ht="28.5" customHeight="1" x14ac:dyDescent="0.2">
      <c r="B6" s="77" t="s">
        <v>3</v>
      </c>
      <c r="C6" s="78"/>
      <c r="D6" s="78"/>
      <c r="E6" s="78"/>
      <c r="F6" s="78"/>
      <c r="G6" s="78"/>
      <c r="H6" s="78"/>
      <c r="I6" s="79"/>
    </row>
    <row r="7" spans="2:9" ht="15" customHeight="1" x14ac:dyDescent="0.2">
      <c r="B7" s="80" t="s">
        <v>4</v>
      </c>
      <c r="C7" s="81"/>
      <c r="D7" s="81"/>
      <c r="E7" s="81"/>
      <c r="F7" s="81"/>
      <c r="G7" s="81"/>
      <c r="H7" s="81"/>
      <c r="I7" s="82"/>
    </row>
    <row r="8" spans="2:9" ht="15" customHeight="1" x14ac:dyDescent="0.2">
      <c r="B8" s="57" t="s">
        <v>5</v>
      </c>
      <c r="C8" s="58"/>
      <c r="D8" s="58"/>
      <c r="E8" s="58"/>
      <c r="F8" s="58"/>
      <c r="G8" s="58"/>
      <c r="H8" s="58"/>
      <c r="I8" s="59"/>
    </row>
    <row r="9" spans="2:9" ht="14.25" customHeight="1" x14ac:dyDescent="0.2">
      <c r="B9" s="68" t="s">
        <v>6</v>
      </c>
      <c r="C9" s="69"/>
      <c r="D9" s="69"/>
      <c r="E9" s="69"/>
      <c r="F9" s="69"/>
      <c r="G9" s="69"/>
      <c r="H9" s="69"/>
      <c r="I9" s="70"/>
    </row>
    <row r="10" spans="2:9" ht="13.5" customHeight="1" x14ac:dyDescent="0.2">
      <c r="B10" s="73" t="s">
        <v>7</v>
      </c>
      <c r="C10" s="73"/>
      <c r="D10" s="55" t="s">
        <v>8</v>
      </c>
      <c r="E10" s="55" t="s">
        <v>9</v>
      </c>
      <c r="F10" s="55" t="s">
        <v>10</v>
      </c>
      <c r="G10" s="55" t="s">
        <v>11</v>
      </c>
      <c r="H10" s="55" t="s">
        <v>12</v>
      </c>
      <c r="I10" s="74" t="s">
        <v>13</v>
      </c>
    </row>
    <row r="11" spans="2:9" ht="13.5" customHeight="1" x14ac:dyDescent="0.2">
      <c r="B11" s="73"/>
      <c r="C11" s="73"/>
      <c r="D11" s="56"/>
      <c r="E11" s="56"/>
      <c r="F11" s="56"/>
      <c r="G11" s="56"/>
      <c r="H11" s="56"/>
      <c r="I11" s="74"/>
    </row>
    <row r="12" spans="2:9" s="1" customFormat="1" ht="20.100000000000001" customHeight="1" x14ac:dyDescent="0.2">
      <c r="B12" s="20">
        <v>1</v>
      </c>
      <c r="C12" s="3" t="s">
        <v>14</v>
      </c>
      <c r="D12" s="23"/>
      <c r="E12" s="23"/>
      <c r="F12" s="23"/>
      <c r="G12" s="23"/>
      <c r="H12" s="23"/>
      <c r="I12" s="24"/>
    </row>
    <row r="13" spans="2:9" s="1" customFormat="1" ht="20.100000000000001" customHeight="1" x14ac:dyDescent="0.2">
      <c r="B13" s="21">
        <v>1.1000000000000001</v>
      </c>
      <c r="C13" s="32" t="s">
        <v>15</v>
      </c>
      <c r="D13" s="10">
        <v>40</v>
      </c>
      <c r="E13" s="35">
        <v>20000</v>
      </c>
      <c r="F13" s="35">
        <v>0</v>
      </c>
      <c r="G13" s="35">
        <v>0</v>
      </c>
      <c r="H13" s="35">
        <v>0</v>
      </c>
      <c r="I13" s="36">
        <f>(D13*E13)+F13+G13+H13</f>
        <v>800000</v>
      </c>
    </row>
    <row r="14" spans="2:9" s="1" customFormat="1" ht="20.100000000000001" customHeight="1" x14ac:dyDescent="0.2">
      <c r="B14" s="21">
        <v>1.2</v>
      </c>
      <c r="C14" s="32" t="s">
        <v>16</v>
      </c>
      <c r="D14" s="10">
        <v>24</v>
      </c>
      <c r="E14" s="35">
        <v>60000</v>
      </c>
      <c r="F14" s="35">
        <v>0</v>
      </c>
      <c r="G14" s="35">
        <v>0</v>
      </c>
      <c r="H14" s="35">
        <v>0</v>
      </c>
      <c r="I14" s="36">
        <f>(D14*E14)+F14+G14+H14</f>
        <v>1440000</v>
      </c>
    </row>
    <row r="15" spans="2:9" s="1" customFormat="1" ht="20.100000000000001" customHeight="1" x14ac:dyDescent="0.2">
      <c r="B15" s="21">
        <v>1.3</v>
      </c>
      <c r="C15" s="47" t="s">
        <v>17</v>
      </c>
      <c r="D15" s="10">
        <v>160</v>
      </c>
      <c r="E15" s="35">
        <v>2000</v>
      </c>
      <c r="F15" s="35">
        <v>0</v>
      </c>
      <c r="G15" s="35">
        <v>0</v>
      </c>
      <c r="H15" s="35">
        <v>0</v>
      </c>
      <c r="I15" s="36">
        <f>(D15*E15)+F15+G15+H15</f>
        <v>320000</v>
      </c>
    </row>
    <row r="16" spans="2:9" s="1" customFormat="1" ht="20.100000000000001" customHeight="1" x14ac:dyDescent="0.2">
      <c r="B16" s="21">
        <v>1.4</v>
      </c>
      <c r="C16" s="32" t="s">
        <v>18</v>
      </c>
      <c r="D16" s="10">
        <v>168</v>
      </c>
      <c r="E16" s="35">
        <v>1600</v>
      </c>
      <c r="F16" s="35">
        <v>0</v>
      </c>
      <c r="G16" s="35">
        <v>0</v>
      </c>
      <c r="H16" s="35">
        <v>0</v>
      </c>
      <c r="I16" s="36">
        <f>(D16*E16)+F16+G16+H16</f>
        <v>268800</v>
      </c>
    </row>
    <row r="17" spans="2:9" s="1" customFormat="1" ht="20.100000000000001" customHeight="1" x14ac:dyDescent="0.2">
      <c r="B17" s="21">
        <v>1.5</v>
      </c>
      <c r="C17" s="32" t="s">
        <v>19</v>
      </c>
      <c r="D17" s="10">
        <v>168</v>
      </c>
      <c r="E17" s="35">
        <v>0</v>
      </c>
      <c r="F17" s="35">
        <v>0</v>
      </c>
      <c r="G17" s="35">
        <v>0</v>
      </c>
      <c r="H17" s="35">
        <v>0</v>
      </c>
      <c r="I17" s="36">
        <f>(D17*E17)+F17+G17+H17</f>
        <v>0</v>
      </c>
    </row>
    <row r="18" spans="2:9" s="1" customFormat="1" ht="20.100000000000001" customHeight="1" x14ac:dyDescent="0.2">
      <c r="B18" s="5"/>
      <c r="C18" s="6" t="s">
        <v>20</v>
      </c>
      <c r="D18" s="9">
        <f>SUM(D13:D17)</f>
        <v>560</v>
      </c>
      <c r="E18" s="37"/>
      <c r="F18" s="37">
        <f>SUM(F13:F17)</f>
        <v>0</v>
      </c>
      <c r="G18" s="37">
        <f>SUM(G13:G17)</f>
        <v>0</v>
      </c>
      <c r="H18" s="37">
        <f>SUM(H13:H17)</f>
        <v>0</v>
      </c>
      <c r="I18" s="37">
        <f>SUM(I13:I17)</f>
        <v>2828800</v>
      </c>
    </row>
    <row r="19" spans="2:9" s="1" customFormat="1" ht="20.100000000000001" customHeight="1" x14ac:dyDescent="0.2">
      <c r="B19" s="20">
        <v>2</v>
      </c>
      <c r="C19" s="2" t="s">
        <v>21</v>
      </c>
      <c r="D19" s="25"/>
      <c r="E19" s="38"/>
      <c r="F19" s="38"/>
      <c r="G19" s="38"/>
      <c r="H19" s="38"/>
      <c r="I19" s="39"/>
    </row>
    <row r="20" spans="2:9" s="1" customFormat="1" ht="20.100000000000001" customHeight="1" x14ac:dyDescent="0.2">
      <c r="B20" s="21">
        <v>2.1</v>
      </c>
      <c r="C20" s="32" t="s">
        <v>22</v>
      </c>
      <c r="D20" s="10">
        <v>168</v>
      </c>
      <c r="E20" s="35">
        <v>0</v>
      </c>
      <c r="F20" s="35">
        <v>0</v>
      </c>
      <c r="G20" s="35">
        <v>0</v>
      </c>
      <c r="H20" s="35">
        <v>0</v>
      </c>
      <c r="I20" s="36">
        <f>(D20*E20)+F20+G20+H20</f>
        <v>0</v>
      </c>
    </row>
    <row r="21" spans="2:9" s="1" customFormat="1" ht="20.100000000000001" customHeight="1" x14ac:dyDescent="0.2">
      <c r="B21" s="21">
        <v>2.2000000000000002</v>
      </c>
      <c r="C21" s="32" t="s">
        <v>23</v>
      </c>
      <c r="D21" s="11">
        <v>0</v>
      </c>
      <c r="E21" s="35">
        <v>0</v>
      </c>
      <c r="F21" s="35">
        <v>0</v>
      </c>
      <c r="G21" s="35">
        <v>0</v>
      </c>
      <c r="H21" s="35">
        <v>0</v>
      </c>
      <c r="I21" s="36">
        <f>(D21*E21)+F21+G21+H21</f>
        <v>0</v>
      </c>
    </row>
    <row r="22" spans="2:9" s="1" customFormat="1" ht="20.100000000000001" customHeight="1" x14ac:dyDescent="0.2">
      <c r="B22" s="21">
        <v>2.2999999999999998</v>
      </c>
      <c r="C22" s="32" t="s">
        <v>24</v>
      </c>
      <c r="D22" s="11">
        <v>0</v>
      </c>
      <c r="E22" s="35">
        <v>0</v>
      </c>
      <c r="F22" s="35">
        <v>0</v>
      </c>
      <c r="G22" s="35">
        <v>0</v>
      </c>
      <c r="H22" s="35">
        <v>0</v>
      </c>
      <c r="I22" s="36">
        <f>(D22*E22)+F22+G22+H22</f>
        <v>0</v>
      </c>
    </row>
    <row r="23" spans="2:9" s="1" customFormat="1" ht="20.100000000000001" customHeight="1" x14ac:dyDescent="0.2">
      <c r="B23" s="21">
        <v>2.4</v>
      </c>
      <c r="C23" s="32" t="s">
        <v>25</v>
      </c>
      <c r="D23" s="11">
        <v>200</v>
      </c>
      <c r="E23" s="35">
        <v>20000</v>
      </c>
      <c r="F23" s="35">
        <v>0</v>
      </c>
      <c r="G23" s="35">
        <v>0</v>
      </c>
      <c r="H23" s="35">
        <v>0</v>
      </c>
      <c r="I23" s="36">
        <f>(D23*E23)+F23+G23+H23</f>
        <v>4000000</v>
      </c>
    </row>
    <row r="24" spans="2:9" s="1" customFormat="1" ht="20.100000000000001" customHeight="1" x14ac:dyDescent="0.2">
      <c r="B24" s="21">
        <v>2.5</v>
      </c>
      <c r="C24" s="32" t="s">
        <v>26</v>
      </c>
      <c r="D24" s="11">
        <v>100</v>
      </c>
      <c r="E24" s="35">
        <v>70000</v>
      </c>
      <c r="F24" s="35">
        <v>0</v>
      </c>
      <c r="G24" s="35">
        <v>0</v>
      </c>
      <c r="H24" s="35">
        <v>0</v>
      </c>
      <c r="I24" s="36">
        <f>(D24*E24)+F24+G24+H24</f>
        <v>7000000</v>
      </c>
    </row>
    <row r="25" spans="2:9" s="1" customFormat="1" ht="20.100000000000001" customHeight="1" x14ac:dyDescent="0.2">
      <c r="B25" s="5"/>
      <c r="C25" s="6" t="s">
        <v>20</v>
      </c>
      <c r="D25" s="8">
        <f>SUM(D20:D24)</f>
        <v>468</v>
      </c>
      <c r="E25" s="37"/>
      <c r="F25" s="37">
        <f>SUM(F20:F24)</f>
        <v>0</v>
      </c>
      <c r="G25" s="37">
        <f>SUM(G20:G24)</f>
        <v>0</v>
      </c>
      <c r="H25" s="37">
        <f>SUM(H20:H24)</f>
        <v>0</v>
      </c>
      <c r="I25" s="37">
        <f>SUM(I20:I24)</f>
        <v>11000000</v>
      </c>
    </row>
    <row r="26" spans="2:9" s="1" customFormat="1" ht="20.100000000000001" customHeight="1" x14ac:dyDescent="0.2">
      <c r="B26" s="4">
        <v>3</v>
      </c>
      <c r="C26" s="2" t="s">
        <v>27</v>
      </c>
      <c r="D26" s="14"/>
      <c r="E26" s="40"/>
      <c r="F26" s="40"/>
      <c r="G26" s="40"/>
      <c r="H26" s="40"/>
      <c r="I26" s="41"/>
    </row>
    <row r="27" spans="2:9" s="1" customFormat="1" ht="20.100000000000001" customHeight="1" x14ac:dyDescent="0.2">
      <c r="B27" s="21">
        <v>3.1</v>
      </c>
      <c r="C27" s="33" t="s">
        <v>28</v>
      </c>
      <c r="D27" s="11">
        <v>8</v>
      </c>
      <c r="E27" s="35">
        <v>40000</v>
      </c>
      <c r="F27" s="35">
        <v>0</v>
      </c>
      <c r="G27" s="35">
        <v>0</v>
      </c>
      <c r="H27" s="35">
        <v>3000000</v>
      </c>
      <c r="I27" s="36">
        <f t="shared" ref="I27:I32" si="0">(D27*E27)+F27+G27+H27</f>
        <v>3320000</v>
      </c>
    </row>
    <row r="28" spans="2:9" s="1" customFormat="1" ht="20.100000000000001" customHeight="1" x14ac:dyDescent="0.2">
      <c r="B28" s="21">
        <v>3.2</v>
      </c>
      <c r="C28" s="32" t="s">
        <v>29</v>
      </c>
      <c r="D28" s="11">
        <v>72</v>
      </c>
      <c r="E28" s="35">
        <v>20000</v>
      </c>
      <c r="F28" s="35">
        <v>400000</v>
      </c>
      <c r="G28" s="35">
        <v>0</v>
      </c>
      <c r="H28" s="35">
        <v>0</v>
      </c>
      <c r="I28" s="36">
        <f t="shared" si="0"/>
        <v>1840000</v>
      </c>
    </row>
    <row r="29" spans="2:9" s="1" customFormat="1" ht="20.100000000000001" customHeight="1" x14ac:dyDescent="0.2">
      <c r="B29" s="21">
        <v>3.3</v>
      </c>
      <c r="C29" s="32" t="s">
        <v>30</v>
      </c>
      <c r="D29" s="11">
        <v>48</v>
      </c>
      <c r="E29" s="35">
        <v>70000</v>
      </c>
      <c r="F29" s="35">
        <v>0</v>
      </c>
      <c r="G29" s="35">
        <v>0</v>
      </c>
      <c r="H29" s="35">
        <v>0</v>
      </c>
      <c r="I29" s="36">
        <f t="shared" si="0"/>
        <v>3360000</v>
      </c>
    </row>
    <row r="30" spans="2:9" s="1" customFormat="1" ht="20.100000000000001" customHeight="1" x14ac:dyDescent="0.2">
      <c r="B30" s="21">
        <v>3.4</v>
      </c>
      <c r="C30" s="32" t="s">
        <v>31</v>
      </c>
      <c r="D30" s="11">
        <v>48</v>
      </c>
      <c r="E30" s="35">
        <v>50000</v>
      </c>
      <c r="F30" s="35">
        <v>100000</v>
      </c>
      <c r="G30" s="35">
        <v>0</v>
      </c>
      <c r="H30" s="35">
        <v>0</v>
      </c>
      <c r="I30" s="36">
        <f t="shared" si="0"/>
        <v>2500000</v>
      </c>
    </row>
    <row r="31" spans="2:9" s="1" customFormat="1" ht="20.100000000000001" customHeight="1" x14ac:dyDescent="0.2">
      <c r="B31" s="21">
        <v>3.5</v>
      </c>
      <c r="C31" s="32" t="s">
        <v>32</v>
      </c>
      <c r="D31" s="11">
        <v>48</v>
      </c>
      <c r="E31" s="35">
        <v>20000</v>
      </c>
      <c r="F31" s="35">
        <v>20000</v>
      </c>
      <c r="G31" s="35">
        <v>0</v>
      </c>
      <c r="H31" s="35">
        <v>2000000</v>
      </c>
      <c r="I31" s="36">
        <f t="shared" si="0"/>
        <v>2980000</v>
      </c>
    </row>
    <row r="32" spans="2:9" s="1" customFormat="1" ht="20.100000000000001" customHeight="1" x14ac:dyDescent="0.2">
      <c r="B32" s="22">
        <v>3.6</v>
      </c>
      <c r="C32" s="34" t="s">
        <v>33</v>
      </c>
      <c r="D32" s="11">
        <v>0</v>
      </c>
      <c r="E32" s="42">
        <v>0</v>
      </c>
      <c r="F32" s="42">
        <v>0</v>
      </c>
      <c r="G32" s="42">
        <v>0</v>
      </c>
      <c r="H32" s="42">
        <v>0</v>
      </c>
      <c r="I32" s="36">
        <f t="shared" si="0"/>
        <v>0</v>
      </c>
    </row>
    <row r="33" spans="2:9" ht="19.5" customHeight="1" x14ac:dyDescent="0.2">
      <c r="B33" s="26"/>
      <c r="C33" s="6" t="s">
        <v>20</v>
      </c>
      <c r="D33" s="15">
        <f t="shared" ref="D33:I33" si="1">SUM(D27:D32)</f>
        <v>224</v>
      </c>
      <c r="E33" s="43">
        <f t="shared" si="1"/>
        <v>200000</v>
      </c>
      <c r="F33" s="43">
        <f t="shared" si="1"/>
        <v>520000</v>
      </c>
      <c r="G33" s="43">
        <f t="shared" si="1"/>
        <v>0</v>
      </c>
      <c r="H33" s="43">
        <f t="shared" si="1"/>
        <v>5000000</v>
      </c>
      <c r="I33" s="43">
        <f t="shared" si="1"/>
        <v>14000000</v>
      </c>
    </row>
    <row r="34" spans="2:9" s="1" customFormat="1" ht="20.100000000000001" customHeight="1" x14ac:dyDescent="0.2">
      <c r="B34" s="4">
        <v>9</v>
      </c>
      <c r="C34" s="2" t="s">
        <v>34</v>
      </c>
      <c r="D34" s="25"/>
      <c r="E34" s="38"/>
      <c r="F34" s="38"/>
      <c r="G34" s="38"/>
      <c r="H34" s="38"/>
      <c r="I34" s="39"/>
    </row>
    <row r="35" spans="2:9" s="1" customFormat="1" ht="20.100000000000001" customHeight="1" x14ac:dyDescent="0.2">
      <c r="B35" s="21">
        <v>9.1</v>
      </c>
      <c r="C35" s="32" t="s">
        <v>35</v>
      </c>
      <c r="D35" s="12">
        <v>60</v>
      </c>
      <c r="E35" s="44">
        <v>70000</v>
      </c>
      <c r="F35" s="44">
        <v>0</v>
      </c>
      <c r="G35" s="44">
        <v>0</v>
      </c>
      <c r="H35" s="44">
        <v>200000</v>
      </c>
      <c r="I35" s="36">
        <f t="shared" ref="I35:I46" si="2">(D35*E35)+F35+G35+H35</f>
        <v>4400000</v>
      </c>
    </row>
    <row r="36" spans="2:9" s="1" customFormat="1" ht="20.100000000000001" customHeight="1" x14ac:dyDescent="0.2">
      <c r="B36" s="21">
        <v>9.1999999999999993</v>
      </c>
      <c r="C36" s="32" t="s">
        <v>36</v>
      </c>
      <c r="D36" s="11">
        <v>50</v>
      </c>
      <c r="E36" s="35">
        <v>50000</v>
      </c>
      <c r="F36" s="35">
        <v>0</v>
      </c>
      <c r="G36" s="35">
        <v>0</v>
      </c>
      <c r="H36" s="35">
        <v>0</v>
      </c>
      <c r="I36" s="36">
        <f t="shared" si="2"/>
        <v>2500000</v>
      </c>
    </row>
    <row r="37" spans="2:9" s="1" customFormat="1" ht="20.100000000000001" customHeight="1" x14ac:dyDescent="0.2">
      <c r="B37" s="21">
        <v>9.3000000000000007</v>
      </c>
      <c r="C37" s="32" t="s">
        <v>37</v>
      </c>
      <c r="D37" s="11">
        <v>48</v>
      </c>
      <c r="E37" s="35">
        <v>50000</v>
      </c>
      <c r="F37" s="35">
        <v>0</v>
      </c>
      <c r="G37" s="35">
        <v>0</v>
      </c>
      <c r="H37" s="35">
        <v>200000</v>
      </c>
      <c r="I37" s="36">
        <f t="shared" si="2"/>
        <v>2600000</v>
      </c>
    </row>
    <row r="38" spans="2:9" s="1" customFormat="1" ht="20.100000000000001" customHeight="1" x14ac:dyDescent="0.2">
      <c r="B38" s="21">
        <v>9.4</v>
      </c>
      <c r="C38" s="32" t="s">
        <v>38</v>
      </c>
      <c r="D38" s="11">
        <v>60</v>
      </c>
      <c r="E38" s="35">
        <v>60000</v>
      </c>
      <c r="F38" s="35">
        <v>0</v>
      </c>
      <c r="G38" s="35">
        <v>0</v>
      </c>
      <c r="H38" s="35">
        <v>0</v>
      </c>
      <c r="I38" s="36">
        <f t="shared" si="2"/>
        <v>3600000</v>
      </c>
    </row>
    <row r="39" spans="2:9" s="1" customFormat="1" ht="20.100000000000001" customHeight="1" x14ac:dyDescent="0.2">
      <c r="B39" s="21">
        <v>9.5</v>
      </c>
      <c r="C39" s="32" t="s">
        <v>39</v>
      </c>
      <c r="D39" s="11">
        <v>12</v>
      </c>
      <c r="E39" s="35">
        <v>40000</v>
      </c>
      <c r="F39" s="35">
        <v>0</v>
      </c>
      <c r="G39" s="35">
        <v>0</v>
      </c>
      <c r="H39" s="35">
        <v>0</v>
      </c>
      <c r="I39" s="36">
        <f t="shared" si="2"/>
        <v>480000</v>
      </c>
    </row>
    <row r="40" spans="2:9" s="1" customFormat="1" ht="20.100000000000001" customHeight="1" x14ac:dyDescent="0.2">
      <c r="B40" s="21">
        <v>9.6</v>
      </c>
      <c r="C40" s="32" t="s">
        <v>40</v>
      </c>
      <c r="D40" s="11">
        <v>60</v>
      </c>
      <c r="E40" s="35">
        <v>40000</v>
      </c>
      <c r="F40" s="35">
        <v>0</v>
      </c>
      <c r="G40" s="35">
        <v>0</v>
      </c>
      <c r="H40" s="35">
        <v>2000000</v>
      </c>
      <c r="I40" s="36">
        <f t="shared" si="2"/>
        <v>4400000</v>
      </c>
    </row>
    <row r="41" spans="2:9" s="1" customFormat="1" ht="20.100000000000001" customHeight="1" x14ac:dyDescent="0.2">
      <c r="B41" s="21">
        <v>9.6999999999999993</v>
      </c>
      <c r="C41" s="32" t="s">
        <v>41</v>
      </c>
      <c r="D41" s="11">
        <v>42</v>
      </c>
      <c r="E41" s="35">
        <v>70000</v>
      </c>
      <c r="F41" s="35">
        <v>0</v>
      </c>
      <c r="G41" s="35">
        <v>0</v>
      </c>
      <c r="H41" s="35">
        <v>0</v>
      </c>
      <c r="I41" s="36">
        <f t="shared" si="2"/>
        <v>2940000</v>
      </c>
    </row>
    <row r="42" spans="2:9" s="1" customFormat="1" ht="20.100000000000001" customHeight="1" x14ac:dyDescent="0.2">
      <c r="B42" s="5"/>
      <c r="C42" s="6" t="s">
        <v>20</v>
      </c>
      <c r="D42" s="8">
        <f>SUM(D35:D41)</f>
        <v>332</v>
      </c>
      <c r="E42" s="37"/>
      <c r="F42" s="37">
        <f>SUM(F35:F41)</f>
        <v>0</v>
      </c>
      <c r="G42" s="37">
        <f>SUM(G35:G41)</f>
        <v>0</v>
      </c>
      <c r="H42" s="37">
        <f>SUM(H35:H41)</f>
        <v>2400000</v>
      </c>
      <c r="I42" s="37">
        <f>SUM(I35:I41)</f>
        <v>20920000</v>
      </c>
    </row>
    <row r="43" spans="2:9" s="1" customFormat="1" ht="20.100000000000001" customHeight="1" x14ac:dyDescent="0.2">
      <c r="B43" s="20" t="s">
        <v>42</v>
      </c>
      <c r="C43" s="30" t="s">
        <v>43</v>
      </c>
      <c r="D43" s="18">
        <v>200</v>
      </c>
      <c r="E43" s="45">
        <v>60000</v>
      </c>
      <c r="F43" s="45">
        <v>0</v>
      </c>
      <c r="G43" s="45">
        <v>0</v>
      </c>
      <c r="H43" s="45">
        <v>0</v>
      </c>
      <c r="I43" s="36">
        <f t="shared" si="2"/>
        <v>12000000</v>
      </c>
    </row>
    <row r="44" spans="2:9" s="1" customFormat="1" ht="20.100000000000001" customHeight="1" x14ac:dyDescent="0.2">
      <c r="B44" s="20" t="s">
        <v>44</v>
      </c>
      <c r="C44" s="31" t="s">
        <v>43</v>
      </c>
      <c r="D44" s="18">
        <v>200</v>
      </c>
      <c r="E44" s="45">
        <v>50000</v>
      </c>
      <c r="F44" s="45">
        <v>0</v>
      </c>
      <c r="G44" s="45">
        <v>0</v>
      </c>
      <c r="H44" s="45">
        <v>0</v>
      </c>
      <c r="I44" s="36">
        <f t="shared" si="2"/>
        <v>10000000</v>
      </c>
    </row>
    <row r="45" spans="2:9" s="1" customFormat="1" ht="20.100000000000001" customHeight="1" x14ac:dyDescent="0.2">
      <c r="B45" s="75" t="s">
        <v>45</v>
      </c>
      <c r="C45" s="76"/>
      <c r="D45" s="7">
        <f>SUM(D18,D25,D33,D42,D43,D44)</f>
        <v>1984</v>
      </c>
      <c r="E45" s="46"/>
      <c r="F45" s="46">
        <f>SUM(F18,F25,F33,F42,F43,F44)</f>
        <v>520000</v>
      </c>
      <c r="G45" s="46">
        <f>SUM(G18,G25,G33,G42,G43,G44)</f>
        <v>0</v>
      </c>
      <c r="H45" s="46">
        <f>SUM(H18,H25,H33,H42,H43,H44)</f>
        <v>7400000</v>
      </c>
      <c r="I45" s="46">
        <f>SUM(I18,I25,I33,I42,I43,I44)</f>
        <v>70748800</v>
      </c>
    </row>
    <row r="46" spans="2:9" s="1" customFormat="1" ht="20.100000000000001" customHeight="1" x14ac:dyDescent="0.2">
      <c r="B46" s="53" t="s">
        <v>46</v>
      </c>
      <c r="C46" s="54"/>
      <c r="D46" s="11">
        <v>0</v>
      </c>
      <c r="E46" s="35">
        <v>0</v>
      </c>
      <c r="F46" s="35">
        <v>0</v>
      </c>
      <c r="G46" s="35">
        <v>0</v>
      </c>
      <c r="H46" s="35">
        <v>0</v>
      </c>
      <c r="I46" s="36">
        <f t="shared" si="2"/>
        <v>0</v>
      </c>
    </row>
    <row r="47" spans="2:9" s="1" customFormat="1" ht="20.100000000000001" customHeight="1" x14ac:dyDescent="0.2">
      <c r="B47" s="71" t="s">
        <v>47</v>
      </c>
      <c r="C47" s="72"/>
      <c r="D47" s="7">
        <f>SUM(D45,D46)</f>
        <v>1984</v>
      </c>
      <c r="E47" s="46"/>
      <c r="F47" s="46">
        <f>SUM(F45,F46)</f>
        <v>520000</v>
      </c>
      <c r="G47" s="46">
        <f>SUM(G45,G46)</f>
        <v>0</v>
      </c>
      <c r="H47" s="46">
        <f>SUM(H45,H46)</f>
        <v>7400000</v>
      </c>
      <c r="I47" s="46">
        <f>SUM(I45:I46)</f>
        <v>70748800</v>
      </c>
    </row>
    <row r="48" spans="2:9" ht="39.75" customHeight="1" x14ac:dyDescent="0.2">
      <c r="B48" s="29" t="s">
        <v>48</v>
      </c>
      <c r="C48" s="60"/>
      <c r="D48" s="60"/>
      <c r="E48" s="60"/>
      <c r="F48" s="60"/>
      <c r="G48" s="60"/>
      <c r="H48" s="60"/>
      <c r="I48" s="61"/>
    </row>
    <row r="51" spans="2:2" x14ac:dyDescent="0.2">
      <c r="B51" s="48"/>
    </row>
  </sheetData>
  <mergeCells count="18">
    <mergeCell ref="G10:G11"/>
    <mergeCell ref="H10:H11"/>
    <mergeCell ref="B2:I2"/>
    <mergeCell ref="B46:C46"/>
    <mergeCell ref="F10:F11"/>
    <mergeCell ref="B7:I7"/>
    <mergeCell ref="C48:I48"/>
    <mergeCell ref="B5:I5"/>
    <mergeCell ref="D3:I4"/>
    <mergeCell ref="B9:I9"/>
    <mergeCell ref="D10:D11"/>
    <mergeCell ref="B47:C47"/>
    <mergeCell ref="B10:C11"/>
    <mergeCell ref="I10:I11"/>
    <mergeCell ref="B45:C45"/>
    <mergeCell ref="B6:I6"/>
    <mergeCell ref="E10:E11"/>
    <mergeCell ref="B8:I8"/>
  </mergeCells>
  <phoneticPr fontId="0" type="noConversion"/>
  <pageMargins left="0.75" right="0.75" top="1" bottom="1" header="0.5" footer="0.5"/>
  <pageSetup scale="95" orientation="landscape" r:id="rId1"/>
  <headerFooter alignWithMargins="0">
    <oddHeader>&amp;C&amp;"Arial,Bold"&amp;14Project Budget Form&amp;R&amp;"Arial,Bold"&amp;12Your Organization
Name Here</oddHeader>
    <oddFooter>&amp;L&amp;8Project Budget Form Rev. 2.2, 08/30/2004&amp;CPage &amp;P of &amp;N&amp;RPrint Date: &amp;D</oddFooter>
  </headerFooter>
  <rowBreaks count="1" manualBreakCount="1">
    <brk id="25" max="16383" man="1"/>
  </rowBreak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24E24CAF14D46B2DD609ACFD84C07" ma:contentTypeVersion="0" ma:contentTypeDescription="Create a new document." ma:contentTypeScope="" ma:versionID="9971b3b784abbe199b171e233c6d3889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9a36e787f936117f0a8f63b0cc0186e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E7DFFF-3A4B-4C1D-B16C-DB8C77B7470E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7B53C760-98D1-4C93-AFDC-3A7E9790A1B6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FE5C8826-5379-48DC-BD9E-C782FD7B53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D3FC068-8F66-40FF-A284-D409D2C697B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Fuentes de Costos del Proyecto</vt:lpstr>
      <vt:lpstr>'Fuentes de Costos del Proyecto'!_ftn1</vt:lpstr>
      <vt:lpstr>'Fuentes de Costos del Proyecto'!_ftnref1</vt:lpstr>
    </vt:vector>
  </TitlesOfParts>
  <Manager/>
  <Company>CVR/IT Consulting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Presupuesto del Proyecto</dc:title>
  <dc:subject/>
  <dc:creator>hbravo-consultorge@innovacion.gob.pa</dc:creator>
  <cp:keywords>Budget; Cumulative Cost;</cp:keywords>
  <dc:description/>
  <cp:lastModifiedBy>Cristian Gomez</cp:lastModifiedBy>
  <cp:revision/>
  <dcterms:created xsi:type="dcterms:W3CDTF">2003-01-15T16:30:27Z</dcterms:created>
  <dcterms:modified xsi:type="dcterms:W3CDTF">2024-09-19T00:44:55Z</dcterms:modified>
  <cp:category>Rev. 2.1; last template update 8-30-04 gje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wstr>FWJASSSE55TN-275-101</vt:lpwstr>
  </property>
  <property fmtid="{D5CDD505-2E9C-101B-9397-08002B2CF9AE}" pid="3" name="_dlc_DocIdItemGuid">
    <vt:lpwstr>d707aaba-0938-4712-935e-3c52268454de</vt:lpwstr>
  </property>
  <property fmtid="{D5CDD505-2E9C-101B-9397-08002B2CF9AE}" pid="4" name="_dlc_DocIdUrl">
    <vt:lpwstr>https://portal.smrey.net/areas/it/_layouts/15/DocIdRedir.aspx?ID=FWJASSSE55TN-275-101, FWJASSSE55TN-275-101</vt:lpwstr>
  </property>
</Properties>
</file>